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yoshida\Documents\__Today__\_AyLIB\_SRIMfit-AyLIB\210602-ML04_GaN追加\"/>
    </mc:Choice>
  </mc:AlternateContent>
  <xr:revisionPtr revIDLastSave="0" documentId="13_ncr:1_{2E6F4D4D-0B99-4B40-9565-59CE21DF4A63}" xr6:coauthVersionLast="47" xr6:coauthVersionMax="47" xr10:uidLastSave="{00000000-0000-0000-0000-000000000000}"/>
  <bookViews>
    <workbookView xWindow="1800" yWindow="180" windowWidth="19605" windowHeight="18690" xr2:uid="{00000000-000D-0000-FFFF-FFFF00000000}"/>
  </bookViews>
  <sheets>
    <sheet name="srim1H_GaN" sheetId="184" r:id="rId1"/>
    <sheet name="srim2H_GaN" sheetId="185" r:id="rId2"/>
    <sheet name="srim4He_GaN" sheetId="186" r:id="rId3"/>
    <sheet name="srim7Li_GaN" sheetId="187" r:id="rId4"/>
    <sheet name="srim9Be_GaN" sheetId="188" r:id="rId5"/>
    <sheet name="srim12C_GaN" sheetId="189" r:id="rId6"/>
    <sheet name="srim19F_GaN" sheetId="190" r:id="rId7"/>
    <sheet name="srim20Ne_GaN" sheetId="191" r:id="rId8"/>
    <sheet name="srim22Na_GaN" sheetId="192" r:id="rId9"/>
    <sheet name="srim40Ar_GaN" sheetId="193" r:id="rId10"/>
    <sheet name="srim56Fe_GaN" sheetId="194" r:id="rId11"/>
    <sheet name="srim84Kr_GaN" sheetId="195" r:id="rId12"/>
    <sheet name="srim86Kr_GaN" sheetId="196" r:id="rId13"/>
    <sheet name="srim129Xe_GaN" sheetId="197" r:id="rId14"/>
    <sheet name="srim132Xe_GaN" sheetId="198" r:id="rId15"/>
    <sheet name="srim136Xe_GaN" sheetId="199" r:id="rId16"/>
    <sheet name="srim181Ta_GaN" sheetId="200" r:id="rId17"/>
    <sheet name="srim197Au_GaN" sheetId="201" r:id="rId18"/>
    <sheet name="srim238U_GaN" sheetId="202" r:id="rId19"/>
  </sheets>
  <definedNames>
    <definedName name="BkTitle1">#REF!</definedName>
    <definedName name="BkTitle2">#REF!</definedName>
  </definedNames>
  <calcPr calcId="181029" iterate="1" iterateCount="1000"/>
  <customWorkbookViews>
    <customWorkbookView name="view1" guid="{8A5D6D5C-C043-4E6B-AB9F-8AB531120421}" xWindow="9" yWindow="76" windowWidth="1821" windowHeight="634" activeSheetId="80"/>
    <customWorkbookView name="view2" guid="{3AC4C5A4-CC01-4AA2-8975-95BDDCF33CBA}" xWindow="9" yWindow="76" windowWidth="1821" windowHeight="634" activeSheetId="80"/>
  </customWorkbookViews>
</workbook>
</file>

<file path=xl/calcChain.xml><?xml version="1.0" encoding="utf-8"?>
<calcChain xmlns="http://schemas.openxmlformats.org/spreadsheetml/2006/main">
  <c r="P228" i="202" l="1"/>
  <c r="M228" i="202"/>
  <c r="J228" i="202"/>
  <c r="G228" i="202"/>
  <c r="D228" i="202"/>
  <c r="P227" i="202"/>
  <c r="M227" i="202"/>
  <c r="J227" i="202"/>
  <c r="G227" i="202"/>
  <c r="D227" i="202"/>
  <c r="P226" i="202"/>
  <c r="M226" i="202"/>
  <c r="J226" i="202"/>
  <c r="G226" i="202"/>
  <c r="D226" i="202"/>
  <c r="P225" i="202"/>
  <c r="M225" i="202"/>
  <c r="J225" i="202"/>
  <c r="G225" i="202"/>
  <c r="D225" i="202"/>
  <c r="P224" i="202"/>
  <c r="M224" i="202"/>
  <c r="J224" i="202"/>
  <c r="G224" i="202"/>
  <c r="D224" i="202"/>
  <c r="P223" i="202"/>
  <c r="M223" i="202"/>
  <c r="J223" i="202"/>
  <c r="G223" i="202"/>
  <c r="D223" i="202"/>
  <c r="P222" i="202"/>
  <c r="M222" i="202"/>
  <c r="J222" i="202"/>
  <c r="G222" i="202"/>
  <c r="D222" i="202"/>
  <c r="P221" i="202"/>
  <c r="M221" i="202"/>
  <c r="J221" i="202"/>
  <c r="G221" i="202"/>
  <c r="D221" i="202"/>
  <c r="P220" i="202"/>
  <c r="M220" i="202"/>
  <c r="J220" i="202"/>
  <c r="G220" i="202"/>
  <c r="D220" i="202"/>
  <c r="P219" i="202"/>
  <c r="M219" i="202"/>
  <c r="J219" i="202"/>
  <c r="G219" i="202"/>
  <c r="D219" i="202"/>
  <c r="P218" i="202"/>
  <c r="M218" i="202"/>
  <c r="J218" i="202"/>
  <c r="G218" i="202"/>
  <c r="D218" i="202"/>
  <c r="P217" i="202"/>
  <c r="M217" i="202"/>
  <c r="J217" i="202"/>
  <c r="G217" i="202"/>
  <c r="D217" i="202"/>
  <c r="P216" i="202"/>
  <c r="M216" i="202"/>
  <c r="J216" i="202"/>
  <c r="G216" i="202"/>
  <c r="D216" i="202"/>
  <c r="P215" i="202"/>
  <c r="M215" i="202"/>
  <c r="J215" i="202"/>
  <c r="G215" i="202"/>
  <c r="D215" i="202"/>
  <c r="P214" i="202"/>
  <c r="M214" i="202"/>
  <c r="J214" i="202"/>
  <c r="G214" i="202"/>
  <c r="D214" i="202"/>
  <c r="P213" i="202"/>
  <c r="M213" i="202"/>
  <c r="J213" i="202"/>
  <c r="G213" i="202"/>
  <c r="D213" i="202"/>
  <c r="P212" i="202"/>
  <c r="M212" i="202"/>
  <c r="J212" i="202"/>
  <c r="G212" i="202"/>
  <c r="D212" i="202"/>
  <c r="P211" i="202"/>
  <c r="M211" i="202"/>
  <c r="J211" i="202"/>
  <c r="G211" i="202"/>
  <c r="D211" i="202"/>
  <c r="P210" i="202"/>
  <c r="M210" i="202"/>
  <c r="J210" i="202"/>
  <c r="G210" i="202"/>
  <c r="D210" i="202"/>
  <c r="P209" i="202"/>
  <c r="M209" i="202"/>
  <c r="J209" i="202"/>
  <c r="G209" i="202"/>
  <c r="D209" i="202"/>
  <c r="P208" i="202"/>
  <c r="M208" i="202"/>
  <c r="J208" i="202"/>
  <c r="G208" i="202"/>
  <c r="D208" i="202"/>
  <c r="P207" i="202"/>
  <c r="M207" i="202"/>
  <c r="J207" i="202"/>
  <c r="G207" i="202"/>
  <c r="D207" i="202"/>
  <c r="P206" i="202"/>
  <c r="M206" i="202"/>
  <c r="J206" i="202"/>
  <c r="G206" i="202"/>
  <c r="D206" i="202"/>
  <c r="P205" i="202"/>
  <c r="M205" i="202"/>
  <c r="J205" i="202"/>
  <c r="G205" i="202"/>
  <c r="D205" i="202"/>
  <c r="P204" i="202"/>
  <c r="M204" i="202"/>
  <c r="J204" i="202"/>
  <c r="G204" i="202"/>
  <c r="D204" i="202"/>
  <c r="P203" i="202"/>
  <c r="M203" i="202"/>
  <c r="J203" i="202"/>
  <c r="G203" i="202"/>
  <c r="D203" i="202"/>
  <c r="P202" i="202"/>
  <c r="M202" i="202"/>
  <c r="J202" i="202"/>
  <c r="G202" i="202"/>
  <c r="D202" i="202"/>
  <c r="P201" i="202"/>
  <c r="M201" i="202"/>
  <c r="J201" i="202"/>
  <c r="G201" i="202"/>
  <c r="D201" i="202"/>
  <c r="P200" i="202"/>
  <c r="M200" i="202"/>
  <c r="J200" i="202"/>
  <c r="G200" i="202"/>
  <c r="D200" i="202"/>
  <c r="P199" i="202"/>
  <c r="M199" i="202"/>
  <c r="J199" i="202"/>
  <c r="G199" i="202"/>
  <c r="D199" i="202"/>
  <c r="P198" i="202"/>
  <c r="M198" i="202"/>
  <c r="J198" i="202"/>
  <c r="G198" i="202"/>
  <c r="D198" i="202"/>
  <c r="P197" i="202"/>
  <c r="M197" i="202"/>
  <c r="J197" i="202"/>
  <c r="G197" i="202"/>
  <c r="D197" i="202"/>
  <c r="P196" i="202"/>
  <c r="M196" i="202"/>
  <c r="J196" i="202"/>
  <c r="G196" i="202"/>
  <c r="D196" i="202"/>
  <c r="P195" i="202"/>
  <c r="M195" i="202"/>
  <c r="J195" i="202"/>
  <c r="G195" i="202"/>
  <c r="D195" i="202"/>
  <c r="P194" i="202"/>
  <c r="M194" i="202"/>
  <c r="J194" i="202"/>
  <c r="G194" i="202"/>
  <c r="D194" i="202"/>
  <c r="P193" i="202"/>
  <c r="M193" i="202"/>
  <c r="J193" i="202"/>
  <c r="G193" i="202"/>
  <c r="D193" i="202"/>
  <c r="P192" i="202"/>
  <c r="M192" i="202"/>
  <c r="J192" i="202"/>
  <c r="G192" i="202"/>
  <c r="D192" i="202"/>
  <c r="P191" i="202"/>
  <c r="M191" i="202"/>
  <c r="J191" i="202"/>
  <c r="G191" i="202"/>
  <c r="D191" i="202"/>
  <c r="P190" i="202"/>
  <c r="M190" i="202"/>
  <c r="J190" i="202"/>
  <c r="G190" i="202"/>
  <c r="D190" i="202"/>
  <c r="P189" i="202"/>
  <c r="M189" i="202"/>
  <c r="J189" i="202"/>
  <c r="G189" i="202"/>
  <c r="D189" i="202"/>
  <c r="P188" i="202"/>
  <c r="M188" i="202"/>
  <c r="J188" i="202"/>
  <c r="G188" i="202"/>
  <c r="D188" i="202"/>
  <c r="P187" i="202"/>
  <c r="M187" i="202"/>
  <c r="J187" i="202"/>
  <c r="G187" i="202"/>
  <c r="D187" i="202"/>
  <c r="P186" i="202"/>
  <c r="M186" i="202"/>
  <c r="J186" i="202"/>
  <c r="G186" i="202"/>
  <c r="D186" i="202"/>
  <c r="P185" i="202"/>
  <c r="M185" i="202"/>
  <c r="J185" i="202"/>
  <c r="G185" i="202"/>
  <c r="D185" i="202"/>
  <c r="P184" i="202"/>
  <c r="M184" i="202"/>
  <c r="J184" i="202"/>
  <c r="G184" i="202"/>
  <c r="D184" i="202"/>
  <c r="P183" i="202"/>
  <c r="M183" i="202"/>
  <c r="J183" i="202"/>
  <c r="G183" i="202"/>
  <c r="D183" i="202"/>
  <c r="P182" i="202"/>
  <c r="M182" i="202"/>
  <c r="J182" i="202"/>
  <c r="G182" i="202"/>
  <c r="D182" i="202"/>
  <c r="P181" i="202"/>
  <c r="M181" i="202"/>
  <c r="J181" i="202"/>
  <c r="G181" i="202"/>
  <c r="D181" i="202"/>
  <c r="P180" i="202"/>
  <c r="M180" i="202"/>
  <c r="J180" i="202"/>
  <c r="G180" i="202"/>
  <c r="D180" i="202"/>
  <c r="P179" i="202"/>
  <c r="M179" i="202"/>
  <c r="J179" i="202"/>
  <c r="G179" i="202"/>
  <c r="D179" i="202"/>
  <c r="P178" i="202"/>
  <c r="M178" i="202"/>
  <c r="J178" i="202"/>
  <c r="G178" i="202"/>
  <c r="D178" i="202"/>
  <c r="P177" i="202"/>
  <c r="M177" i="202"/>
  <c r="J177" i="202"/>
  <c r="G177" i="202"/>
  <c r="D177" i="202"/>
  <c r="P176" i="202"/>
  <c r="M176" i="202"/>
  <c r="J176" i="202"/>
  <c r="G176" i="202"/>
  <c r="D176" i="202"/>
  <c r="P175" i="202"/>
  <c r="M175" i="202"/>
  <c r="J175" i="202"/>
  <c r="G175" i="202"/>
  <c r="D175" i="202"/>
  <c r="P174" i="202"/>
  <c r="M174" i="202"/>
  <c r="J174" i="202"/>
  <c r="G174" i="202"/>
  <c r="D174" i="202"/>
  <c r="P173" i="202"/>
  <c r="M173" i="202"/>
  <c r="J173" i="202"/>
  <c r="G173" i="202"/>
  <c r="D173" i="202"/>
  <c r="P172" i="202"/>
  <c r="M172" i="202"/>
  <c r="J172" i="202"/>
  <c r="G172" i="202"/>
  <c r="D172" i="202"/>
  <c r="P171" i="202"/>
  <c r="M171" i="202"/>
  <c r="J171" i="202"/>
  <c r="G171" i="202"/>
  <c r="D171" i="202"/>
  <c r="P170" i="202"/>
  <c r="M170" i="202"/>
  <c r="J170" i="202"/>
  <c r="G170" i="202"/>
  <c r="D170" i="202"/>
  <c r="P169" i="202"/>
  <c r="M169" i="202"/>
  <c r="J169" i="202"/>
  <c r="G169" i="202"/>
  <c r="D169" i="202"/>
  <c r="P168" i="202"/>
  <c r="M168" i="202"/>
  <c r="J168" i="202"/>
  <c r="G168" i="202"/>
  <c r="D168" i="202"/>
  <c r="P167" i="202"/>
  <c r="M167" i="202"/>
  <c r="J167" i="202"/>
  <c r="G167" i="202"/>
  <c r="D167" i="202"/>
  <c r="P166" i="202"/>
  <c r="M166" i="202"/>
  <c r="J166" i="202"/>
  <c r="G166" i="202"/>
  <c r="D166" i="202"/>
  <c r="P165" i="202"/>
  <c r="M165" i="202"/>
  <c r="J165" i="202"/>
  <c r="G165" i="202"/>
  <c r="D165" i="202"/>
  <c r="P164" i="202"/>
  <c r="M164" i="202"/>
  <c r="J164" i="202"/>
  <c r="G164" i="202"/>
  <c r="D164" i="202"/>
  <c r="P163" i="202"/>
  <c r="M163" i="202"/>
  <c r="J163" i="202"/>
  <c r="G163" i="202"/>
  <c r="D163" i="202"/>
  <c r="P162" i="202"/>
  <c r="M162" i="202"/>
  <c r="J162" i="202"/>
  <c r="G162" i="202"/>
  <c r="D162" i="202"/>
  <c r="P161" i="202"/>
  <c r="M161" i="202"/>
  <c r="J161" i="202"/>
  <c r="G161" i="202"/>
  <c r="D161" i="202"/>
  <c r="P160" i="202"/>
  <c r="M160" i="202"/>
  <c r="J160" i="202"/>
  <c r="G160" i="202"/>
  <c r="D160" i="202"/>
  <c r="P159" i="202"/>
  <c r="M159" i="202"/>
  <c r="J159" i="202"/>
  <c r="G159" i="202"/>
  <c r="D159" i="202"/>
  <c r="P158" i="202"/>
  <c r="M158" i="202"/>
  <c r="J158" i="202"/>
  <c r="G158" i="202"/>
  <c r="D158" i="202"/>
  <c r="P157" i="202"/>
  <c r="M157" i="202"/>
  <c r="J157" i="202"/>
  <c r="G157" i="202"/>
  <c r="D157" i="202"/>
  <c r="P156" i="202"/>
  <c r="M156" i="202"/>
  <c r="J156" i="202"/>
  <c r="G156" i="202"/>
  <c r="D156" i="202"/>
  <c r="P155" i="202"/>
  <c r="M155" i="202"/>
  <c r="J155" i="202"/>
  <c r="G155" i="202"/>
  <c r="D155" i="202"/>
  <c r="P154" i="202"/>
  <c r="M154" i="202"/>
  <c r="J154" i="202"/>
  <c r="G154" i="202"/>
  <c r="D154" i="202"/>
  <c r="P153" i="202"/>
  <c r="M153" i="202"/>
  <c r="J153" i="202"/>
  <c r="G153" i="202"/>
  <c r="D153" i="202"/>
  <c r="P152" i="202"/>
  <c r="M152" i="202"/>
  <c r="J152" i="202"/>
  <c r="G152" i="202"/>
  <c r="D152" i="202"/>
  <c r="P151" i="202"/>
  <c r="M151" i="202"/>
  <c r="J151" i="202"/>
  <c r="G151" i="202"/>
  <c r="D151" i="202"/>
  <c r="P150" i="202"/>
  <c r="M150" i="202"/>
  <c r="J150" i="202"/>
  <c r="G150" i="202"/>
  <c r="D150" i="202"/>
  <c r="P149" i="202"/>
  <c r="M149" i="202"/>
  <c r="J149" i="202"/>
  <c r="G149" i="202"/>
  <c r="D149" i="202"/>
  <c r="P148" i="202"/>
  <c r="M148" i="202"/>
  <c r="J148" i="202"/>
  <c r="G148" i="202"/>
  <c r="D148" i="202"/>
  <c r="P147" i="202"/>
  <c r="M147" i="202"/>
  <c r="J147" i="202"/>
  <c r="G147" i="202"/>
  <c r="D147" i="202"/>
  <c r="P146" i="202"/>
  <c r="M146" i="202"/>
  <c r="J146" i="202"/>
  <c r="G146" i="202"/>
  <c r="D146" i="202"/>
  <c r="P145" i="202"/>
  <c r="M145" i="202"/>
  <c r="J145" i="202"/>
  <c r="G145" i="202"/>
  <c r="D145" i="202"/>
  <c r="P144" i="202"/>
  <c r="M144" i="202"/>
  <c r="J144" i="202"/>
  <c r="G144" i="202"/>
  <c r="D144" i="202"/>
  <c r="P143" i="202"/>
  <c r="M143" i="202"/>
  <c r="J143" i="202"/>
  <c r="G143" i="202"/>
  <c r="D143" i="202"/>
  <c r="P142" i="202"/>
  <c r="M142" i="202"/>
  <c r="J142" i="202"/>
  <c r="G142" i="202"/>
  <c r="D142" i="202"/>
  <c r="P141" i="202"/>
  <c r="M141" i="202"/>
  <c r="J141" i="202"/>
  <c r="G141" i="202"/>
  <c r="D141" i="202"/>
  <c r="P140" i="202"/>
  <c r="M140" i="202"/>
  <c r="J140" i="202"/>
  <c r="G140" i="202"/>
  <c r="D140" i="202"/>
  <c r="P139" i="202"/>
  <c r="M139" i="202"/>
  <c r="J139" i="202"/>
  <c r="G139" i="202"/>
  <c r="D139" i="202"/>
  <c r="P138" i="202"/>
  <c r="M138" i="202"/>
  <c r="J138" i="202"/>
  <c r="G138" i="202"/>
  <c r="D138" i="202"/>
  <c r="P137" i="202"/>
  <c r="M137" i="202"/>
  <c r="J137" i="202"/>
  <c r="G137" i="202"/>
  <c r="D137" i="202"/>
  <c r="P136" i="202"/>
  <c r="M136" i="202"/>
  <c r="J136" i="202"/>
  <c r="G136" i="202"/>
  <c r="D136" i="202"/>
  <c r="P135" i="202"/>
  <c r="M135" i="202"/>
  <c r="J135" i="202"/>
  <c r="G135" i="202"/>
  <c r="D135" i="202"/>
  <c r="P134" i="202"/>
  <c r="M134" i="202"/>
  <c r="J134" i="202"/>
  <c r="G134" i="202"/>
  <c r="D134" i="202"/>
  <c r="P133" i="202"/>
  <c r="M133" i="202"/>
  <c r="J133" i="202"/>
  <c r="G133" i="202"/>
  <c r="D133" i="202"/>
  <c r="P132" i="202"/>
  <c r="M132" i="202"/>
  <c r="J132" i="202"/>
  <c r="G132" i="202"/>
  <c r="D132" i="202"/>
  <c r="P131" i="202"/>
  <c r="M131" i="202"/>
  <c r="J131" i="202"/>
  <c r="G131" i="202"/>
  <c r="D131" i="202"/>
  <c r="P130" i="202"/>
  <c r="M130" i="202"/>
  <c r="J130" i="202"/>
  <c r="G130" i="202"/>
  <c r="D130" i="202"/>
  <c r="P129" i="202"/>
  <c r="M129" i="202"/>
  <c r="J129" i="202"/>
  <c r="G129" i="202"/>
  <c r="D129" i="202"/>
  <c r="P128" i="202"/>
  <c r="M128" i="202"/>
  <c r="J128" i="202"/>
  <c r="G128" i="202"/>
  <c r="D128" i="202"/>
  <c r="P127" i="202"/>
  <c r="M127" i="202"/>
  <c r="J127" i="202"/>
  <c r="G127" i="202"/>
  <c r="D127" i="202"/>
  <c r="P126" i="202"/>
  <c r="M126" i="202"/>
  <c r="J126" i="202"/>
  <c r="G126" i="202"/>
  <c r="D126" i="202"/>
  <c r="P125" i="202"/>
  <c r="M125" i="202"/>
  <c r="J125" i="202"/>
  <c r="G125" i="202"/>
  <c r="D125" i="202"/>
  <c r="P124" i="202"/>
  <c r="M124" i="202"/>
  <c r="J124" i="202"/>
  <c r="G124" i="202"/>
  <c r="D124" i="202"/>
  <c r="P123" i="202"/>
  <c r="M123" i="202"/>
  <c r="J123" i="202"/>
  <c r="G123" i="202"/>
  <c r="D123" i="202"/>
  <c r="P122" i="202"/>
  <c r="M122" i="202"/>
  <c r="J122" i="202"/>
  <c r="G122" i="202"/>
  <c r="D122" i="202"/>
  <c r="P121" i="202"/>
  <c r="M121" i="202"/>
  <c r="J121" i="202"/>
  <c r="G121" i="202"/>
  <c r="D121" i="202"/>
  <c r="P120" i="202"/>
  <c r="M120" i="202"/>
  <c r="J120" i="202"/>
  <c r="G120" i="202"/>
  <c r="D120" i="202"/>
  <c r="P119" i="202"/>
  <c r="M119" i="202"/>
  <c r="J119" i="202"/>
  <c r="G119" i="202"/>
  <c r="D119" i="202"/>
  <c r="P118" i="202"/>
  <c r="M118" i="202"/>
  <c r="J118" i="202"/>
  <c r="G118" i="202"/>
  <c r="D118" i="202"/>
  <c r="P117" i="202"/>
  <c r="M117" i="202"/>
  <c r="J117" i="202"/>
  <c r="G117" i="202"/>
  <c r="D117" i="202"/>
  <c r="P116" i="202"/>
  <c r="M116" i="202"/>
  <c r="J116" i="202"/>
  <c r="G116" i="202"/>
  <c r="D116" i="202"/>
  <c r="P115" i="202"/>
  <c r="M115" i="202"/>
  <c r="J115" i="202"/>
  <c r="G115" i="202"/>
  <c r="D115" i="202"/>
  <c r="P114" i="202"/>
  <c r="M114" i="202"/>
  <c r="J114" i="202"/>
  <c r="G114" i="202"/>
  <c r="D114" i="202"/>
  <c r="P113" i="202"/>
  <c r="M113" i="202"/>
  <c r="J113" i="202"/>
  <c r="G113" i="202"/>
  <c r="D113" i="202"/>
  <c r="P112" i="202"/>
  <c r="M112" i="202"/>
  <c r="J112" i="202"/>
  <c r="G112" i="202"/>
  <c r="D112" i="202"/>
  <c r="P111" i="202"/>
  <c r="M111" i="202"/>
  <c r="J111" i="202"/>
  <c r="G111" i="202"/>
  <c r="D111" i="202"/>
  <c r="P110" i="202"/>
  <c r="M110" i="202"/>
  <c r="J110" i="202"/>
  <c r="G110" i="202"/>
  <c r="D110" i="202"/>
  <c r="P109" i="202"/>
  <c r="M109" i="202"/>
  <c r="J109" i="202"/>
  <c r="G109" i="202"/>
  <c r="D109" i="202"/>
  <c r="P108" i="202"/>
  <c r="M108" i="202"/>
  <c r="J108" i="202"/>
  <c r="G108" i="202"/>
  <c r="D108" i="202"/>
  <c r="P107" i="202"/>
  <c r="M107" i="202"/>
  <c r="J107" i="202"/>
  <c r="G107" i="202"/>
  <c r="D107" i="202"/>
  <c r="P106" i="202"/>
  <c r="M106" i="202"/>
  <c r="J106" i="202"/>
  <c r="G106" i="202"/>
  <c r="D106" i="202"/>
  <c r="P105" i="202"/>
  <c r="M105" i="202"/>
  <c r="J105" i="202"/>
  <c r="G105" i="202"/>
  <c r="D105" i="202"/>
  <c r="P104" i="202"/>
  <c r="M104" i="202"/>
  <c r="J104" i="202"/>
  <c r="G104" i="202"/>
  <c r="D104" i="202"/>
  <c r="P103" i="202"/>
  <c r="M103" i="202"/>
  <c r="J103" i="202"/>
  <c r="G103" i="202"/>
  <c r="D103" i="202"/>
  <c r="P102" i="202"/>
  <c r="M102" i="202"/>
  <c r="J102" i="202"/>
  <c r="G102" i="202"/>
  <c r="D102" i="202"/>
  <c r="P101" i="202"/>
  <c r="M101" i="202"/>
  <c r="J101" i="202"/>
  <c r="G101" i="202"/>
  <c r="D101" i="202"/>
  <c r="P100" i="202"/>
  <c r="M100" i="202"/>
  <c r="J100" i="202"/>
  <c r="G100" i="202"/>
  <c r="D100" i="202"/>
  <c r="P99" i="202"/>
  <c r="M99" i="202"/>
  <c r="J99" i="202"/>
  <c r="G99" i="202"/>
  <c r="D99" i="202"/>
  <c r="P98" i="202"/>
  <c r="M98" i="202"/>
  <c r="J98" i="202"/>
  <c r="G98" i="202"/>
  <c r="D98" i="202"/>
  <c r="P97" i="202"/>
  <c r="M97" i="202"/>
  <c r="J97" i="202"/>
  <c r="G97" i="202"/>
  <c r="D97" i="202"/>
  <c r="P96" i="202"/>
  <c r="M96" i="202"/>
  <c r="J96" i="202"/>
  <c r="G96" i="202"/>
  <c r="D96" i="202"/>
  <c r="P95" i="202"/>
  <c r="M95" i="202"/>
  <c r="J95" i="202"/>
  <c r="G95" i="202"/>
  <c r="D95" i="202"/>
  <c r="P94" i="202"/>
  <c r="M94" i="202"/>
  <c r="J94" i="202"/>
  <c r="G94" i="202"/>
  <c r="D94" i="202"/>
  <c r="P93" i="202"/>
  <c r="M93" i="202"/>
  <c r="J93" i="202"/>
  <c r="G93" i="202"/>
  <c r="D93" i="202"/>
  <c r="P92" i="202"/>
  <c r="M92" i="202"/>
  <c r="J92" i="202"/>
  <c r="G92" i="202"/>
  <c r="D92" i="202"/>
  <c r="P91" i="202"/>
  <c r="M91" i="202"/>
  <c r="J91" i="202"/>
  <c r="G91" i="202"/>
  <c r="D91" i="202"/>
  <c r="P90" i="202"/>
  <c r="M90" i="202"/>
  <c r="J90" i="202"/>
  <c r="G90" i="202"/>
  <c r="D90" i="202"/>
  <c r="P89" i="202"/>
  <c r="M89" i="202"/>
  <c r="J89" i="202"/>
  <c r="G89" i="202"/>
  <c r="D89" i="202"/>
  <c r="P88" i="202"/>
  <c r="M88" i="202"/>
  <c r="J88" i="202"/>
  <c r="G88" i="202"/>
  <c r="D88" i="202"/>
  <c r="P87" i="202"/>
  <c r="M87" i="202"/>
  <c r="J87" i="202"/>
  <c r="G87" i="202"/>
  <c r="D87" i="202"/>
  <c r="P86" i="202"/>
  <c r="M86" i="202"/>
  <c r="J86" i="202"/>
  <c r="G86" i="202"/>
  <c r="D86" i="202"/>
  <c r="P85" i="202"/>
  <c r="M85" i="202"/>
  <c r="J85" i="202"/>
  <c r="G85" i="202"/>
  <c r="D85" i="202"/>
  <c r="P84" i="202"/>
  <c r="M84" i="202"/>
  <c r="J84" i="202"/>
  <c r="G84" i="202"/>
  <c r="D84" i="202"/>
  <c r="P83" i="202"/>
  <c r="M83" i="202"/>
  <c r="J83" i="202"/>
  <c r="G83" i="202"/>
  <c r="D83" i="202"/>
  <c r="P82" i="202"/>
  <c r="M82" i="202"/>
  <c r="J82" i="202"/>
  <c r="G82" i="202"/>
  <c r="D82" i="202"/>
  <c r="P81" i="202"/>
  <c r="M81" i="202"/>
  <c r="J81" i="202"/>
  <c r="G81" i="202"/>
  <c r="D81" i="202"/>
  <c r="P80" i="202"/>
  <c r="M80" i="202"/>
  <c r="J80" i="202"/>
  <c r="G80" i="202"/>
  <c r="D80" i="202"/>
  <c r="P79" i="202"/>
  <c r="M79" i="202"/>
  <c r="J79" i="202"/>
  <c r="G79" i="202"/>
  <c r="D79" i="202"/>
  <c r="P78" i="202"/>
  <c r="M78" i="202"/>
  <c r="J78" i="202"/>
  <c r="G78" i="202"/>
  <c r="D78" i="202"/>
  <c r="P77" i="202"/>
  <c r="M77" i="202"/>
  <c r="J77" i="202"/>
  <c r="G77" i="202"/>
  <c r="D77" i="202"/>
  <c r="P76" i="202"/>
  <c r="M76" i="202"/>
  <c r="J76" i="202"/>
  <c r="G76" i="202"/>
  <c r="D76" i="202"/>
  <c r="P75" i="202"/>
  <c r="M75" i="202"/>
  <c r="J75" i="202"/>
  <c r="G75" i="202"/>
  <c r="D75" i="202"/>
  <c r="P74" i="202"/>
  <c r="M74" i="202"/>
  <c r="J74" i="202"/>
  <c r="G74" i="202"/>
  <c r="D74" i="202"/>
  <c r="P73" i="202"/>
  <c r="M73" i="202"/>
  <c r="J73" i="202"/>
  <c r="G73" i="202"/>
  <c r="D73" i="202"/>
  <c r="P72" i="202"/>
  <c r="M72" i="202"/>
  <c r="J72" i="202"/>
  <c r="G72" i="202"/>
  <c r="D72" i="202"/>
  <c r="P71" i="202"/>
  <c r="M71" i="202"/>
  <c r="J71" i="202"/>
  <c r="G71" i="202"/>
  <c r="D71" i="202"/>
  <c r="P70" i="202"/>
  <c r="M70" i="202"/>
  <c r="J70" i="202"/>
  <c r="G70" i="202"/>
  <c r="D70" i="202"/>
  <c r="P69" i="202"/>
  <c r="M69" i="202"/>
  <c r="J69" i="202"/>
  <c r="G69" i="202"/>
  <c r="D69" i="202"/>
  <c r="P68" i="202"/>
  <c r="M68" i="202"/>
  <c r="J68" i="202"/>
  <c r="G68" i="202"/>
  <c r="D68" i="202"/>
  <c r="P67" i="202"/>
  <c r="M67" i="202"/>
  <c r="J67" i="202"/>
  <c r="G67" i="202"/>
  <c r="D67" i="202"/>
  <c r="P66" i="202"/>
  <c r="M66" i="202"/>
  <c r="J66" i="202"/>
  <c r="G66" i="202"/>
  <c r="D66" i="202"/>
  <c r="P65" i="202"/>
  <c r="M65" i="202"/>
  <c r="J65" i="202"/>
  <c r="G65" i="202"/>
  <c r="D65" i="202"/>
  <c r="P64" i="202"/>
  <c r="M64" i="202"/>
  <c r="J64" i="202"/>
  <c r="G64" i="202"/>
  <c r="D64" i="202"/>
  <c r="P63" i="202"/>
  <c r="M63" i="202"/>
  <c r="J63" i="202"/>
  <c r="G63" i="202"/>
  <c r="D63" i="202"/>
  <c r="P62" i="202"/>
  <c r="M62" i="202"/>
  <c r="J62" i="202"/>
  <c r="G62" i="202"/>
  <c r="D62" i="202"/>
  <c r="P61" i="202"/>
  <c r="M61" i="202"/>
  <c r="J61" i="202"/>
  <c r="G61" i="202"/>
  <c r="D61" i="202"/>
  <c r="P60" i="202"/>
  <c r="M60" i="202"/>
  <c r="J60" i="202"/>
  <c r="G60" i="202"/>
  <c r="D60" i="202"/>
  <c r="P59" i="202"/>
  <c r="M59" i="202"/>
  <c r="J59" i="202"/>
  <c r="G59" i="202"/>
  <c r="D59" i="202"/>
  <c r="P58" i="202"/>
  <c r="M58" i="202"/>
  <c r="J58" i="202"/>
  <c r="G58" i="202"/>
  <c r="D58" i="202"/>
  <c r="P57" i="202"/>
  <c r="M57" i="202"/>
  <c r="J57" i="202"/>
  <c r="G57" i="202"/>
  <c r="D57" i="202"/>
  <c r="P56" i="202"/>
  <c r="M56" i="202"/>
  <c r="J56" i="202"/>
  <c r="G56" i="202"/>
  <c r="D56" i="202"/>
  <c r="P55" i="202"/>
  <c r="M55" i="202"/>
  <c r="J55" i="202"/>
  <c r="G55" i="202"/>
  <c r="D55" i="202"/>
  <c r="P54" i="202"/>
  <c r="M54" i="202"/>
  <c r="J54" i="202"/>
  <c r="G54" i="202"/>
  <c r="D54" i="202"/>
  <c r="P53" i="202"/>
  <c r="M53" i="202"/>
  <c r="J53" i="202"/>
  <c r="G53" i="202"/>
  <c r="D53" i="202"/>
  <c r="P52" i="202"/>
  <c r="M52" i="202"/>
  <c r="J52" i="202"/>
  <c r="G52" i="202"/>
  <c r="D52" i="202"/>
  <c r="P51" i="202"/>
  <c r="M51" i="202"/>
  <c r="J51" i="202"/>
  <c r="G51" i="202"/>
  <c r="D51" i="202"/>
  <c r="P50" i="202"/>
  <c r="M50" i="202"/>
  <c r="J50" i="202"/>
  <c r="G50" i="202"/>
  <c r="D50" i="202"/>
  <c r="P49" i="202"/>
  <c r="M49" i="202"/>
  <c r="J49" i="202"/>
  <c r="G49" i="202"/>
  <c r="D49" i="202"/>
  <c r="P48" i="202"/>
  <c r="M48" i="202"/>
  <c r="J48" i="202"/>
  <c r="G48" i="202"/>
  <c r="D48" i="202"/>
  <c r="P47" i="202"/>
  <c r="M47" i="202"/>
  <c r="J47" i="202"/>
  <c r="G47" i="202"/>
  <c r="D47" i="202"/>
  <c r="P46" i="202"/>
  <c r="M46" i="202"/>
  <c r="J46" i="202"/>
  <c r="G46" i="202"/>
  <c r="D46" i="202"/>
  <c r="P45" i="202"/>
  <c r="M45" i="202"/>
  <c r="J45" i="202"/>
  <c r="G45" i="202"/>
  <c r="D45" i="202"/>
  <c r="P44" i="202"/>
  <c r="M44" i="202"/>
  <c r="J44" i="202"/>
  <c r="G44" i="202"/>
  <c r="D44" i="202"/>
  <c r="P43" i="202"/>
  <c r="M43" i="202"/>
  <c r="J43" i="202"/>
  <c r="G43" i="202"/>
  <c r="D43" i="202"/>
  <c r="P42" i="202"/>
  <c r="M42" i="202"/>
  <c r="J42" i="202"/>
  <c r="G42" i="202"/>
  <c r="D42" i="202"/>
  <c r="P41" i="202"/>
  <c r="M41" i="202"/>
  <c r="J41" i="202"/>
  <c r="G41" i="202"/>
  <c r="D41" i="202"/>
  <c r="P40" i="202"/>
  <c r="M40" i="202"/>
  <c r="J40" i="202"/>
  <c r="G40" i="202"/>
  <c r="D40" i="202"/>
  <c r="P39" i="202"/>
  <c r="M39" i="202"/>
  <c r="J39" i="202"/>
  <c r="G39" i="202"/>
  <c r="D39" i="202"/>
  <c r="P38" i="202"/>
  <c r="M38" i="202"/>
  <c r="J38" i="202"/>
  <c r="G38" i="202"/>
  <c r="D38" i="202"/>
  <c r="P37" i="202"/>
  <c r="M37" i="202"/>
  <c r="J37" i="202"/>
  <c r="G37" i="202"/>
  <c r="D37" i="202"/>
  <c r="P36" i="202"/>
  <c r="M36" i="202"/>
  <c r="J36" i="202"/>
  <c r="G36" i="202"/>
  <c r="D36" i="202"/>
  <c r="P35" i="202"/>
  <c r="M35" i="202"/>
  <c r="J35" i="202"/>
  <c r="G35" i="202"/>
  <c r="D35" i="202"/>
  <c r="P34" i="202"/>
  <c r="M34" i="202"/>
  <c r="J34" i="202"/>
  <c r="G34" i="202"/>
  <c r="D34" i="202"/>
  <c r="P33" i="202"/>
  <c r="M33" i="202"/>
  <c r="J33" i="202"/>
  <c r="G33" i="202"/>
  <c r="D33" i="202"/>
  <c r="P32" i="202"/>
  <c r="M32" i="202"/>
  <c r="J32" i="202"/>
  <c r="G32" i="202"/>
  <c r="D32" i="202"/>
  <c r="P31" i="202"/>
  <c r="M31" i="202"/>
  <c r="J31" i="202"/>
  <c r="G31" i="202"/>
  <c r="D31" i="202"/>
  <c r="P30" i="202"/>
  <c r="M30" i="202"/>
  <c r="J30" i="202"/>
  <c r="G30" i="202"/>
  <c r="D30" i="202"/>
  <c r="P29" i="202"/>
  <c r="M29" i="202"/>
  <c r="J29" i="202"/>
  <c r="G29" i="202"/>
  <c r="D29" i="202"/>
  <c r="P28" i="202"/>
  <c r="M28" i="202"/>
  <c r="J28" i="202"/>
  <c r="G28" i="202"/>
  <c r="D28" i="202"/>
  <c r="P27" i="202"/>
  <c r="M27" i="202"/>
  <c r="J27" i="202"/>
  <c r="G27" i="202"/>
  <c r="D27" i="202"/>
  <c r="P26" i="202"/>
  <c r="M26" i="202"/>
  <c r="J26" i="202"/>
  <c r="G26" i="202"/>
  <c r="D26" i="202"/>
  <c r="P25" i="202"/>
  <c r="M25" i="202"/>
  <c r="J25" i="202"/>
  <c r="G25" i="202"/>
  <c r="D25" i="202"/>
  <c r="P24" i="202"/>
  <c r="M24" i="202"/>
  <c r="J24" i="202"/>
  <c r="G24" i="202"/>
  <c r="D24" i="202"/>
  <c r="P23" i="202"/>
  <c r="M23" i="202"/>
  <c r="J23" i="202"/>
  <c r="G23" i="202"/>
  <c r="D23" i="202"/>
  <c r="P22" i="202"/>
  <c r="M22" i="202"/>
  <c r="J22" i="202"/>
  <c r="G22" i="202"/>
  <c r="D22" i="202"/>
  <c r="P21" i="202"/>
  <c r="M21" i="202"/>
  <c r="J21" i="202"/>
  <c r="G21" i="202"/>
  <c r="D21" i="202"/>
  <c r="P20" i="202"/>
  <c r="M20" i="202"/>
  <c r="J20" i="202"/>
  <c r="G20" i="202"/>
  <c r="D20" i="202"/>
  <c r="A21" i="202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A43" i="202" s="1"/>
  <c r="A44" i="202" s="1"/>
  <c r="A45" i="202" s="1"/>
  <c r="A46" i="202" s="1"/>
  <c r="A47" i="202" s="1"/>
  <c r="A48" i="202" s="1"/>
  <c r="A49" i="202" s="1"/>
  <c r="A50" i="202" s="1"/>
  <c r="A51" i="202" s="1"/>
  <c r="A52" i="202" s="1"/>
  <c r="A53" i="202" s="1"/>
  <c r="A54" i="202" s="1"/>
  <c r="A55" i="202" s="1"/>
  <c r="A56" i="202" s="1"/>
  <c r="A57" i="202" s="1"/>
  <c r="A58" i="202" s="1"/>
  <c r="A59" i="202" s="1"/>
  <c r="A60" i="202" s="1"/>
  <c r="A61" i="202" s="1"/>
  <c r="A62" i="202" s="1"/>
  <c r="A63" i="202" s="1"/>
  <c r="A64" i="202" s="1"/>
  <c r="A65" i="202" s="1"/>
  <c r="A66" i="202" s="1"/>
  <c r="A67" i="202" s="1"/>
  <c r="A68" i="202" s="1"/>
  <c r="A69" i="202" s="1"/>
  <c r="A70" i="202" s="1"/>
  <c r="A71" i="202" s="1"/>
  <c r="A72" i="202" s="1"/>
  <c r="A73" i="202" s="1"/>
  <c r="A74" i="202" s="1"/>
  <c r="A75" i="202" s="1"/>
  <c r="A76" i="202" s="1"/>
  <c r="A77" i="202" s="1"/>
  <c r="A78" i="202" s="1"/>
  <c r="A79" i="202" s="1"/>
  <c r="A80" i="202" s="1"/>
  <c r="A81" i="202" s="1"/>
  <c r="A82" i="202" s="1"/>
  <c r="A83" i="202" s="1"/>
  <c r="A84" i="202" s="1"/>
  <c r="A85" i="202" s="1"/>
  <c r="A86" i="202" s="1"/>
  <c r="A87" i="202" s="1"/>
  <c r="A88" i="202" s="1"/>
  <c r="A89" i="202" s="1"/>
  <c r="A90" i="202" s="1"/>
  <c r="A91" i="202" s="1"/>
  <c r="A92" i="202" s="1"/>
  <c r="A93" i="202" s="1"/>
  <c r="A94" i="202" s="1"/>
  <c r="A95" i="202" s="1"/>
  <c r="A96" i="202" s="1"/>
  <c r="A97" i="202" s="1"/>
  <c r="A98" i="202" s="1"/>
  <c r="A99" i="202" s="1"/>
  <c r="A100" i="202" s="1"/>
  <c r="A101" i="202" s="1"/>
  <c r="A102" i="202" s="1"/>
  <c r="A103" i="202" s="1"/>
  <c r="A104" i="202" s="1"/>
  <c r="A105" i="202" s="1"/>
  <c r="A106" i="202" s="1"/>
  <c r="A107" i="202" s="1"/>
  <c r="A108" i="202" s="1"/>
  <c r="A109" i="202" s="1"/>
  <c r="A110" i="202" s="1"/>
  <c r="A111" i="202" s="1"/>
  <c r="A112" i="202" s="1"/>
  <c r="A113" i="202" s="1"/>
  <c r="A114" i="202" s="1"/>
  <c r="A115" i="202" s="1"/>
  <c r="A116" i="202" s="1"/>
  <c r="A117" i="202" s="1"/>
  <c r="A118" i="202" s="1"/>
  <c r="A119" i="202" s="1"/>
  <c r="A120" i="202" s="1"/>
  <c r="A121" i="202" s="1"/>
  <c r="A122" i="202" s="1"/>
  <c r="A123" i="202" s="1"/>
  <c r="A124" i="202" s="1"/>
  <c r="A125" i="202" s="1"/>
  <c r="A126" i="202" s="1"/>
  <c r="A127" i="202" s="1"/>
  <c r="A128" i="202" s="1"/>
  <c r="A129" i="202" s="1"/>
  <c r="A130" i="202" s="1"/>
  <c r="A131" i="202" s="1"/>
  <c r="A132" i="202" s="1"/>
  <c r="A133" i="202" s="1"/>
  <c r="A134" i="202" s="1"/>
  <c r="A135" i="202" s="1"/>
  <c r="A136" i="202" s="1"/>
  <c r="A137" i="202" s="1"/>
  <c r="A138" i="202" s="1"/>
  <c r="A139" i="202" s="1"/>
  <c r="A140" i="202" s="1"/>
  <c r="A141" i="202" s="1"/>
  <c r="A142" i="202" s="1"/>
  <c r="A143" i="202" s="1"/>
  <c r="A144" i="202" s="1"/>
  <c r="A145" i="202" s="1"/>
  <c r="A146" i="202" s="1"/>
  <c r="A147" i="202" s="1"/>
  <c r="A148" i="202" s="1"/>
  <c r="A149" i="202" s="1"/>
  <c r="A150" i="202" s="1"/>
  <c r="A151" i="202" s="1"/>
  <c r="A152" i="202" s="1"/>
  <c r="A153" i="202" s="1"/>
  <c r="A154" i="202" s="1"/>
  <c r="A155" i="202" s="1"/>
  <c r="A156" i="202" s="1"/>
  <c r="A157" i="202" s="1"/>
  <c r="A158" i="202" s="1"/>
  <c r="A159" i="202" s="1"/>
  <c r="A160" i="202" s="1"/>
  <c r="A161" i="202" s="1"/>
  <c r="A162" i="202" s="1"/>
  <c r="A163" i="202" s="1"/>
  <c r="A164" i="202" s="1"/>
  <c r="A165" i="202" s="1"/>
  <c r="A166" i="202" s="1"/>
  <c r="A167" i="202" s="1"/>
  <c r="A168" i="202" s="1"/>
  <c r="A169" i="202" s="1"/>
  <c r="A170" i="202" s="1"/>
  <c r="A171" i="202" s="1"/>
  <c r="A172" i="202" s="1"/>
  <c r="A173" i="202" s="1"/>
  <c r="A174" i="202" s="1"/>
  <c r="A175" i="202" s="1"/>
  <c r="A176" i="202" s="1"/>
  <c r="A177" i="202" s="1"/>
  <c r="A178" i="202" s="1"/>
  <c r="A179" i="202" s="1"/>
  <c r="A180" i="202" s="1"/>
  <c r="A181" i="202" s="1"/>
  <c r="A182" i="202" s="1"/>
  <c r="A183" i="202" s="1"/>
  <c r="A184" i="202" s="1"/>
  <c r="A185" i="202" s="1"/>
  <c r="A186" i="202" s="1"/>
  <c r="A187" i="202" s="1"/>
  <c r="A188" i="202" s="1"/>
  <c r="A189" i="202" s="1"/>
  <c r="A190" i="202" s="1"/>
  <c r="A191" i="202" s="1"/>
  <c r="A192" i="202" s="1"/>
  <c r="A193" i="202" s="1"/>
  <c r="A194" i="202" s="1"/>
  <c r="A195" i="202" s="1"/>
  <c r="A196" i="202" s="1"/>
  <c r="A197" i="202" s="1"/>
  <c r="A198" i="202" s="1"/>
  <c r="A199" i="202" s="1"/>
  <c r="A200" i="202" s="1"/>
  <c r="A201" i="202" s="1"/>
  <c r="A202" i="202" s="1"/>
  <c r="A203" i="202" s="1"/>
  <c r="A204" i="202" s="1"/>
  <c r="A205" i="202" s="1"/>
  <c r="A206" i="202" s="1"/>
  <c r="A207" i="202" s="1"/>
  <c r="A208" i="202" s="1"/>
  <c r="A209" i="202" s="1"/>
  <c r="A210" i="202" s="1"/>
  <c r="A211" i="202" s="1"/>
  <c r="A212" i="202" s="1"/>
  <c r="A213" i="202" s="1"/>
  <c r="A214" i="202" s="1"/>
  <c r="A215" i="202" s="1"/>
  <c r="A216" i="202" s="1"/>
  <c r="A217" i="202" s="1"/>
  <c r="A218" i="202" s="1"/>
  <c r="A219" i="202" s="1"/>
  <c r="A220" i="202" s="1"/>
  <c r="A221" i="202" s="1"/>
  <c r="A222" i="202" s="1"/>
  <c r="A223" i="202" s="1"/>
  <c r="A224" i="202" s="1"/>
  <c r="A225" i="202" s="1"/>
  <c r="A226" i="202" s="1"/>
  <c r="A227" i="202" s="1"/>
  <c r="A228" i="202" s="1"/>
  <c r="A229" i="202" s="1"/>
  <c r="A230" i="202" s="1"/>
  <c r="A231" i="202" s="1"/>
  <c r="A232" i="202" s="1"/>
  <c r="A233" i="202" s="1"/>
  <c r="A234" i="202" s="1"/>
  <c r="A235" i="202" s="1"/>
  <c r="A236" i="202" s="1"/>
  <c r="A237" i="202" s="1"/>
  <c r="A238" i="202" s="1"/>
  <c r="A239" i="202" s="1"/>
  <c r="A240" i="202" s="1"/>
  <c r="A241" i="202" s="1"/>
  <c r="A242" i="202" s="1"/>
  <c r="A243" i="202" s="1"/>
  <c r="A244" i="202" s="1"/>
  <c r="A245" i="202" s="1"/>
  <c r="A246" i="202" s="1"/>
  <c r="A247" i="202" s="1"/>
  <c r="A248" i="202" s="1"/>
  <c r="A249" i="202" s="1"/>
  <c r="A250" i="202" s="1"/>
  <c r="A251" i="202" s="1"/>
  <c r="A252" i="202" s="1"/>
  <c r="A253" i="202" s="1"/>
  <c r="A254" i="202" s="1"/>
  <c r="A255" i="202" s="1"/>
  <c r="A256" i="202" s="1"/>
  <c r="A257" i="202" s="1"/>
  <c r="A258" i="202" s="1"/>
  <c r="A259" i="202" s="1"/>
  <c r="A260" i="202" s="1"/>
  <c r="A261" i="202" s="1"/>
  <c r="A262" i="202" s="1"/>
  <c r="A263" i="202" s="1"/>
  <c r="A264" i="202" s="1"/>
  <c r="A265" i="202" s="1"/>
  <c r="A266" i="202" s="1"/>
  <c r="A267" i="202" s="1"/>
  <c r="A268" i="202" s="1"/>
  <c r="A269" i="202" s="1"/>
  <c r="A270" i="202" s="1"/>
  <c r="A271" i="202" s="1"/>
  <c r="A272" i="202" s="1"/>
  <c r="A273" i="202" s="1"/>
  <c r="A274" i="202" s="1"/>
  <c r="A275" i="202" s="1"/>
  <c r="A276" i="202" s="1"/>
  <c r="A277" i="202" s="1"/>
  <c r="A278" i="202" s="1"/>
  <c r="A279" i="202" s="1"/>
  <c r="A280" i="202" s="1"/>
  <c r="A281" i="202" s="1"/>
  <c r="A282" i="202" s="1"/>
  <c r="A283" i="202" s="1"/>
  <c r="A284" i="202" s="1"/>
  <c r="A285" i="202" s="1"/>
  <c r="A286" i="202" s="1"/>
  <c r="A287" i="202" s="1"/>
  <c r="A288" i="202" s="1"/>
  <c r="A289" i="202" s="1"/>
  <c r="A290" i="202" s="1"/>
  <c r="A291" i="202" s="1"/>
  <c r="A292" i="202" s="1"/>
  <c r="A293" i="202" s="1"/>
  <c r="A294" i="202" s="1"/>
  <c r="A295" i="202" s="1"/>
  <c r="A296" i="202" s="1"/>
  <c r="A297" i="202" s="1"/>
  <c r="A298" i="202" s="1"/>
  <c r="A299" i="202" s="1"/>
  <c r="A300" i="202" s="1"/>
  <c r="I14" i="202"/>
  <c r="H14" i="202"/>
  <c r="D13" i="202"/>
  <c r="D12" i="202"/>
  <c r="P5" i="202"/>
  <c r="P228" i="201"/>
  <c r="M228" i="201"/>
  <c r="J228" i="201"/>
  <c r="G228" i="201"/>
  <c r="D228" i="201"/>
  <c r="P227" i="201"/>
  <c r="M227" i="201"/>
  <c r="J227" i="201"/>
  <c r="G227" i="201"/>
  <c r="D227" i="201"/>
  <c r="P226" i="201"/>
  <c r="M226" i="201"/>
  <c r="J226" i="201"/>
  <c r="G226" i="201"/>
  <c r="D226" i="201"/>
  <c r="P225" i="201"/>
  <c r="M225" i="201"/>
  <c r="J225" i="201"/>
  <c r="G225" i="201"/>
  <c r="D225" i="201"/>
  <c r="P224" i="201"/>
  <c r="M224" i="201"/>
  <c r="J224" i="201"/>
  <c r="G224" i="201"/>
  <c r="D224" i="201"/>
  <c r="P223" i="201"/>
  <c r="M223" i="201"/>
  <c r="J223" i="201"/>
  <c r="G223" i="201"/>
  <c r="D223" i="201"/>
  <c r="P222" i="201"/>
  <c r="M222" i="201"/>
  <c r="J222" i="201"/>
  <c r="G222" i="201"/>
  <c r="D222" i="201"/>
  <c r="P221" i="201"/>
  <c r="M221" i="201"/>
  <c r="J221" i="201"/>
  <c r="G221" i="201"/>
  <c r="D221" i="201"/>
  <c r="P220" i="201"/>
  <c r="M220" i="201"/>
  <c r="J220" i="201"/>
  <c r="G220" i="201"/>
  <c r="D220" i="201"/>
  <c r="P219" i="201"/>
  <c r="M219" i="201"/>
  <c r="J219" i="201"/>
  <c r="G219" i="201"/>
  <c r="D219" i="201"/>
  <c r="P218" i="201"/>
  <c r="M218" i="201"/>
  <c r="J218" i="201"/>
  <c r="G218" i="201"/>
  <c r="D218" i="201"/>
  <c r="P217" i="201"/>
  <c r="M217" i="201"/>
  <c r="J217" i="201"/>
  <c r="G217" i="201"/>
  <c r="D217" i="201"/>
  <c r="P216" i="201"/>
  <c r="M216" i="201"/>
  <c r="J216" i="201"/>
  <c r="G216" i="201"/>
  <c r="D216" i="201"/>
  <c r="P215" i="201"/>
  <c r="M215" i="201"/>
  <c r="J215" i="201"/>
  <c r="G215" i="201"/>
  <c r="D215" i="201"/>
  <c r="P214" i="201"/>
  <c r="M214" i="201"/>
  <c r="J214" i="201"/>
  <c r="G214" i="201"/>
  <c r="D214" i="201"/>
  <c r="P213" i="201"/>
  <c r="M213" i="201"/>
  <c r="J213" i="201"/>
  <c r="G213" i="201"/>
  <c r="D213" i="201"/>
  <c r="P212" i="201"/>
  <c r="M212" i="201"/>
  <c r="J212" i="201"/>
  <c r="G212" i="201"/>
  <c r="D212" i="201"/>
  <c r="P211" i="201"/>
  <c r="M211" i="201"/>
  <c r="J211" i="201"/>
  <c r="G211" i="201"/>
  <c r="D211" i="201"/>
  <c r="P210" i="201"/>
  <c r="M210" i="201"/>
  <c r="J210" i="201"/>
  <c r="G210" i="201"/>
  <c r="D210" i="201"/>
  <c r="P209" i="201"/>
  <c r="M209" i="201"/>
  <c r="J209" i="201"/>
  <c r="G209" i="201"/>
  <c r="D209" i="201"/>
  <c r="P208" i="201"/>
  <c r="M208" i="201"/>
  <c r="J208" i="201"/>
  <c r="G208" i="201"/>
  <c r="D208" i="201"/>
  <c r="P207" i="201"/>
  <c r="M207" i="201"/>
  <c r="J207" i="201"/>
  <c r="G207" i="201"/>
  <c r="D207" i="201"/>
  <c r="P206" i="201"/>
  <c r="M206" i="201"/>
  <c r="J206" i="201"/>
  <c r="G206" i="201"/>
  <c r="D206" i="201"/>
  <c r="P205" i="201"/>
  <c r="M205" i="201"/>
  <c r="J205" i="201"/>
  <c r="G205" i="201"/>
  <c r="D205" i="201"/>
  <c r="P204" i="201"/>
  <c r="M204" i="201"/>
  <c r="J204" i="201"/>
  <c r="G204" i="201"/>
  <c r="D204" i="201"/>
  <c r="P203" i="201"/>
  <c r="M203" i="201"/>
  <c r="J203" i="201"/>
  <c r="G203" i="201"/>
  <c r="D203" i="201"/>
  <c r="P202" i="201"/>
  <c r="M202" i="201"/>
  <c r="J202" i="201"/>
  <c r="G202" i="201"/>
  <c r="D202" i="201"/>
  <c r="P201" i="201"/>
  <c r="M201" i="201"/>
  <c r="J201" i="201"/>
  <c r="G201" i="201"/>
  <c r="D201" i="201"/>
  <c r="P200" i="201"/>
  <c r="M200" i="201"/>
  <c r="J200" i="201"/>
  <c r="G200" i="201"/>
  <c r="D200" i="201"/>
  <c r="P199" i="201"/>
  <c r="M199" i="201"/>
  <c r="J199" i="201"/>
  <c r="G199" i="201"/>
  <c r="D199" i="201"/>
  <c r="P198" i="201"/>
  <c r="M198" i="201"/>
  <c r="J198" i="201"/>
  <c r="G198" i="201"/>
  <c r="D198" i="201"/>
  <c r="P197" i="201"/>
  <c r="M197" i="201"/>
  <c r="J197" i="201"/>
  <c r="G197" i="201"/>
  <c r="D197" i="201"/>
  <c r="P196" i="201"/>
  <c r="M196" i="201"/>
  <c r="J196" i="201"/>
  <c r="G196" i="201"/>
  <c r="D196" i="201"/>
  <c r="P195" i="201"/>
  <c r="M195" i="201"/>
  <c r="J195" i="201"/>
  <c r="G195" i="201"/>
  <c r="D195" i="201"/>
  <c r="P194" i="201"/>
  <c r="M194" i="201"/>
  <c r="J194" i="201"/>
  <c r="G194" i="201"/>
  <c r="D194" i="201"/>
  <c r="P193" i="201"/>
  <c r="M193" i="201"/>
  <c r="J193" i="201"/>
  <c r="G193" i="201"/>
  <c r="D193" i="201"/>
  <c r="P192" i="201"/>
  <c r="M192" i="201"/>
  <c r="J192" i="201"/>
  <c r="G192" i="201"/>
  <c r="D192" i="201"/>
  <c r="P191" i="201"/>
  <c r="M191" i="201"/>
  <c r="J191" i="201"/>
  <c r="G191" i="201"/>
  <c r="D191" i="201"/>
  <c r="P190" i="201"/>
  <c r="M190" i="201"/>
  <c r="J190" i="201"/>
  <c r="G190" i="201"/>
  <c r="D190" i="201"/>
  <c r="P189" i="201"/>
  <c r="M189" i="201"/>
  <c r="J189" i="201"/>
  <c r="G189" i="201"/>
  <c r="D189" i="201"/>
  <c r="P188" i="201"/>
  <c r="M188" i="201"/>
  <c r="J188" i="201"/>
  <c r="G188" i="201"/>
  <c r="D188" i="201"/>
  <c r="P187" i="201"/>
  <c r="M187" i="201"/>
  <c r="J187" i="201"/>
  <c r="G187" i="201"/>
  <c r="D187" i="201"/>
  <c r="P186" i="201"/>
  <c r="M186" i="201"/>
  <c r="J186" i="201"/>
  <c r="G186" i="201"/>
  <c r="D186" i="201"/>
  <c r="P185" i="201"/>
  <c r="M185" i="201"/>
  <c r="J185" i="201"/>
  <c r="G185" i="201"/>
  <c r="D185" i="201"/>
  <c r="P184" i="201"/>
  <c r="M184" i="201"/>
  <c r="J184" i="201"/>
  <c r="G184" i="201"/>
  <c r="D184" i="201"/>
  <c r="P183" i="201"/>
  <c r="M183" i="201"/>
  <c r="J183" i="201"/>
  <c r="G183" i="201"/>
  <c r="D183" i="201"/>
  <c r="P182" i="201"/>
  <c r="M182" i="201"/>
  <c r="J182" i="201"/>
  <c r="G182" i="201"/>
  <c r="D182" i="201"/>
  <c r="P181" i="201"/>
  <c r="M181" i="201"/>
  <c r="J181" i="201"/>
  <c r="G181" i="201"/>
  <c r="D181" i="201"/>
  <c r="P180" i="201"/>
  <c r="M180" i="201"/>
  <c r="J180" i="201"/>
  <c r="G180" i="201"/>
  <c r="D180" i="201"/>
  <c r="P179" i="201"/>
  <c r="M179" i="201"/>
  <c r="J179" i="201"/>
  <c r="G179" i="201"/>
  <c r="D179" i="201"/>
  <c r="P178" i="201"/>
  <c r="M178" i="201"/>
  <c r="J178" i="201"/>
  <c r="G178" i="201"/>
  <c r="D178" i="201"/>
  <c r="P177" i="201"/>
  <c r="M177" i="201"/>
  <c r="J177" i="201"/>
  <c r="G177" i="201"/>
  <c r="D177" i="201"/>
  <c r="P176" i="201"/>
  <c r="M176" i="201"/>
  <c r="J176" i="201"/>
  <c r="G176" i="201"/>
  <c r="D176" i="201"/>
  <c r="P175" i="201"/>
  <c r="M175" i="201"/>
  <c r="J175" i="201"/>
  <c r="G175" i="201"/>
  <c r="D175" i="201"/>
  <c r="P174" i="201"/>
  <c r="M174" i="201"/>
  <c r="J174" i="201"/>
  <c r="G174" i="201"/>
  <c r="D174" i="201"/>
  <c r="P173" i="201"/>
  <c r="M173" i="201"/>
  <c r="J173" i="201"/>
  <c r="G173" i="201"/>
  <c r="D173" i="201"/>
  <c r="P172" i="201"/>
  <c r="M172" i="201"/>
  <c r="J172" i="201"/>
  <c r="G172" i="201"/>
  <c r="D172" i="201"/>
  <c r="P171" i="201"/>
  <c r="M171" i="201"/>
  <c r="J171" i="201"/>
  <c r="G171" i="201"/>
  <c r="D171" i="201"/>
  <c r="P170" i="201"/>
  <c r="M170" i="201"/>
  <c r="J170" i="201"/>
  <c r="G170" i="201"/>
  <c r="D170" i="201"/>
  <c r="P169" i="201"/>
  <c r="M169" i="201"/>
  <c r="J169" i="201"/>
  <c r="G169" i="201"/>
  <c r="D169" i="201"/>
  <c r="P168" i="201"/>
  <c r="M168" i="201"/>
  <c r="J168" i="201"/>
  <c r="G168" i="201"/>
  <c r="D168" i="201"/>
  <c r="P167" i="201"/>
  <c r="M167" i="201"/>
  <c r="J167" i="201"/>
  <c r="G167" i="201"/>
  <c r="D167" i="201"/>
  <c r="P166" i="201"/>
  <c r="M166" i="201"/>
  <c r="J166" i="201"/>
  <c r="G166" i="201"/>
  <c r="D166" i="201"/>
  <c r="P165" i="201"/>
  <c r="M165" i="201"/>
  <c r="J165" i="201"/>
  <c r="G165" i="201"/>
  <c r="D165" i="201"/>
  <c r="P164" i="201"/>
  <c r="M164" i="201"/>
  <c r="J164" i="201"/>
  <c r="G164" i="201"/>
  <c r="D164" i="201"/>
  <c r="P163" i="201"/>
  <c r="M163" i="201"/>
  <c r="J163" i="201"/>
  <c r="G163" i="201"/>
  <c r="D163" i="201"/>
  <c r="P162" i="201"/>
  <c r="M162" i="201"/>
  <c r="J162" i="201"/>
  <c r="G162" i="201"/>
  <c r="D162" i="201"/>
  <c r="P161" i="201"/>
  <c r="M161" i="201"/>
  <c r="J161" i="201"/>
  <c r="G161" i="201"/>
  <c r="D161" i="201"/>
  <c r="P160" i="201"/>
  <c r="M160" i="201"/>
  <c r="J160" i="201"/>
  <c r="G160" i="201"/>
  <c r="D160" i="201"/>
  <c r="P159" i="201"/>
  <c r="M159" i="201"/>
  <c r="J159" i="201"/>
  <c r="G159" i="201"/>
  <c r="D159" i="201"/>
  <c r="P158" i="201"/>
  <c r="M158" i="201"/>
  <c r="J158" i="201"/>
  <c r="G158" i="201"/>
  <c r="D158" i="201"/>
  <c r="P157" i="201"/>
  <c r="M157" i="201"/>
  <c r="J157" i="201"/>
  <c r="G157" i="201"/>
  <c r="D157" i="201"/>
  <c r="P156" i="201"/>
  <c r="M156" i="201"/>
  <c r="J156" i="201"/>
  <c r="G156" i="201"/>
  <c r="D156" i="201"/>
  <c r="P155" i="201"/>
  <c r="M155" i="201"/>
  <c r="J155" i="201"/>
  <c r="G155" i="201"/>
  <c r="D155" i="201"/>
  <c r="P154" i="201"/>
  <c r="M154" i="201"/>
  <c r="J154" i="201"/>
  <c r="G154" i="201"/>
  <c r="D154" i="201"/>
  <c r="P153" i="201"/>
  <c r="M153" i="201"/>
  <c r="J153" i="201"/>
  <c r="G153" i="201"/>
  <c r="D153" i="201"/>
  <c r="P152" i="201"/>
  <c r="M152" i="201"/>
  <c r="J152" i="201"/>
  <c r="G152" i="201"/>
  <c r="D152" i="201"/>
  <c r="P151" i="201"/>
  <c r="M151" i="201"/>
  <c r="J151" i="201"/>
  <c r="G151" i="201"/>
  <c r="D151" i="201"/>
  <c r="P150" i="201"/>
  <c r="M150" i="201"/>
  <c r="J150" i="201"/>
  <c r="G150" i="201"/>
  <c r="D150" i="201"/>
  <c r="P149" i="201"/>
  <c r="M149" i="201"/>
  <c r="J149" i="201"/>
  <c r="G149" i="201"/>
  <c r="D149" i="201"/>
  <c r="P148" i="201"/>
  <c r="M148" i="201"/>
  <c r="J148" i="201"/>
  <c r="G148" i="201"/>
  <c r="D148" i="201"/>
  <c r="P147" i="201"/>
  <c r="M147" i="201"/>
  <c r="J147" i="201"/>
  <c r="G147" i="201"/>
  <c r="D147" i="201"/>
  <c r="P146" i="201"/>
  <c r="M146" i="201"/>
  <c r="J146" i="201"/>
  <c r="G146" i="201"/>
  <c r="D146" i="201"/>
  <c r="P145" i="201"/>
  <c r="M145" i="201"/>
  <c r="J145" i="201"/>
  <c r="G145" i="201"/>
  <c r="D145" i="201"/>
  <c r="P144" i="201"/>
  <c r="M144" i="201"/>
  <c r="J144" i="201"/>
  <c r="G144" i="201"/>
  <c r="D144" i="201"/>
  <c r="P143" i="201"/>
  <c r="M143" i="201"/>
  <c r="J143" i="201"/>
  <c r="G143" i="201"/>
  <c r="D143" i="201"/>
  <c r="P142" i="201"/>
  <c r="M142" i="201"/>
  <c r="J142" i="201"/>
  <c r="G142" i="201"/>
  <c r="D142" i="201"/>
  <c r="P141" i="201"/>
  <c r="M141" i="201"/>
  <c r="J141" i="201"/>
  <c r="G141" i="201"/>
  <c r="D141" i="201"/>
  <c r="P140" i="201"/>
  <c r="M140" i="201"/>
  <c r="J140" i="201"/>
  <c r="G140" i="201"/>
  <c r="D140" i="201"/>
  <c r="P139" i="201"/>
  <c r="M139" i="201"/>
  <c r="J139" i="201"/>
  <c r="G139" i="201"/>
  <c r="D139" i="201"/>
  <c r="P138" i="201"/>
  <c r="M138" i="201"/>
  <c r="J138" i="201"/>
  <c r="G138" i="201"/>
  <c r="D138" i="201"/>
  <c r="P137" i="201"/>
  <c r="M137" i="201"/>
  <c r="J137" i="201"/>
  <c r="G137" i="201"/>
  <c r="D137" i="201"/>
  <c r="P136" i="201"/>
  <c r="M136" i="201"/>
  <c r="J136" i="201"/>
  <c r="G136" i="201"/>
  <c r="D136" i="201"/>
  <c r="P135" i="201"/>
  <c r="M135" i="201"/>
  <c r="J135" i="201"/>
  <c r="G135" i="201"/>
  <c r="D135" i="201"/>
  <c r="P134" i="201"/>
  <c r="M134" i="201"/>
  <c r="J134" i="201"/>
  <c r="G134" i="201"/>
  <c r="D134" i="201"/>
  <c r="P133" i="201"/>
  <c r="M133" i="201"/>
  <c r="J133" i="201"/>
  <c r="G133" i="201"/>
  <c r="D133" i="201"/>
  <c r="P132" i="201"/>
  <c r="M132" i="201"/>
  <c r="J132" i="201"/>
  <c r="G132" i="201"/>
  <c r="D132" i="201"/>
  <c r="P131" i="201"/>
  <c r="M131" i="201"/>
  <c r="J131" i="201"/>
  <c r="G131" i="201"/>
  <c r="D131" i="201"/>
  <c r="P130" i="201"/>
  <c r="M130" i="201"/>
  <c r="J130" i="201"/>
  <c r="G130" i="201"/>
  <c r="D130" i="201"/>
  <c r="P129" i="201"/>
  <c r="M129" i="201"/>
  <c r="J129" i="201"/>
  <c r="G129" i="201"/>
  <c r="D129" i="201"/>
  <c r="P128" i="201"/>
  <c r="M128" i="201"/>
  <c r="J128" i="201"/>
  <c r="G128" i="201"/>
  <c r="D128" i="201"/>
  <c r="P127" i="201"/>
  <c r="M127" i="201"/>
  <c r="J127" i="201"/>
  <c r="G127" i="201"/>
  <c r="D127" i="201"/>
  <c r="P126" i="201"/>
  <c r="M126" i="201"/>
  <c r="J126" i="201"/>
  <c r="G126" i="201"/>
  <c r="D126" i="201"/>
  <c r="P125" i="201"/>
  <c r="M125" i="201"/>
  <c r="J125" i="201"/>
  <c r="G125" i="201"/>
  <c r="D125" i="201"/>
  <c r="P124" i="201"/>
  <c r="M124" i="201"/>
  <c r="J124" i="201"/>
  <c r="G124" i="201"/>
  <c r="D124" i="201"/>
  <c r="P123" i="201"/>
  <c r="M123" i="201"/>
  <c r="J123" i="201"/>
  <c r="G123" i="201"/>
  <c r="D123" i="201"/>
  <c r="P122" i="201"/>
  <c r="M122" i="201"/>
  <c r="J122" i="201"/>
  <c r="G122" i="201"/>
  <c r="D122" i="201"/>
  <c r="P121" i="201"/>
  <c r="M121" i="201"/>
  <c r="J121" i="201"/>
  <c r="G121" i="201"/>
  <c r="D121" i="201"/>
  <c r="P120" i="201"/>
  <c r="M120" i="201"/>
  <c r="J120" i="201"/>
  <c r="G120" i="201"/>
  <c r="D120" i="201"/>
  <c r="P119" i="201"/>
  <c r="M119" i="201"/>
  <c r="J119" i="201"/>
  <c r="G119" i="201"/>
  <c r="D119" i="201"/>
  <c r="P118" i="201"/>
  <c r="M118" i="201"/>
  <c r="J118" i="201"/>
  <c r="G118" i="201"/>
  <c r="D118" i="201"/>
  <c r="P117" i="201"/>
  <c r="M117" i="201"/>
  <c r="J117" i="201"/>
  <c r="G117" i="201"/>
  <c r="D117" i="201"/>
  <c r="P116" i="201"/>
  <c r="M116" i="201"/>
  <c r="J116" i="201"/>
  <c r="G116" i="201"/>
  <c r="D116" i="201"/>
  <c r="P115" i="201"/>
  <c r="M115" i="201"/>
  <c r="J115" i="201"/>
  <c r="G115" i="201"/>
  <c r="D115" i="201"/>
  <c r="P114" i="201"/>
  <c r="M114" i="201"/>
  <c r="J114" i="201"/>
  <c r="G114" i="201"/>
  <c r="D114" i="201"/>
  <c r="P113" i="201"/>
  <c r="M113" i="201"/>
  <c r="J113" i="201"/>
  <c r="G113" i="201"/>
  <c r="D113" i="201"/>
  <c r="P112" i="201"/>
  <c r="M112" i="201"/>
  <c r="J112" i="201"/>
  <c r="G112" i="201"/>
  <c r="D112" i="201"/>
  <c r="P111" i="201"/>
  <c r="M111" i="201"/>
  <c r="J111" i="201"/>
  <c r="G111" i="201"/>
  <c r="D111" i="201"/>
  <c r="P110" i="201"/>
  <c r="M110" i="201"/>
  <c r="J110" i="201"/>
  <c r="G110" i="201"/>
  <c r="D110" i="201"/>
  <c r="P109" i="201"/>
  <c r="M109" i="201"/>
  <c r="J109" i="201"/>
  <c r="G109" i="201"/>
  <c r="D109" i="201"/>
  <c r="P108" i="201"/>
  <c r="M108" i="201"/>
  <c r="J108" i="201"/>
  <c r="G108" i="201"/>
  <c r="D108" i="201"/>
  <c r="P107" i="201"/>
  <c r="M107" i="201"/>
  <c r="J107" i="201"/>
  <c r="G107" i="201"/>
  <c r="D107" i="201"/>
  <c r="P106" i="201"/>
  <c r="M106" i="201"/>
  <c r="J106" i="201"/>
  <c r="G106" i="201"/>
  <c r="D106" i="201"/>
  <c r="P105" i="201"/>
  <c r="M105" i="201"/>
  <c r="J105" i="201"/>
  <c r="G105" i="201"/>
  <c r="D105" i="201"/>
  <c r="P104" i="201"/>
  <c r="M104" i="201"/>
  <c r="J104" i="201"/>
  <c r="G104" i="201"/>
  <c r="D104" i="201"/>
  <c r="P103" i="201"/>
  <c r="M103" i="201"/>
  <c r="J103" i="201"/>
  <c r="G103" i="201"/>
  <c r="D103" i="201"/>
  <c r="P102" i="201"/>
  <c r="M102" i="201"/>
  <c r="J102" i="201"/>
  <c r="G102" i="201"/>
  <c r="D102" i="201"/>
  <c r="P101" i="201"/>
  <c r="M101" i="201"/>
  <c r="J101" i="201"/>
  <c r="G101" i="201"/>
  <c r="D101" i="201"/>
  <c r="P100" i="201"/>
  <c r="M100" i="201"/>
  <c r="J100" i="201"/>
  <c r="G100" i="201"/>
  <c r="D100" i="201"/>
  <c r="P99" i="201"/>
  <c r="M99" i="201"/>
  <c r="J99" i="201"/>
  <c r="G99" i="201"/>
  <c r="D99" i="201"/>
  <c r="P98" i="201"/>
  <c r="M98" i="201"/>
  <c r="J98" i="201"/>
  <c r="G98" i="201"/>
  <c r="D98" i="201"/>
  <c r="P97" i="201"/>
  <c r="M97" i="201"/>
  <c r="J97" i="201"/>
  <c r="G97" i="201"/>
  <c r="D97" i="201"/>
  <c r="P96" i="201"/>
  <c r="M96" i="201"/>
  <c r="J96" i="201"/>
  <c r="G96" i="201"/>
  <c r="D96" i="201"/>
  <c r="P95" i="201"/>
  <c r="M95" i="201"/>
  <c r="J95" i="201"/>
  <c r="G95" i="201"/>
  <c r="D95" i="201"/>
  <c r="P94" i="201"/>
  <c r="M94" i="201"/>
  <c r="J94" i="201"/>
  <c r="G94" i="201"/>
  <c r="D94" i="201"/>
  <c r="P93" i="201"/>
  <c r="M93" i="201"/>
  <c r="J93" i="201"/>
  <c r="G93" i="201"/>
  <c r="D93" i="201"/>
  <c r="P92" i="201"/>
  <c r="M92" i="201"/>
  <c r="J92" i="201"/>
  <c r="G92" i="201"/>
  <c r="D92" i="201"/>
  <c r="P91" i="201"/>
  <c r="M91" i="201"/>
  <c r="J91" i="201"/>
  <c r="G91" i="201"/>
  <c r="D91" i="201"/>
  <c r="P90" i="201"/>
  <c r="M90" i="201"/>
  <c r="J90" i="201"/>
  <c r="G90" i="201"/>
  <c r="D90" i="201"/>
  <c r="P89" i="201"/>
  <c r="M89" i="201"/>
  <c r="J89" i="201"/>
  <c r="G89" i="201"/>
  <c r="D89" i="201"/>
  <c r="P88" i="201"/>
  <c r="M88" i="201"/>
  <c r="J88" i="201"/>
  <c r="G88" i="201"/>
  <c r="D88" i="201"/>
  <c r="P87" i="201"/>
  <c r="M87" i="201"/>
  <c r="J87" i="201"/>
  <c r="G87" i="201"/>
  <c r="D87" i="201"/>
  <c r="P86" i="201"/>
  <c r="M86" i="201"/>
  <c r="J86" i="201"/>
  <c r="G86" i="201"/>
  <c r="D86" i="201"/>
  <c r="P85" i="201"/>
  <c r="M85" i="201"/>
  <c r="J85" i="201"/>
  <c r="G85" i="201"/>
  <c r="D85" i="201"/>
  <c r="P84" i="201"/>
  <c r="M84" i="201"/>
  <c r="J84" i="201"/>
  <c r="G84" i="201"/>
  <c r="D84" i="201"/>
  <c r="P83" i="201"/>
  <c r="M83" i="201"/>
  <c r="J83" i="201"/>
  <c r="G83" i="201"/>
  <c r="D83" i="201"/>
  <c r="P82" i="201"/>
  <c r="M82" i="201"/>
  <c r="J82" i="201"/>
  <c r="G82" i="201"/>
  <c r="D82" i="201"/>
  <c r="P81" i="201"/>
  <c r="M81" i="201"/>
  <c r="J81" i="201"/>
  <c r="G81" i="201"/>
  <c r="D81" i="201"/>
  <c r="P80" i="201"/>
  <c r="M80" i="201"/>
  <c r="J80" i="201"/>
  <c r="G80" i="201"/>
  <c r="D80" i="201"/>
  <c r="P79" i="201"/>
  <c r="M79" i="201"/>
  <c r="J79" i="201"/>
  <c r="G79" i="201"/>
  <c r="D79" i="201"/>
  <c r="P78" i="201"/>
  <c r="M78" i="201"/>
  <c r="J78" i="201"/>
  <c r="G78" i="201"/>
  <c r="D78" i="201"/>
  <c r="P77" i="201"/>
  <c r="M77" i="201"/>
  <c r="J77" i="201"/>
  <c r="G77" i="201"/>
  <c r="D77" i="201"/>
  <c r="P76" i="201"/>
  <c r="M76" i="201"/>
  <c r="J76" i="201"/>
  <c r="G76" i="201"/>
  <c r="D76" i="201"/>
  <c r="P75" i="201"/>
  <c r="M75" i="201"/>
  <c r="J75" i="201"/>
  <c r="G75" i="201"/>
  <c r="D75" i="201"/>
  <c r="P74" i="201"/>
  <c r="M74" i="201"/>
  <c r="J74" i="201"/>
  <c r="G74" i="201"/>
  <c r="D74" i="201"/>
  <c r="P73" i="201"/>
  <c r="M73" i="201"/>
  <c r="J73" i="201"/>
  <c r="G73" i="201"/>
  <c r="D73" i="201"/>
  <c r="P72" i="201"/>
  <c r="M72" i="201"/>
  <c r="J72" i="201"/>
  <c r="G72" i="201"/>
  <c r="D72" i="201"/>
  <c r="P71" i="201"/>
  <c r="M71" i="201"/>
  <c r="J71" i="201"/>
  <c r="G71" i="201"/>
  <c r="D71" i="201"/>
  <c r="P70" i="201"/>
  <c r="M70" i="201"/>
  <c r="J70" i="201"/>
  <c r="G70" i="201"/>
  <c r="D70" i="201"/>
  <c r="P69" i="201"/>
  <c r="M69" i="201"/>
  <c r="J69" i="201"/>
  <c r="G69" i="201"/>
  <c r="D69" i="201"/>
  <c r="P68" i="201"/>
  <c r="M68" i="201"/>
  <c r="J68" i="201"/>
  <c r="G68" i="201"/>
  <c r="D68" i="201"/>
  <c r="P67" i="201"/>
  <c r="M67" i="201"/>
  <c r="J67" i="201"/>
  <c r="G67" i="201"/>
  <c r="D67" i="201"/>
  <c r="P66" i="201"/>
  <c r="M66" i="201"/>
  <c r="J66" i="201"/>
  <c r="G66" i="201"/>
  <c r="D66" i="201"/>
  <c r="P65" i="201"/>
  <c r="M65" i="201"/>
  <c r="J65" i="201"/>
  <c r="G65" i="201"/>
  <c r="D65" i="201"/>
  <c r="P64" i="201"/>
  <c r="M64" i="201"/>
  <c r="J64" i="201"/>
  <c r="G64" i="201"/>
  <c r="D64" i="201"/>
  <c r="P63" i="201"/>
  <c r="M63" i="201"/>
  <c r="J63" i="201"/>
  <c r="G63" i="201"/>
  <c r="D63" i="201"/>
  <c r="P62" i="201"/>
  <c r="M62" i="201"/>
  <c r="J62" i="201"/>
  <c r="G62" i="201"/>
  <c r="D62" i="201"/>
  <c r="P61" i="201"/>
  <c r="M61" i="201"/>
  <c r="J61" i="201"/>
  <c r="G61" i="201"/>
  <c r="D61" i="201"/>
  <c r="P60" i="201"/>
  <c r="M60" i="201"/>
  <c r="J60" i="201"/>
  <c r="G60" i="201"/>
  <c r="D60" i="201"/>
  <c r="P59" i="201"/>
  <c r="M59" i="201"/>
  <c r="J59" i="201"/>
  <c r="G59" i="201"/>
  <c r="D59" i="201"/>
  <c r="P58" i="201"/>
  <c r="M58" i="201"/>
  <c r="J58" i="201"/>
  <c r="G58" i="201"/>
  <c r="D58" i="201"/>
  <c r="P57" i="201"/>
  <c r="M57" i="201"/>
  <c r="J57" i="201"/>
  <c r="G57" i="201"/>
  <c r="D57" i="201"/>
  <c r="P56" i="201"/>
  <c r="M56" i="201"/>
  <c r="J56" i="201"/>
  <c r="G56" i="201"/>
  <c r="D56" i="201"/>
  <c r="P55" i="201"/>
  <c r="M55" i="201"/>
  <c r="J55" i="201"/>
  <c r="G55" i="201"/>
  <c r="D55" i="201"/>
  <c r="P54" i="201"/>
  <c r="M54" i="201"/>
  <c r="J54" i="201"/>
  <c r="G54" i="201"/>
  <c r="D54" i="201"/>
  <c r="P53" i="201"/>
  <c r="M53" i="201"/>
  <c r="J53" i="201"/>
  <c r="G53" i="201"/>
  <c r="D53" i="201"/>
  <c r="P52" i="201"/>
  <c r="M52" i="201"/>
  <c r="J52" i="201"/>
  <c r="G52" i="201"/>
  <c r="D52" i="201"/>
  <c r="P51" i="201"/>
  <c r="M51" i="201"/>
  <c r="J51" i="201"/>
  <c r="G51" i="201"/>
  <c r="D51" i="201"/>
  <c r="P50" i="201"/>
  <c r="M50" i="201"/>
  <c r="J50" i="201"/>
  <c r="G50" i="201"/>
  <c r="D50" i="201"/>
  <c r="P49" i="201"/>
  <c r="M49" i="201"/>
  <c r="J49" i="201"/>
  <c r="G49" i="201"/>
  <c r="D49" i="201"/>
  <c r="P48" i="201"/>
  <c r="M48" i="201"/>
  <c r="J48" i="201"/>
  <c r="G48" i="201"/>
  <c r="D48" i="201"/>
  <c r="P47" i="201"/>
  <c r="M47" i="201"/>
  <c r="J47" i="201"/>
  <c r="G47" i="201"/>
  <c r="D47" i="201"/>
  <c r="P46" i="201"/>
  <c r="M46" i="201"/>
  <c r="J46" i="201"/>
  <c r="G46" i="201"/>
  <c r="D46" i="201"/>
  <c r="P45" i="201"/>
  <c r="M45" i="201"/>
  <c r="J45" i="201"/>
  <c r="G45" i="201"/>
  <c r="D45" i="201"/>
  <c r="P44" i="201"/>
  <c r="M44" i="201"/>
  <c r="J44" i="201"/>
  <c r="G44" i="201"/>
  <c r="D44" i="201"/>
  <c r="P43" i="201"/>
  <c r="M43" i="201"/>
  <c r="J43" i="201"/>
  <c r="G43" i="201"/>
  <c r="D43" i="201"/>
  <c r="P42" i="201"/>
  <c r="M42" i="201"/>
  <c r="J42" i="201"/>
  <c r="G42" i="201"/>
  <c r="D42" i="201"/>
  <c r="P41" i="201"/>
  <c r="M41" i="201"/>
  <c r="J41" i="201"/>
  <c r="G41" i="201"/>
  <c r="D41" i="201"/>
  <c r="P40" i="201"/>
  <c r="M40" i="201"/>
  <c r="J40" i="201"/>
  <c r="G40" i="201"/>
  <c r="D40" i="201"/>
  <c r="P39" i="201"/>
  <c r="M39" i="201"/>
  <c r="J39" i="201"/>
  <c r="G39" i="201"/>
  <c r="D39" i="201"/>
  <c r="P38" i="201"/>
  <c r="M38" i="201"/>
  <c r="J38" i="201"/>
  <c r="G38" i="201"/>
  <c r="D38" i="201"/>
  <c r="P37" i="201"/>
  <c r="M37" i="201"/>
  <c r="J37" i="201"/>
  <c r="G37" i="201"/>
  <c r="D37" i="201"/>
  <c r="P36" i="201"/>
  <c r="M36" i="201"/>
  <c r="J36" i="201"/>
  <c r="G36" i="201"/>
  <c r="D36" i="201"/>
  <c r="P35" i="201"/>
  <c r="M35" i="201"/>
  <c r="J35" i="201"/>
  <c r="G35" i="201"/>
  <c r="D35" i="201"/>
  <c r="P34" i="201"/>
  <c r="M34" i="201"/>
  <c r="J34" i="201"/>
  <c r="G34" i="201"/>
  <c r="D34" i="201"/>
  <c r="P33" i="201"/>
  <c r="M33" i="201"/>
  <c r="J33" i="201"/>
  <c r="G33" i="201"/>
  <c r="D33" i="201"/>
  <c r="P32" i="201"/>
  <c r="M32" i="201"/>
  <c r="J32" i="201"/>
  <c r="G32" i="201"/>
  <c r="D32" i="201"/>
  <c r="P31" i="201"/>
  <c r="M31" i="201"/>
  <c r="J31" i="201"/>
  <c r="G31" i="201"/>
  <c r="D31" i="201"/>
  <c r="P30" i="201"/>
  <c r="M30" i="201"/>
  <c r="J30" i="201"/>
  <c r="G30" i="201"/>
  <c r="D30" i="201"/>
  <c r="P29" i="201"/>
  <c r="M29" i="201"/>
  <c r="J29" i="201"/>
  <c r="G29" i="201"/>
  <c r="D29" i="201"/>
  <c r="P28" i="201"/>
  <c r="M28" i="201"/>
  <c r="J28" i="201"/>
  <c r="G28" i="201"/>
  <c r="D28" i="201"/>
  <c r="P27" i="201"/>
  <c r="M27" i="201"/>
  <c r="J27" i="201"/>
  <c r="G27" i="201"/>
  <c r="D27" i="201"/>
  <c r="P26" i="201"/>
  <c r="M26" i="201"/>
  <c r="J26" i="201"/>
  <c r="G26" i="201"/>
  <c r="D26" i="201"/>
  <c r="P25" i="201"/>
  <c r="M25" i="201"/>
  <c r="J25" i="201"/>
  <c r="G25" i="201"/>
  <c r="D25" i="201"/>
  <c r="P24" i="201"/>
  <c r="M24" i="201"/>
  <c r="J24" i="201"/>
  <c r="G24" i="201"/>
  <c r="D24" i="201"/>
  <c r="P23" i="201"/>
  <c r="M23" i="201"/>
  <c r="J23" i="201"/>
  <c r="G23" i="201"/>
  <c r="D23" i="201"/>
  <c r="P22" i="201"/>
  <c r="M22" i="201"/>
  <c r="J22" i="201"/>
  <c r="G22" i="201"/>
  <c r="D22" i="201"/>
  <c r="P21" i="201"/>
  <c r="M21" i="201"/>
  <c r="J21" i="201"/>
  <c r="G21" i="201"/>
  <c r="D21" i="201"/>
  <c r="P20" i="201"/>
  <c r="M20" i="201"/>
  <c r="J20" i="201"/>
  <c r="G20" i="201"/>
  <c r="D20" i="201"/>
  <c r="A21" i="201"/>
  <c r="A22" i="201" s="1"/>
  <c r="A23" i="201" s="1"/>
  <c r="A24" i="201" s="1"/>
  <c r="A25" i="201" s="1"/>
  <c r="A26" i="201" s="1"/>
  <c r="A27" i="201" s="1"/>
  <c r="A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A43" i="201" s="1"/>
  <c r="A44" i="201" s="1"/>
  <c r="A45" i="201" s="1"/>
  <c r="A46" i="201" s="1"/>
  <c r="A47" i="201" s="1"/>
  <c r="A48" i="201" s="1"/>
  <c r="A49" i="201" s="1"/>
  <c r="A50" i="201" s="1"/>
  <c r="A51" i="201" s="1"/>
  <c r="A52" i="201" s="1"/>
  <c r="A53" i="201" s="1"/>
  <c r="A54" i="201" s="1"/>
  <c r="A55" i="201" s="1"/>
  <c r="A56" i="201" s="1"/>
  <c r="A57" i="201" s="1"/>
  <c r="A58" i="201" s="1"/>
  <c r="A59" i="201" s="1"/>
  <c r="A60" i="201" s="1"/>
  <c r="A61" i="201" s="1"/>
  <c r="A62" i="201" s="1"/>
  <c r="A63" i="201" s="1"/>
  <c r="A64" i="201" s="1"/>
  <c r="A65" i="201" s="1"/>
  <c r="A66" i="201" s="1"/>
  <c r="A67" i="201" s="1"/>
  <c r="A68" i="201" s="1"/>
  <c r="A69" i="201" s="1"/>
  <c r="A70" i="201" s="1"/>
  <c r="A71" i="201" s="1"/>
  <c r="A72" i="201" s="1"/>
  <c r="A73" i="201" s="1"/>
  <c r="A74" i="201" s="1"/>
  <c r="A75" i="201" s="1"/>
  <c r="A76" i="201" s="1"/>
  <c r="A77" i="201" s="1"/>
  <c r="A78" i="201" s="1"/>
  <c r="A79" i="201" s="1"/>
  <c r="A80" i="201" s="1"/>
  <c r="A81" i="201" s="1"/>
  <c r="A82" i="201" s="1"/>
  <c r="A83" i="201" s="1"/>
  <c r="A84" i="201" s="1"/>
  <c r="A85" i="201" s="1"/>
  <c r="A86" i="201" s="1"/>
  <c r="A87" i="201" s="1"/>
  <c r="A88" i="201" s="1"/>
  <c r="A89" i="201" s="1"/>
  <c r="A90" i="201" s="1"/>
  <c r="A91" i="201" s="1"/>
  <c r="A92" i="201" s="1"/>
  <c r="A93" i="201" s="1"/>
  <c r="A94" i="201" s="1"/>
  <c r="A95" i="201" s="1"/>
  <c r="A96" i="201" s="1"/>
  <c r="A97" i="201" s="1"/>
  <c r="A98" i="201" s="1"/>
  <c r="A99" i="201" s="1"/>
  <c r="A100" i="201" s="1"/>
  <c r="A101" i="201" s="1"/>
  <c r="A102" i="201" s="1"/>
  <c r="A103" i="201" s="1"/>
  <c r="A104" i="201" s="1"/>
  <c r="A105" i="201" s="1"/>
  <c r="A106" i="201" s="1"/>
  <c r="A107" i="201" s="1"/>
  <c r="A108" i="201" s="1"/>
  <c r="A109" i="201" s="1"/>
  <c r="A110" i="201" s="1"/>
  <c r="A111" i="201" s="1"/>
  <c r="A112" i="201" s="1"/>
  <c r="A113" i="201" s="1"/>
  <c r="A114" i="201" s="1"/>
  <c r="A115" i="201" s="1"/>
  <c r="A116" i="201" s="1"/>
  <c r="A117" i="201" s="1"/>
  <c r="A118" i="201" s="1"/>
  <c r="A119" i="201" s="1"/>
  <c r="A120" i="201" s="1"/>
  <c r="A121" i="201" s="1"/>
  <c r="A122" i="201" s="1"/>
  <c r="A123" i="201" s="1"/>
  <c r="A124" i="201" s="1"/>
  <c r="A125" i="201" s="1"/>
  <c r="A126" i="201" s="1"/>
  <c r="A127" i="201" s="1"/>
  <c r="A128" i="201" s="1"/>
  <c r="A129" i="201" s="1"/>
  <c r="A130" i="201" s="1"/>
  <c r="A131" i="201" s="1"/>
  <c r="A132" i="201" s="1"/>
  <c r="A133" i="201" s="1"/>
  <c r="A134" i="201" s="1"/>
  <c r="A135" i="201" s="1"/>
  <c r="A136" i="201" s="1"/>
  <c r="A137" i="201" s="1"/>
  <c r="A138" i="201" s="1"/>
  <c r="A139" i="201" s="1"/>
  <c r="A140" i="201" s="1"/>
  <c r="A141" i="201" s="1"/>
  <c r="A142" i="201" s="1"/>
  <c r="A143" i="201" s="1"/>
  <c r="A144" i="201" s="1"/>
  <c r="A145" i="201" s="1"/>
  <c r="A146" i="201" s="1"/>
  <c r="A147" i="201" s="1"/>
  <c r="A148" i="201" s="1"/>
  <c r="A149" i="201" s="1"/>
  <c r="A150" i="201" s="1"/>
  <c r="A151" i="201" s="1"/>
  <c r="A152" i="201" s="1"/>
  <c r="A153" i="201" s="1"/>
  <c r="A154" i="201" s="1"/>
  <c r="A155" i="201" s="1"/>
  <c r="A156" i="201" s="1"/>
  <c r="A157" i="201" s="1"/>
  <c r="A158" i="201" s="1"/>
  <c r="A159" i="201" s="1"/>
  <c r="A160" i="201" s="1"/>
  <c r="A161" i="201" s="1"/>
  <c r="A162" i="201" s="1"/>
  <c r="A163" i="201" s="1"/>
  <c r="A164" i="201" s="1"/>
  <c r="A165" i="201" s="1"/>
  <c r="A166" i="201" s="1"/>
  <c r="A167" i="201" s="1"/>
  <c r="A168" i="201" s="1"/>
  <c r="A169" i="201" s="1"/>
  <c r="A170" i="201" s="1"/>
  <c r="A171" i="201" s="1"/>
  <c r="A172" i="201" s="1"/>
  <c r="A173" i="201" s="1"/>
  <c r="A174" i="201" s="1"/>
  <c r="A175" i="201" s="1"/>
  <c r="A176" i="201" s="1"/>
  <c r="A177" i="201" s="1"/>
  <c r="A178" i="201" s="1"/>
  <c r="A179" i="201" s="1"/>
  <c r="A180" i="201" s="1"/>
  <c r="A181" i="201" s="1"/>
  <c r="A182" i="201" s="1"/>
  <c r="A183" i="201" s="1"/>
  <c r="A184" i="201" s="1"/>
  <c r="A185" i="201" s="1"/>
  <c r="A186" i="201" s="1"/>
  <c r="A187" i="201" s="1"/>
  <c r="A188" i="201" s="1"/>
  <c r="A189" i="201" s="1"/>
  <c r="A190" i="201" s="1"/>
  <c r="A191" i="201" s="1"/>
  <c r="A192" i="201" s="1"/>
  <c r="A193" i="201" s="1"/>
  <c r="A194" i="201" s="1"/>
  <c r="A195" i="201" s="1"/>
  <c r="A196" i="201" s="1"/>
  <c r="A197" i="201" s="1"/>
  <c r="A198" i="201" s="1"/>
  <c r="A199" i="201" s="1"/>
  <c r="A200" i="201" s="1"/>
  <c r="A201" i="201" s="1"/>
  <c r="A202" i="201" s="1"/>
  <c r="A203" i="201" s="1"/>
  <c r="A204" i="201" s="1"/>
  <c r="A205" i="201" s="1"/>
  <c r="A206" i="201" s="1"/>
  <c r="A207" i="201" s="1"/>
  <c r="A208" i="201" s="1"/>
  <c r="A209" i="201" s="1"/>
  <c r="A210" i="201" s="1"/>
  <c r="A211" i="201" s="1"/>
  <c r="A212" i="201" s="1"/>
  <c r="A213" i="201" s="1"/>
  <c r="A214" i="201" s="1"/>
  <c r="A215" i="201" s="1"/>
  <c r="A216" i="201" s="1"/>
  <c r="A217" i="201" s="1"/>
  <c r="A218" i="201" s="1"/>
  <c r="A219" i="201" s="1"/>
  <c r="A220" i="201" s="1"/>
  <c r="A221" i="201" s="1"/>
  <c r="A222" i="201" s="1"/>
  <c r="A223" i="201" s="1"/>
  <c r="A224" i="201" s="1"/>
  <c r="A225" i="201" s="1"/>
  <c r="A226" i="201" s="1"/>
  <c r="A227" i="201" s="1"/>
  <c r="A228" i="201" s="1"/>
  <c r="A229" i="201" s="1"/>
  <c r="A230" i="201" s="1"/>
  <c r="A231" i="201" s="1"/>
  <c r="A232" i="201" s="1"/>
  <c r="A233" i="201" s="1"/>
  <c r="A234" i="201" s="1"/>
  <c r="A235" i="201" s="1"/>
  <c r="A236" i="201" s="1"/>
  <c r="A237" i="201" s="1"/>
  <c r="A238" i="201" s="1"/>
  <c r="A239" i="201" s="1"/>
  <c r="A240" i="201" s="1"/>
  <c r="A241" i="201" s="1"/>
  <c r="A242" i="201" s="1"/>
  <c r="A243" i="201" s="1"/>
  <c r="A244" i="201" s="1"/>
  <c r="A245" i="201" s="1"/>
  <c r="A246" i="201" s="1"/>
  <c r="A247" i="201" s="1"/>
  <c r="A248" i="201" s="1"/>
  <c r="A249" i="201" s="1"/>
  <c r="A250" i="201" s="1"/>
  <c r="A251" i="201" s="1"/>
  <c r="A252" i="201" s="1"/>
  <c r="A253" i="201" s="1"/>
  <c r="A254" i="201" s="1"/>
  <c r="A255" i="201" s="1"/>
  <c r="A256" i="201" s="1"/>
  <c r="A257" i="201" s="1"/>
  <c r="A258" i="201" s="1"/>
  <c r="A259" i="201" s="1"/>
  <c r="A260" i="201" s="1"/>
  <c r="A261" i="201" s="1"/>
  <c r="A262" i="201" s="1"/>
  <c r="A263" i="201" s="1"/>
  <c r="A264" i="201" s="1"/>
  <c r="A265" i="201" s="1"/>
  <c r="A266" i="201" s="1"/>
  <c r="A267" i="201" s="1"/>
  <c r="A268" i="201" s="1"/>
  <c r="A269" i="201" s="1"/>
  <c r="A270" i="201" s="1"/>
  <c r="A271" i="201" s="1"/>
  <c r="A272" i="201" s="1"/>
  <c r="A273" i="201" s="1"/>
  <c r="A274" i="201" s="1"/>
  <c r="A275" i="201" s="1"/>
  <c r="A276" i="201" s="1"/>
  <c r="A277" i="201" s="1"/>
  <c r="A278" i="201" s="1"/>
  <c r="A279" i="201" s="1"/>
  <c r="A280" i="201" s="1"/>
  <c r="A281" i="201" s="1"/>
  <c r="A282" i="201" s="1"/>
  <c r="A283" i="201" s="1"/>
  <c r="A284" i="201" s="1"/>
  <c r="A285" i="201" s="1"/>
  <c r="A286" i="201" s="1"/>
  <c r="A287" i="201" s="1"/>
  <c r="A288" i="201" s="1"/>
  <c r="A289" i="201" s="1"/>
  <c r="A290" i="201" s="1"/>
  <c r="A291" i="201" s="1"/>
  <c r="A292" i="201" s="1"/>
  <c r="A293" i="201" s="1"/>
  <c r="A294" i="201" s="1"/>
  <c r="A295" i="201" s="1"/>
  <c r="A296" i="201" s="1"/>
  <c r="A297" i="201" s="1"/>
  <c r="A298" i="201" s="1"/>
  <c r="A299" i="201" s="1"/>
  <c r="A300" i="201" s="1"/>
  <c r="I14" i="201"/>
  <c r="H14" i="201"/>
  <c r="D13" i="201"/>
  <c r="D12" i="201"/>
  <c r="P5" i="201"/>
  <c r="P228" i="200"/>
  <c r="M228" i="200"/>
  <c r="J228" i="200"/>
  <c r="G228" i="200"/>
  <c r="D228" i="200"/>
  <c r="P227" i="200"/>
  <c r="M227" i="200"/>
  <c r="J227" i="200"/>
  <c r="G227" i="200"/>
  <c r="D227" i="200"/>
  <c r="P226" i="200"/>
  <c r="M226" i="200"/>
  <c r="J226" i="200"/>
  <c r="G226" i="200"/>
  <c r="D226" i="200"/>
  <c r="P225" i="200"/>
  <c r="M225" i="200"/>
  <c r="J225" i="200"/>
  <c r="G225" i="200"/>
  <c r="D225" i="200"/>
  <c r="P224" i="200"/>
  <c r="M224" i="200"/>
  <c r="J224" i="200"/>
  <c r="G224" i="200"/>
  <c r="D224" i="200"/>
  <c r="P223" i="200"/>
  <c r="M223" i="200"/>
  <c r="J223" i="200"/>
  <c r="G223" i="200"/>
  <c r="D223" i="200"/>
  <c r="P222" i="200"/>
  <c r="M222" i="200"/>
  <c r="J222" i="200"/>
  <c r="G222" i="200"/>
  <c r="D222" i="200"/>
  <c r="P221" i="200"/>
  <c r="M221" i="200"/>
  <c r="J221" i="200"/>
  <c r="G221" i="200"/>
  <c r="D221" i="200"/>
  <c r="P220" i="200"/>
  <c r="M220" i="200"/>
  <c r="J220" i="200"/>
  <c r="G220" i="200"/>
  <c r="D220" i="200"/>
  <c r="P219" i="200"/>
  <c r="M219" i="200"/>
  <c r="J219" i="200"/>
  <c r="G219" i="200"/>
  <c r="D219" i="200"/>
  <c r="P218" i="200"/>
  <c r="M218" i="200"/>
  <c r="J218" i="200"/>
  <c r="G218" i="200"/>
  <c r="D218" i="200"/>
  <c r="P217" i="200"/>
  <c r="M217" i="200"/>
  <c r="J217" i="200"/>
  <c r="G217" i="200"/>
  <c r="D217" i="200"/>
  <c r="P216" i="200"/>
  <c r="M216" i="200"/>
  <c r="J216" i="200"/>
  <c r="G216" i="200"/>
  <c r="D216" i="200"/>
  <c r="P215" i="200"/>
  <c r="M215" i="200"/>
  <c r="J215" i="200"/>
  <c r="G215" i="200"/>
  <c r="D215" i="200"/>
  <c r="P214" i="200"/>
  <c r="M214" i="200"/>
  <c r="J214" i="200"/>
  <c r="G214" i="200"/>
  <c r="D214" i="200"/>
  <c r="P213" i="200"/>
  <c r="M213" i="200"/>
  <c r="J213" i="200"/>
  <c r="G213" i="200"/>
  <c r="D213" i="200"/>
  <c r="P212" i="200"/>
  <c r="M212" i="200"/>
  <c r="J212" i="200"/>
  <c r="G212" i="200"/>
  <c r="D212" i="200"/>
  <c r="P211" i="200"/>
  <c r="M211" i="200"/>
  <c r="J211" i="200"/>
  <c r="G211" i="200"/>
  <c r="D211" i="200"/>
  <c r="P210" i="200"/>
  <c r="M210" i="200"/>
  <c r="J210" i="200"/>
  <c r="G210" i="200"/>
  <c r="D210" i="200"/>
  <c r="P209" i="200"/>
  <c r="M209" i="200"/>
  <c r="J209" i="200"/>
  <c r="G209" i="200"/>
  <c r="D209" i="200"/>
  <c r="P208" i="200"/>
  <c r="M208" i="200"/>
  <c r="J208" i="200"/>
  <c r="G208" i="200"/>
  <c r="D208" i="200"/>
  <c r="P207" i="200"/>
  <c r="M207" i="200"/>
  <c r="J207" i="200"/>
  <c r="G207" i="200"/>
  <c r="D207" i="200"/>
  <c r="P206" i="200"/>
  <c r="M206" i="200"/>
  <c r="J206" i="200"/>
  <c r="G206" i="200"/>
  <c r="D206" i="200"/>
  <c r="P205" i="200"/>
  <c r="M205" i="200"/>
  <c r="J205" i="200"/>
  <c r="G205" i="200"/>
  <c r="D205" i="200"/>
  <c r="P204" i="200"/>
  <c r="M204" i="200"/>
  <c r="J204" i="200"/>
  <c r="G204" i="200"/>
  <c r="D204" i="200"/>
  <c r="P203" i="200"/>
  <c r="M203" i="200"/>
  <c r="J203" i="200"/>
  <c r="G203" i="200"/>
  <c r="D203" i="200"/>
  <c r="P202" i="200"/>
  <c r="M202" i="200"/>
  <c r="J202" i="200"/>
  <c r="G202" i="200"/>
  <c r="D202" i="200"/>
  <c r="P201" i="200"/>
  <c r="M201" i="200"/>
  <c r="J201" i="200"/>
  <c r="G201" i="200"/>
  <c r="D201" i="200"/>
  <c r="P200" i="200"/>
  <c r="M200" i="200"/>
  <c r="J200" i="200"/>
  <c r="G200" i="200"/>
  <c r="D200" i="200"/>
  <c r="P199" i="200"/>
  <c r="M199" i="200"/>
  <c r="J199" i="200"/>
  <c r="G199" i="200"/>
  <c r="D199" i="200"/>
  <c r="P198" i="200"/>
  <c r="M198" i="200"/>
  <c r="J198" i="200"/>
  <c r="G198" i="200"/>
  <c r="D198" i="200"/>
  <c r="P197" i="200"/>
  <c r="M197" i="200"/>
  <c r="J197" i="200"/>
  <c r="G197" i="200"/>
  <c r="D197" i="200"/>
  <c r="P196" i="200"/>
  <c r="M196" i="200"/>
  <c r="J196" i="200"/>
  <c r="G196" i="200"/>
  <c r="D196" i="200"/>
  <c r="P195" i="200"/>
  <c r="M195" i="200"/>
  <c r="J195" i="200"/>
  <c r="G195" i="200"/>
  <c r="D195" i="200"/>
  <c r="P194" i="200"/>
  <c r="M194" i="200"/>
  <c r="J194" i="200"/>
  <c r="G194" i="200"/>
  <c r="D194" i="200"/>
  <c r="P193" i="200"/>
  <c r="M193" i="200"/>
  <c r="J193" i="200"/>
  <c r="G193" i="200"/>
  <c r="D193" i="200"/>
  <c r="P192" i="200"/>
  <c r="M192" i="200"/>
  <c r="J192" i="200"/>
  <c r="G192" i="200"/>
  <c r="D192" i="200"/>
  <c r="P191" i="200"/>
  <c r="M191" i="200"/>
  <c r="J191" i="200"/>
  <c r="G191" i="200"/>
  <c r="D191" i="200"/>
  <c r="P190" i="200"/>
  <c r="M190" i="200"/>
  <c r="J190" i="200"/>
  <c r="G190" i="200"/>
  <c r="D190" i="200"/>
  <c r="P189" i="200"/>
  <c r="M189" i="200"/>
  <c r="J189" i="200"/>
  <c r="G189" i="200"/>
  <c r="D189" i="200"/>
  <c r="P188" i="200"/>
  <c r="M188" i="200"/>
  <c r="J188" i="200"/>
  <c r="G188" i="200"/>
  <c r="D188" i="200"/>
  <c r="P187" i="200"/>
  <c r="M187" i="200"/>
  <c r="J187" i="200"/>
  <c r="G187" i="200"/>
  <c r="D187" i="200"/>
  <c r="P186" i="200"/>
  <c r="M186" i="200"/>
  <c r="J186" i="200"/>
  <c r="G186" i="200"/>
  <c r="D186" i="200"/>
  <c r="P185" i="200"/>
  <c r="M185" i="200"/>
  <c r="J185" i="200"/>
  <c r="G185" i="200"/>
  <c r="D185" i="200"/>
  <c r="P184" i="200"/>
  <c r="M184" i="200"/>
  <c r="J184" i="200"/>
  <c r="G184" i="200"/>
  <c r="D184" i="200"/>
  <c r="P183" i="200"/>
  <c r="M183" i="200"/>
  <c r="J183" i="200"/>
  <c r="G183" i="200"/>
  <c r="D183" i="200"/>
  <c r="P182" i="200"/>
  <c r="M182" i="200"/>
  <c r="J182" i="200"/>
  <c r="G182" i="200"/>
  <c r="D182" i="200"/>
  <c r="P181" i="200"/>
  <c r="M181" i="200"/>
  <c r="J181" i="200"/>
  <c r="G181" i="200"/>
  <c r="D181" i="200"/>
  <c r="P180" i="200"/>
  <c r="M180" i="200"/>
  <c r="J180" i="200"/>
  <c r="G180" i="200"/>
  <c r="D180" i="200"/>
  <c r="P179" i="200"/>
  <c r="M179" i="200"/>
  <c r="J179" i="200"/>
  <c r="G179" i="200"/>
  <c r="D179" i="200"/>
  <c r="P178" i="200"/>
  <c r="M178" i="200"/>
  <c r="J178" i="200"/>
  <c r="G178" i="200"/>
  <c r="D178" i="200"/>
  <c r="P177" i="200"/>
  <c r="M177" i="200"/>
  <c r="J177" i="200"/>
  <c r="G177" i="200"/>
  <c r="D177" i="200"/>
  <c r="P176" i="200"/>
  <c r="M176" i="200"/>
  <c r="J176" i="200"/>
  <c r="G176" i="200"/>
  <c r="D176" i="200"/>
  <c r="P175" i="200"/>
  <c r="M175" i="200"/>
  <c r="J175" i="200"/>
  <c r="G175" i="200"/>
  <c r="D175" i="200"/>
  <c r="P174" i="200"/>
  <c r="M174" i="200"/>
  <c r="J174" i="200"/>
  <c r="G174" i="200"/>
  <c r="D174" i="200"/>
  <c r="P173" i="200"/>
  <c r="M173" i="200"/>
  <c r="J173" i="200"/>
  <c r="G173" i="200"/>
  <c r="D173" i="200"/>
  <c r="P172" i="200"/>
  <c r="M172" i="200"/>
  <c r="J172" i="200"/>
  <c r="G172" i="200"/>
  <c r="D172" i="200"/>
  <c r="P171" i="200"/>
  <c r="M171" i="200"/>
  <c r="J171" i="200"/>
  <c r="G171" i="200"/>
  <c r="D171" i="200"/>
  <c r="P170" i="200"/>
  <c r="M170" i="200"/>
  <c r="J170" i="200"/>
  <c r="G170" i="200"/>
  <c r="D170" i="200"/>
  <c r="P169" i="200"/>
  <c r="M169" i="200"/>
  <c r="J169" i="200"/>
  <c r="G169" i="200"/>
  <c r="D169" i="200"/>
  <c r="P168" i="200"/>
  <c r="M168" i="200"/>
  <c r="J168" i="200"/>
  <c r="G168" i="200"/>
  <c r="D168" i="200"/>
  <c r="P167" i="200"/>
  <c r="M167" i="200"/>
  <c r="J167" i="200"/>
  <c r="G167" i="200"/>
  <c r="D167" i="200"/>
  <c r="P166" i="200"/>
  <c r="M166" i="200"/>
  <c r="J166" i="200"/>
  <c r="G166" i="200"/>
  <c r="D166" i="200"/>
  <c r="P165" i="200"/>
  <c r="M165" i="200"/>
  <c r="J165" i="200"/>
  <c r="G165" i="200"/>
  <c r="D165" i="200"/>
  <c r="P164" i="200"/>
  <c r="M164" i="200"/>
  <c r="J164" i="200"/>
  <c r="G164" i="200"/>
  <c r="D164" i="200"/>
  <c r="P163" i="200"/>
  <c r="M163" i="200"/>
  <c r="J163" i="200"/>
  <c r="G163" i="200"/>
  <c r="D163" i="200"/>
  <c r="P162" i="200"/>
  <c r="M162" i="200"/>
  <c r="J162" i="200"/>
  <c r="G162" i="200"/>
  <c r="D162" i="200"/>
  <c r="P161" i="200"/>
  <c r="M161" i="200"/>
  <c r="J161" i="200"/>
  <c r="G161" i="200"/>
  <c r="D161" i="200"/>
  <c r="P160" i="200"/>
  <c r="M160" i="200"/>
  <c r="J160" i="200"/>
  <c r="G160" i="200"/>
  <c r="D160" i="200"/>
  <c r="P159" i="200"/>
  <c r="M159" i="200"/>
  <c r="J159" i="200"/>
  <c r="G159" i="200"/>
  <c r="D159" i="200"/>
  <c r="P158" i="200"/>
  <c r="M158" i="200"/>
  <c r="J158" i="200"/>
  <c r="G158" i="200"/>
  <c r="D158" i="200"/>
  <c r="P157" i="200"/>
  <c r="M157" i="200"/>
  <c r="J157" i="200"/>
  <c r="G157" i="200"/>
  <c r="D157" i="200"/>
  <c r="P156" i="200"/>
  <c r="M156" i="200"/>
  <c r="J156" i="200"/>
  <c r="G156" i="200"/>
  <c r="D156" i="200"/>
  <c r="P155" i="200"/>
  <c r="M155" i="200"/>
  <c r="J155" i="200"/>
  <c r="G155" i="200"/>
  <c r="D155" i="200"/>
  <c r="P154" i="200"/>
  <c r="M154" i="200"/>
  <c r="J154" i="200"/>
  <c r="G154" i="200"/>
  <c r="D154" i="200"/>
  <c r="P153" i="200"/>
  <c r="M153" i="200"/>
  <c r="J153" i="200"/>
  <c r="G153" i="200"/>
  <c r="D153" i="200"/>
  <c r="P152" i="200"/>
  <c r="M152" i="200"/>
  <c r="J152" i="200"/>
  <c r="G152" i="200"/>
  <c r="D152" i="200"/>
  <c r="P151" i="200"/>
  <c r="M151" i="200"/>
  <c r="J151" i="200"/>
  <c r="G151" i="200"/>
  <c r="D151" i="200"/>
  <c r="P150" i="200"/>
  <c r="M150" i="200"/>
  <c r="J150" i="200"/>
  <c r="G150" i="200"/>
  <c r="D150" i="200"/>
  <c r="P149" i="200"/>
  <c r="M149" i="200"/>
  <c r="J149" i="200"/>
  <c r="G149" i="200"/>
  <c r="D149" i="200"/>
  <c r="P148" i="200"/>
  <c r="M148" i="200"/>
  <c r="J148" i="200"/>
  <c r="G148" i="200"/>
  <c r="D148" i="200"/>
  <c r="P147" i="200"/>
  <c r="M147" i="200"/>
  <c r="J147" i="200"/>
  <c r="G147" i="200"/>
  <c r="D147" i="200"/>
  <c r="P146" i="200"/>
  <c r="M146" i="200"/>
  <c r="J146" i="200"/>
  <c r="G146" i="200"/>
  <c r="D146" i="200"/>
  <c r="P145" i="200"/>
  <c r="M145" i="200"/>
  <c r="J145" i="200"/>
  <c r="G145" i="200"/>
  <c r="D145" i="200"/>
  <c r="P144" i="200"/>
  <c r="M144" i="200"/>
  <c r="J144" i="200"/>
  <c r="G144" i="200"/>
  <c r="D144" i="200"/>
  <c r="P143" i="200"/>
  <c r="M143" i="200"/>
  <c r="J143" i="200"/>
  <c r="G143" i="200"/>
  <c r="D143" i="200"/>
  <c r="P142" i="200"/>
  <c r="M142" i="200"/>
  <c r="J142" i="200"/>
  <c r="G142" i="200"/>
  <c r="D142" i="200"/>
  <c r="P141" i="200"/>
  <c r="M141" i="200"/>
  <c r="J141" i="200"/>
  <c r="G141" i="200"/>
  <c r="D141" i="200"/>
  <c r="P140" i="200"/>
  <c r="M140" i="200"/>
  <c r="J140" i="200"/>
  <c r="G140" i="200"/>
  <c r="D140" i="200"/>
  <c r="P139" i="200"/>
  <c r="M139" i="200"/>
  <c r="J139" i="200"/>
  <c r="G139" i="200"/>
  <c r="D139" i="200"/>
  <c r="P138" i="200"/>
  <c r="M138" i="200"/>
  <c r="J138" i="200"/>
  <c r="G138" i="200"/>
  <c r="D138" i="200"/>
  <c r="P137" i="200"/>
  <c r="M137" i="200"/>
  <c r="J137" i="200"/>
  <c r="G137" i="200"/>
  <c r="D137" i="200"/>
  <c r="P136" i="200"/>
  <c r="M136" i="200"/>
  <c r="J136" i="200"/>
  <c r="G136" i="200"/>
  <c r="D136" i="200"/>
  <c r="P135" i="200"/>
  <c r="M135" i="200"/>
  <c r="J135" i="200"/>
  <c r="G135" i="200"/>
  <c r="D135" i="200"/>
  <c r="P134" i="200"/>
  <c r="M134" i="200"/>
  <c r="J134" i="200"/>
  <c r="G134" i="200"/>
  <c r="D134" i="200"/>
  <c r="P133" i="200"/>
  <c r="M133" i="200"/>
  <c r="J133" i="200"/>
  <c r="G133" i="200"/>
  <c r="D133" i="200"/>
  <c r="P132" i="200"/>
  <c r="M132" i="200"/>
  <c r="J132" i="200"/>
  <c r="G132" i="200"/>
  <c r="D132" i="200"/>
  <c r="P131" i="200"/>
  <c r="M131" i="200"/>
  <c r="J131" i="200"/>
  <c r="G131" i="200"/>
  <c r="D131" i="200"/>
  <c r="P130" i="200"/>
  <c r="M130" i="200"/>
  <c r="J130" i="200"/>
  <c r="G130" i="200"/>
  <c r="D130" i="200"/>
  <c r="P129" i="200"/>
  <c r="M129" i="200"/>
  <c r="J129" i="200"/>
  <c r="G129" i="200"/>
  <c r="D129" i="200"/>
  <c r="P128" i="200"/>
  <c r="M128" i="200"/>
  <c r="J128" i="200"/>
  <c r="G128" i="200"/>
  <c r="D128" i="200"/>
  <c r="P127" i="200"/>
  <c r="M127" i="200"/>
  <c r="J127" i="200"/>
  <c r="G127" i="200"/>
  <c r="D127" i="200"/>
  <c r="P126" i="200"/>
  <c r="M126" i="200"/>
  <c r="J126" i="200"/>
  <c r="G126" i="200"/>
  <c r="D126" i="200"/>
  <c r="P125" i="200"/>
  <c r="M125" i="200"/>
  <c r="J125" i="200"/>
  <c r="G125" i="200"/>
  <c r="D125" i="200"/>
  <c r="P124" i="200"/>
  <c r="M124" i="200"/>
  <c r="J124" i="200"/>
  <c r="G124" i="200"/>
  <c r="D124" i="200"/>
  <c r="P123" i="200"/>
  <c r="M123" i="200"/>
  <c r="J123" i="200"/>
  <c r="G123" i="200"/>
  <c r="D123" i="200"/>
  <c r="P122" i="200"/>
  <c r="M122" i="200"/>
  <c r="J122" i="200"/>
  <c r="G122" i="200"/>
  <c r="D122" i="200"/>
  <c r="P121" i="200"/>
  <c r="M121" i="200"/>
  <c r="J121" i="200"/>
  <c r="G121" i="200"/>
  <c r="D121" i="200"/>
  <c r="P120" i="200"/>
  <c r="M120" i="200"/>
  <c r="J120" i="200"/>
  <c r="G120" i="200"/>
  <c r="D120" i="200"/>
  <c r="P119" i="200"/>
  <c r="M119" i="200"/>
  <c r="J119" i="200"/>
  <c r="G119" i="200"/>
  <c r="D119" i="200"/>
  <c r="P118" i="200"/>
  <c r="M118" i="200"/>
  <c r="J118" i="200"/>
  <c r="G118" i="200"/>
  <c r="D118" i="200"/>
  <c r="P117" i="200"/>
  <c r="M117" i="200"/>
  <c r="J117" i="200"/>
  <c r="G117" i="200"/>
  <c r="D117" i="200"/>
  <c r="P116" i="200"/>
  <c r="M116" i="200"/>
  <c r="J116" i="200"/>
  <c r="G116" i="200"/>
  <c r="D116" i="200"/>
  <c r="P115" i="200"/>
  <c r="M115" i="200"/>
  <c r="J115" i="200"/>
  <c r="G115" i="200"/>
  <c r="D115" i="200"/>
  <c r="P114" i="200"/>
  <c r="M114" i="200"/>
  <c r="J114" i="200"/>
  <c r="G114" i="200"/>
  <c r="D114" i="200"/>
  <c r="P113" i="200"/>
  <c r="M113" i="200"/>
  <c r="J113" i="200"/>
  <c r="G113" i="200"/>
  <c r="D113" i="200"/>
  <c r="P112" i="200"/>
  <c r="M112" i="200"/>
  <c r="J112" i="200"/>
  <c r="G112" i="200"/>
  <c r="D112" i="200"/>
  <c r="P111" i="200"/>
  <c r="M111" i="200"/>
  <c r="J111" i="200"/>
  <c r="G111" i="200"/>
  <c r="D111" i="200"/>
  <c r="P110" i="200"/>
  <c r="M110" i="200"/>
  <c r="J110" i="200"/>
  <c r="G110" i="200"/>
  <c r="D110" i="200"/>
  <c r="P109" i="200"/>
  <c r="M109" i="200"/>
  <c r="J109" i="200"/>
  <c r="G109" i="200"/>
  <c r="D109" i="200"/>
  <c r="P108" i="200"/>
  <c r="M108" i="200"/>
  <c r="J108" i="200"/>
  <c r="G108" i="200"/>
  <c r="D108" i="200"/>
  <c r="P107" i="200"/>
  <c r="M107" i="200"/>
  <c r="J107" i="200"/>
  <c r="G107" i="200"/>
  <c r="D107" i="200"/>
  <c r="P106" i="200"/>
  <c r="M106" i="200"/>
  <c r="J106" i="200"/>
  <c r="G106" i="200"/>
  <c r="D106" i="200"/>
  <c r="P105" i="200"/>
  <c r="M105" i="200"/>
  <c r="J105" i="200"/>
  <c r="G105" i="200"/>
  <c r="D105" i="200"/>
  <c r="P104" i="200"/>
  <c r="M104" i="200"/>
  <c r="J104" i="200"/>
  <c r="G104" i="200"/>
  <c r="D104" i="200"/>
  <c r="P103" i="200"/>
  <c r="M103" i="200"/>
  <c r="J103" i="200"/>
  <c r="G103" i="200"/>
  <c r="D103" i="200"/>
  <c r="P102" i="200"/>
  <c r="M102" i="200"/>
  <c r="J102" i="200"/>
  <c r="G102" i="200"/>
  <c r="D102" i="200"/>
  <c r="P101" i="200"/>
  <c r="M101" i="200"/>
  <c r="J101" i="200"/>
  <c r="G101" i="200"/>
  <c r="D101" i="200"/>
  <c r="P100" i="200"/>
  <c r="M100" i="200"/>
  <c r="J100" i="200"/>
  <c r="G100" i="200"/>
  <c r="D100" i="200"/>
  <c r="P99" i="200"/>
  <c r="M99" i="200"/>
  <c r="J99" i="200"/>
  <c r="G99" i="200"/>
  <c r="D99" i="200"/>
  <c r="P98" i="200"/>
  <c r="M98" i="200"/>
  <c r="J98" i="200"/>
  <c r="G98" i="200"/>
  <c r="D98" i="200"/>
  <c r="P97" i="200"/>
  <c r="M97" i="200"/>
  <c r="J97" i="200"/>
  <c r="G97" i="200"/>
  <c r="D97" i="200"/>
  <c r="P96" i="200"/>
  <c r="M96" i="200"/>
  <c r="J96" i="200"/>
  <c r="G96" i="200"/>
  <c r="D96" i="200"/>
  <c r="P95" i="200"/>
  <c r="M95" i="200"/>
  <c r="J95" i="200"/>
  <c r="G95" i="200"/>
  <c r="D95" i="200"/>
  <c r="P94" i="200"/>
  <c r="M94" i="200"/>
  <c r="J94" i="200"/>
  <c r="G94" i="200"/>
  <c r="D94" i="200"/>
  <c r="P93" i="200"/>
  <c r="M93" i="200"/>
  <c r="J93" i="200"/>
  <c r="G93" i="200"/>
  <c r="D93" i="200"/>
  <c r="P92" i="200"/>
  <c r="M92" i="200"/>
  <c r="J92" i="200"/>
  <c r="G92" i="200"/>
  <c r="D92" i="200"/>
  <c r="P91" i="200"/>
  <c r="M91" i="200"/>
  <c r="J91" i="200"/>
  <c r="G91" i="200"/>
  <c r="D91" i="200"/>
  <c r="P90" i="200"/>
  <c r="M90" i="200"/>
  <c r="J90" i="200"/>
  <c r="G90" i="200"/>
  <c r="D90" i="200"/>
  <c r="P89" i="200"/>
  <c r="M89" i="200"/>
  <c r="J89" i="200"/>
  <c r="G89" i="200"/>
  <c r="D89" i="200"/>
  <c r="P88" i="200"/>
  <c r="M88" i="200"/>
  <c r="J88" i="200"/>
  <c r="G88" i="200"/>
  <c r="D88" i="200"/>
  <c r="P87" i="200"/>
  <c r="M87" i="200"/>
  <c r="J87" i="200"/>
  <c r="G87" i="200"/>
  <c r="D87" i="200"/>
  <c r="P86" i="200"/>
  <c r="M86" i="200"/>
  <c r="J86" i="200"/>
  <c r="G86" i="200"/>
  <c r="D86" i="200"/>
  <c r="P85" i="200"/>
  <c r="M85" i="200"/>
  <c r="J85" i="200"/>
  <c r="G85" i="200"/>
  <c r="D85" i="200"/>
  <c r="P84" i="200"/>
  <c r="M84" i="200"/>
  <c r="J84" i="200"/>
  <c r="G84" i="200"/>
  <c r="D84" i="200"/>
  <c r="P83" i="200"/>
  <c r="M83" i="200"/>
  <c r="J83" i="200"/>
  <c r="G83" i="200"/>
  <c r="D83" i="200"/>
  <c r="P82" i="200"/>
  <c r="M82" i="200"/>
  <c r="J82" i="200"/>
  <c r="G82" i="200"/>
  <c r="D82" i="200"/>
  <c r="P81" i="200"/>
  <c r="M81" i="200"/>
  <c r="J81" i="200"/>
  <c r="G81" i="200"/>
  <c r="D81" i="200"/>
  <c r="P80" i="200"/>
  <c r="M80" i="200"/>
  <c r="J80" i="200"/>
  <c r="G80" i="200"/>
  <c r="D80" i="200"/>
  <c r="P79" i="200"/>
  <c r="M79" i="200"/>
  <c r="J79" i="200"/>
  <c r="G79" i="200"/>
  <c r="D79" i="200"/>
  <c r="P78" i="200"/>
  <c r="M78" i="200"/>
  <c r="J78" i="200"/>
  <c r="G78" i="200"/>
  <c r="D78" i="200"/>
  <c r="P77" i="200"/>
  <c r="M77" i="200"/>
  <c r="J77" i="200"/>
  <c r="G77" i="200"/>
  <c r="D77" i="200"/>
  <c r="P76" i="200"/>
  <c r="M76" i="200"/>
  <c r="J76" i="200"/>
  <c r="G76" i="200"/>
  <c r="D76" i="200"/>
  <c r="P75" i="200"/>
  <c r="M75" i="200"/>
  <c r="J75" i="200"/>
  <c r="G75" i="200"/>
  <c r="D75" i="200"/>
  <c r="P74" i="200"/>
  <c r="M74" i="200"/>
  <c r="J74" i="200"/>
  <c r="G74" i="200"/>
  <c r="D74" i="200"/>
  <c r="P73" i="200"/>
  <c r="M73" i="200"/>
  <c r="J73" i="200"/>
  <c r="G73" i="200"/>
  <c r="D73" i="200"/>
  <c r="P72" i="200"/>
  <c r="M72" i="200"/>
  <c r="J72" i="200"/>
  <c r="G72" i="200"/>
  <c r="D72" i="200"/>
  <c r="P71" i="200"/>
  <c r="M71" i="200"/>
  <c r="J71" i="200"/>
  <c r="G71" i="200"/>
  <c r="D71" i="200"/>
  <c r="P70" i="200"/>
  <c r="M70" i="200"/>
  <c r="J70" i="200"/>
  <c r="G70" i="200"/>
  <c r="D70" i="200"/>
  <c r="P69" i="200"/>
  <c r="M69" i="200"/>
  <c r="J69" i="200"/>
  <c r="G69" i="200"/>
  <c r="D69" i="200"/>
  <c r="P68" i="200"/>
  <c r="M68" i="200"/>
  <c r="J68" i="200"/>
  <c r="G68" i="200"/>
  <c r="D68" i="200"/>
  <c r="P67" i="200"/>
  <c r="M67" i="200"/>
  <c r="J67" i="200"/>
  <c r="G67" i="200"/>
  <c r="D67" i="200"/>
  <c r="P66" i="200"/>
  <c r="M66" i="200"/>
  <c r="J66" i="200"/>
  <c r="G66" i="200"/>
  <c r="D66" i="200"/>
  <c r="P65" i="200"/>
  <c r="M65" i="200"/>
  <c r="J65" i="200"/>
  <c r="G65" i="200"/>
  <c r="D65" i="200"/>
  <c r="P64" i="200"/>
  <c r="M64" i="200"/>
  <c r="J64" i="200"/>
  <c r="G64" i="200"/>
  <c r="D64" i="200"/>
  <c r="P63" i="200"/>
  <c r="M63" i="200"/>
  <c r="J63" i="200"/>
  <c r="G63" i="200"/>
  <c r="D63" i="200"/>
  <c r="P62" i="200"/>
  <c r="M62" i="200"/>
  <c r="J62" i="200"/>
  <c r="G62" i="200"/>
  <c r="D62" i="200"/>
  <c r="P61" i="200"/>
  <c r="M61" i="200"/>
  <c r="J61" i="200"/>
  <c r="G61" i="200"/>
  <c r="D61" i="200"/>
  <c r="P60" i="200"/>
  <c r="M60" i="200"/>
  <c r="J60" i="200"/>
  <c r="G60" i="200"/>
  <c r="D60" i="200"/>
  <c r="P59" i="200"/>
  <c r="M59" i="200"/>
  <c r="J59" i="200"/>
  <c r="G59" i="200"/>
  <c r="D59" i="200"/>
  <c r="P58" i="200"/>
  <c r="M58" i="200"/>
  <c r="J58" i="200"/>
  <c r="G58" i="200"/>
  <c r="D58" i="200"/>
  <c r="P57" i="200"/>
  <c r="M57" i="200"/>
  <c r="J57" i="200"/>
  <c r="G57" i="200"/>
  <c r="D57" i="200"/>
  <c r="P56" i="200"/>
  <c r="M56" i="200"/>
  <c r="J56" i="200"/>
  <c r="G56" i="200"/>
  <c r="D56" i="200"/>
  <c r="P55" i="200"/>
  <c r="M55" i="200"/>
  <c r="J55" i="200"/>
  <c r="G55" i="200"/>
  <c r="D55" i="200"/>
  <c r="P54" i="200"/>
  <c r="M54" i="200"/>
  <c r="J54" i="200"/>
  <c r="G54" i="200"/>
  <c r="D54" i="200"/>
  <c r="P53" i="200"/>
  <c r="M53" i="200"/>
  <c r="J53" i="200"/>
  <c r="G53" i="200"/>
  <c r="D53" i="200"/>
  <c r="P52" i="200"/>
  <c r="M52" i="200"/>
  <c r="J52" i="200"/>
  <c r="G52" i="200"/>
  <c r="D52" i="200"/>
  <c r="P51" i="200"/>
  <c r="M51" i="200"/>
  <c r="J51" i="200"/>
  <c r="G51" i="200"/>
  <c r="D51" i="200"/>
  <c r="P50" i="200"/>
  <c r="M50" i="200"/>
  <c r="J50" i="200"/>
  <c r="G50" i="200"/>
  <c r="D50" i="200"/>
  <c r="P49" i="200"/>
  <c r="M49" i="200"/>
  <c r="J49" i="200"/>
  <c r="G49" i="200"/>
  <c r="D49" i="200"/>
  <c r="P48" i="200"/>
  <c r="M48" i="200"/>
  <c r="J48" i="200"/>
  <c r="G48" i="200"/>
  <c r="D48" i="200"/>
  <c r="P47" i="200"/>
  <c r="M47" i="200"/>
  <c r="J47" i="200"/>
  <c r="G47" i="200"/>
  <c r="D47" i="200"/>
  <c r="P46" i="200"/>
  <c r="M46" i="200"/>
  <c r="J46" i="200"/>
  <c r="G46" i="200"/>
  <c r="D46" i="200"/>
  <c r="P45" i="200"/>
  <c r="M45" i="200"/>
  <c r="J45" i="200"/>
  <c r="G45" i="200"/>
  <c r="D45" i="200"/>
  <c r="P44" i="200"/>
  <c r="M44" i="200"/>
  <c r="J44" i="200"/>
  <c r="G44" i="200"/>
  <c r="D44" i="200"/>
  <c r="P43" i="200"/>
  <c r="M43" i="200"/>
  <c r="J43" i="200"/>
  <c r="G43" i="200"/>
  <c r="D43" i="200"/>
  <c r="P42" i="200"/>
  <c r="M42" i="200"/>
  <c r="J42" i="200"/>
  <c r="G42" i="200"/>
  <c r="D42" i="200"/>
  <c r="P41" i="200"/>
  <c r="M41" i="200"/>
  <c r="J41" i="200"/>
  <c r="G41" i="200"/>
  <c r="D41" i="200"/>
  <c r="P40" i="200"/>
  <c r="M40" i="200"/>
  <c r="J40" i="200"/>
  <c r="G40" i="200"/>
  <c r="D40" i="200"/>
  <c r="P39" i="200"/>
  <c r="M39" i="200"/>
  <c r="J39" i="200"/>
  <c r="G39" i="200"/>
  <c r="D39" i="200"/>
  <c r="P38" i="200"/>
  <c r="M38" i="200"/>
  <c r="J38" i="200"/>
  <c r="G38" i="200"/>
  <c r="D38" i="200"/>
  <c r="P37" i="200"/>
  <c r="M37" i="200"/>
  <c r="J37" i="200"/>
  <c r="G37" i="200"/>
  <c r="D37" i="200"/>
  <c r="P36" i="200"/>
  <c r="M36" i="200"/>
  <c r="J36" i="200"/>
  <c r="G36" i="200"/>
  <c r="D36" i="200"/>
  <c r="P35" i="200"/>
  <c r="M35" i="200"/>
  <c r="J35" i="200"/>
  <c r="G35" i="200"/>
  <c r="D35" i="200"/>
  <c r="P34" i="200"/>
  <c r="M34" i="200"/>
  <c r="J34" i="200"/>
  <c r="G34" i="200"/>
  <c r="D34" i="200"/>
  <c r="P33" i="200"/>
  <c r="M33" i="200"/>
  <c r="J33" i="200"/>
  <c r="G33" i="200"/>
  <c r="D33" i="200"/>
  <c r="P32" i="200"/>
  <c r="M32" i="200"/>
  <c r="J32" i="200"/>
  <c r="G32" i="200"/>
  <c r="D32" i="200"/>
  <c r="P31" i="200"/>
  <c r="M31" i="200"/>
  <c r="J31" i="200"/>
  <c r="G31" i="200"/>
  <c r="D31" i="200"/>
  <c r="P30" i="200"/>
  <c r="M30" i="200"/>
  <c r="J30" i="200"/>
  <c r="G30" i="200"/>
  <c r="D30" i="200"/>
  <c r="P29" i="200"/>
  <c r="M29" i="200"/>
  <c r="J29" i="200"/>
  <c r="G29" i="200"/>
  <c r="D29" i="200"/>
  <c r="P28" i="200"/>
  <c r="M28" i="200"/>
  <c r="J28" i="200"/>
  <c r="G28" i="200"/>
  <c r="D28" i="200"/>
  <c r="P27" i="200"/>
  <c r="M27" i="200"/>
  <c r="J27" i="200"/>
  <c r="G27" i="200"/>
  <c r="D27" i="200"/>
  <c r="P26" i="200"/>
  <c r="M26" i="200"/>
  <c r="J26" i="200"/>
  <c r="G26" i="200"/>
  <c r="D26" i="200"/>
  <c r="P25" i="200"/>
  <c r="M25" i="200"/>
  <c r="J25" i="200"/>
  <c r="G25" i="200"/>
  <c r="D25" i="200"/>
  <c r="P24" i="200"/>
  <c r="M24" i="200"/>
  <c r="J24" i="200"/>
  <c r="G24" i="200"/>
  <c r="D24" i="200"/>
  <c r="P23" i="200"/>
  <c r="M23" i="200"/>
  <c r="J23" i="200"/>
  <c r="G23" i="200"/>
  <c r="D23" i="200"/>
  <c r="P22" i="200"/>
  <c r="M22" i="200"/>
  <c r="J22" i="200"/>
  <c r="G22" i="200"/>
  <c r="D22" i="200"/>
  <c r="P21" i="200"/>
  <c r="M21" i="200"/>
  <c r="J21" i="200"/>
  <c r="G21" i="200"/>
  <c r="D21" i="200"/>
  <c r="P20" i="200"/>
  <c r="M20" i="200"/>
  <c r="J20" i="200"/>
  <c r="G20" i="200"/>
  <c r="D20" i="200"/>
  <c r="A21" i="200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A43" i="200" s="1"/>
  <c r="A44" i="200" s="1"/>
  <c r="A45" i="200" s="1"/>
  <c r="A46" i="200" s="1"/>
  <c r="A47" i="200" s="1"/>
  <c r="A48" i="200" s="1"/>
  <c r="A49" i="200" s="1"/>
  <c r="A50" i="200" s="1"/>
  <c r="A51" i="200" s="1"/>
  <c r="A52" i="200" s="1"/>
  <c r="A53" i="200" s="1"/>
  <c r="A54" i="200" s="1"/>
  <c r="A55" i="200" s="1"/>
  <c r="A56" i="200" s="1"/>
  <c r="A57" i="200" s="1"/>
  <c r="A58" i="200" s="1"/>
  <c r="A59" i="200" s="1"/>
  <c r="A60" i="200" s="1"/>
  <c r="A61" i="200" s="1"/>
  <c r="A62" i="200" s="1"/>
  <c r="A63" i="200" s="1"/>
  <c r="A64" i="200" s="1"/>
  <c r="A65" i="200" s="1"/>
  <c r="A66" i="200" s="1"/>
  <c r="A67" i="200" s="1"/>
  <c r="A68" i="200" s="1"/>
  <c r="A69" i="200" s="1"/>
  <c r="A70" i="200" s="1"/>
  <c r="A71" i="200" s="1"/>
  <c r="A72" i="200" s="1"/>
  <c r="A73" i="200" s="1"/>
  <c r="A74" i="200" s="1"/>
  <c r="A75" i="200" s="1"/>
  <c r="A76" i="200" s="1"/>
  <c r="A77" i="200" s="1"/>
  <c r="A78" i="200" s="1"/>
  <c r="A79" i="200" s="1"/>
  <c r="A80" i="200" s="1"/>
  <c r="A81" i="200" s="1"/>
  <c r="A82" i="200" s="1"/>
  <c r="A83" i="200" s="1"/>
  <c r="A84" i="200" s="1"/>
  <c r="A85" i="200" s="1"/>
  <c r="A86" i="200" s="1"/>
  <c r="A87" i="200" s="1"/>
  <c r="A88" i="200" s="1"/>
  <c r="A89" i="200" s="1"/>
  <c r="A90" i="200" s="1"/>
  <c r="A91" i="200" s="1"/>
  <c r="A92" i="200" s="1"/>
  <c r="A93" i="200" s="1"/>
  <c r="A94" i="200" s="1"/>
  <c r="A95" i="200" s="1"/>
  <c r="A96" i="200" s="1"/>
  <c r="A97" i="200" s="1"/>
  <c r="A98" i="200" s="1"/>
  <c r="A99" i="200" s="1"/>
  <c r="A100" i="200" s="1"/>
  <c r="A101" i="200" s="1"/>
  <c r="A102" i="200" s="1"/>
  <c r="A103" i="200" s="1"/>
  <c r="A104" i="200" s="1"/>
  <c r="A105" i="200" s="1"/>
  <c r="A106" i="200" s="1"/>
  <c r="A107" i="200" s="1"/>
  <c r="A108" i="200" s="1"/>
  <c r="A109" i="200" s="1"/>
  <c r="A110" i="200" s="1"/>
  <c r="A111" i="200" s="1"/>
  <c r="A112" i="200" s="1"/>
  <c r="A113" i="200" s="1"/>
  <c r="A114" i="200" s="1"/>
  <c r="A115" i="200" s="1"/>
  <c r="A116" i="200" s="1"/>
  <c r="A117" i="200" s="1"/>
  <c r="A118" i="200" s="1"/>
  <c r="A119" i="200" s="1"/>
  <c r="A120" i="200" s="1"/>
  <c r="A121" i="200" s="1"/>
  <c r="A122" i="200" s="1"/>
  <c r="A123" i="200" s="1"/>
  <c r="A124" i="200" s="1"/>
  <c r="A125" i="200" s="1"/>
  <c r="A126" i="200" s="1"/>
  <c r="A127" i="200" s="1"/>
  <c r="A128" i="200" s="1"/>
  <c r="A129" i="200" s="1"/>
  <c r="A130" i="200" s="1"/>
  <c r="A131" i="200" s="1"/>
  <c r="A132" i="200" s="1"/>
  <c r="A133" i="200" s="1"/>
  <c r="A134" i="200" s="1"/>
  <c r="A135" i="200" s="1"/>
  <c r="A136" i="200" s="1"/>
  <c r="A137" i="200" s="1"/>
  <c r="A138" i="200" s="1"/>
  <c r="A139" i="200" s="1"/>
  <c r="A140" i="200" s="1"/>
  <c r="A141" i="200" s="1"/>
  <c r="A142" i="200" s="1"/>
  <c r="A143" i="200" s="1"/>
  <c r="A144" i="200" s="1"/>
  <c r="A145" i="200" s="1"/>
  <c r="A146" i="200" s="1"/>
  <c r="A147" i="200" s="1"/>
  <c r="A148" i="200" s="1"/>
  <c r="A149" i="200" s="1"/>
  <c r="A150" i="200" s="1"/>
  <c r="A151" i="200" s="1"/>
  <c r="A152" i="200" s="1"/>
  <c r="A153" i="200" s="1"/>
  <c r="A154" i="200" s="1"/>
  <c r="A155" i="200" s="1"/>
  <c r="A156" i="200" s="1"/>
  <c r="A157" i="200" s="1"/>
  <c r="A158" i="200" s="1"/>
  <c r="A159" i="200" s="1"/>
  <c r="A160" i="200" s="1"/>
  <c r="A161" i="200" s="1"/>
  <c r="A162" i="200" s="1"/>
  <c r="A163" i="200" s="1"/>
  <c r="A164" i="200" s="1"/>
  <c r="A165" i="200" s="1"/>
  <c r="A166" i="200" s="1"/>
  <c r="A167" i="200" s="1"/>
  <c r="A168" i="200" s="1"/>
  <c r="A169" i="200" s="1"/>
  <c r="A170" i="200" s="1"/>
  <c r="A171" i="200" s="1"/>
  <c r="A172" i="200" s="1"/>
  <c r="A173" i="200" s="1"/>
  <c r="A174" i="200" s="1"/>
  <c r="A175" i="200" s="1"/>
  <c r="A176" i="200" s="1"/>
  <c r="A177" i="200" s="1"/>
  <c r="A178" i="200" s="1"/>
  <c r="A179" i="200" s="1"/>
  <c r="A180" i="200" s="1"/>
  <c r="A181" i="200" s="1"/>
  <c r="A182" i="200" s="1"/>
  <c r="A183" i="200" s="1"/>
  <c r="A184" i="200" s="1"/>
  <c r="A185" i="200" s="1"/>
  <c r="A186" i="200" s="1"/>
  <c r="A187" i="200" s="1"/>
  <c r="A188" i="200" s="1"/>
  <c r="A189" i="200" s="1"/>
  <c r="A190" i="200" s="1"/>
  <c r="A191" i="200" s="1"/>
  <c r="A192" i="200" s="1"/>
  <c r="A193" i="200" s="1"/>
  <c r="A194" i="200" s="1"/>
  <c r="A195" i="200" s="1"/>
  <c r="A196" i="200" s="1"/>
  <c r="A197" i="200" s="1"/>
  <c r="A198" i="200" s="1"/>
  <c r="A199" i="200" s="1"/>
  <c r="A200" i="200" s="1"/>
  <c r="A201" i="200" s="1"/>
  <c r="A202" i="200" s="1"/>
  <c r="A203" i="200" s="1"/>
  <c r="A204" i="200" s="1"/>
  <c r="A205" i="200" s="1"/>
  <c r="A206" i="200" s="1"/>
  <c r="A207" i="200" s="1"/>
  <c r="A208" i="200" s="1"/>
  <c r="A209" i="200" s="1"/>
  <c r="A210" i="200" s="1"/>
  <c r="A211" i="200" s="1"/>
  <c r="A212" i="200" s="1"/>
  <c r="A213" i="200" s="1"/>
  <c r="A214" i="200" s="1"/>
  <c r="A215" i="200" s="1"/>
  <c r="A216" i="200" s="1"/>
  <c r="A217" i="200" s="1"/>
  <c r="A218" i="200" s="1"/>
  <c r="A219" i="200" s="1"/>
  <c r="A220" i="200" s="1"/>
  <c r="A221" i="200" s="1"/>
  <c r="A222" i="200" s="1"/>
  <c r="A223" i="200" s="1"/>
  <c r="A224" i="200" s="1"/>
  <c r="A225" i="200" s="1"/>
  <c r="A226" i="200" s="1"/>
  <c r="A227" i="200" s="1"/>
  <c r="A228" i="200" s="1"/>
  <c r="A229" i="200" s="1"/>
  <c r="A230" i="200" s="1"/>
  <c r="A231" i="200" s="1"/>
  <c r="A232" i="200" s="1"/>
  <c r="A233" i="200" s="1"/>
  <c r="A234" i="200" s="1"/>
  <c r="A235" i="200" s="1"/>
  <c r="A236" i="200" s="1"/>
  <c r="A237" i="200" s="1"/>
  <c r="A238" i="200" s="1"/>
  <c r="A239" i="200" s="1"/>
  <c r="A240" i="200" s="1"/>
  <c r="A241" i="200" s="1"/>
  <c r="A242" i="200" s="1"/>
  <c r="A243" i="200" s="1"/>
  <c r="A244" i="200" s="1"/>
  <c r="A245" i="200" s="1"/>
  <c r="A246" i="200" s="1"/>
  <c r="A247" i="200" s="1"/>
  <c r="A248" i="200" s="1"/>
  <c r="A249" i="200" s="1"/>
  <c r="A250" i="200" s="1"/>
  <c r="A251" i="200" s="1"/>
  <c r="A252" i="200" s="1"/>
  <c r="A253" i="200" s="1"/>
  <c r="A254" i="200" s="1"/>
  <c r="A255" i="200" s="1"/>
  <c r="A256" i="200" s="1"/>
  <c r="A257" i="200" s="1"/>
  <c r="A258" i="200" s="1"/>
  <c r="A259" i="200" s="1"/>
  <c r="A260" i="200" s="1"/>
  <c r="A261" i="200" s="1"/>
  <c r="A262" i="200" s="1"/>
  <c r="A263" i="200" s="1"/>
  <c r="A264" i="200" s="1"/>
  <c r="A265" i="200" s="1"/>
  <c r="A266" i="200" s="1"/>
  <c r="A267" i="200" s="1"/>
  <c r="A268" i="200" s="1"/>
  <c r="A269" i="200" s="1"/>
  <c r="A270" i="200" s="1"/>
  <c r="A271" i="200" s="1"/>
  <c r="A272" i="200" s="1"/>
  <c r="A273" i="200" s="1"/>
  <c r="A274" i="200" s="1"/>
  <c r="A275" i="200" s="1"/>
  <c r="A276" i="200" s="1"/>
  <c r="A277" i="200" s="1"/>
  <c r="A278" i="200" s="1"/>
  <c r="A279" i="200" s="1"/>
  <c r="A280" i="200" s="1"/>
  <c r="A281" i="200" s="1"/>
  <c r="A282" i="200" s="1"/>
  <c r="A283" i="200" s="1"/>
  <c r="A284" i="200" s="1"/>
  <c r="A285" i="200" s="1"/>
  <c r="A286" i="200" s="1"/>
  <c r="A287" i="200" s="1"/>
  <c r="A288" i="200" s="1"/>
  <c r="A289" i="200" s="1"/>
  <c r="A290" i="200" s="1"/>
  <c r="A291" i="200" s="1"/>
  <c r="A292" i="200" s="1"/>
  <c r="A293" i="200" s="1"/>
  <c r="A294" i="200" s="1"/>
  <c r="A295" i="200" s="1"/>
  <c r="A296" i="200" s="1"/>
  <c r="A297" i="200" s="1"/>
  <c r="A298" i="200" s="1"/>
  <c r="A299" i="200" s="1"/>
  <c r="A300" i="200" s="1"/>
  <c r="I14" i="200"/>
  <c r="H14" i="200"/>
  <c r="D13" i="200"/>
  <c r="D12" i="200"/>
  <c r="P5" i="200"/>
  <c r="P228" i="199"/>
  <c r="M228" i="199"/>
  <c r="J228" i="199"/>
  <c r="G228" i="199"/>
  <c r="D228" i="199"/>
  <c r="P227" i="199"/>
  <c r="M227" i="199"/>
  <c r="J227" i="199"/>
  <c r="G227" i="199"/>
  <c r="D227" i="199"/>
  <c r="P226" i="199"/>
  <c r="M226" i="199"/>
  <c r="J226" i="199"/>
  <c r="G226" i="199"/>
  <c r="D226" i="199"/>
  <c r="P225" i="199"/>
  <c r="M225" i="199"/>
  <c r="J225" i="199"/>
  <c r="G225" i="199"/>
  <c r="D225" i="199"/>
  <c r="P224" i="199"/>
  <c r="M224" i="199"/>
  <c r="J224" i="199"/>
  <c r="G224" i="199"/>
  <c r="D224" i="199"/>
  <c r="P223" i="199"/>
  <c r="M223" i="199"/>
  <c r="J223" i="199"/>
  <c r="G223" i="199"/>
  <c r="D223" i="199"/>
  <c r="P222" i="199"/>
  <c r="M222" i="199"/>
  <c r="J222" i="199"/>
  <c r="G222" i="199"/>
  <c r="D222" i="199"/>
  <c r="P221" i="199"/>
  <c r="M221" i="199"/>
  <c r="J221" i="199"/>
  <c r="G221" i="199"/>
  <c r="D221" i="199"/>
  <c r="P220" i="199"/>
  <c r="M220" i="199"/>
  <c r="J220" i="199"/>
  <c r="G220" i="199"/>
  <c r="D220" i="199"/>
  <c r="P219" i="199"/>
  <c r="M219" i="199"/>
  <c r="J219" i="199"/>
  <c r="G219" i="199"/>
  <c r="D219" i="199"/>
  <c r="P218" i="199"/>
  <c r="M218" i="199"/>
  <c r="J218" i="199"/>
  <c r="G218" i="199"/>
  <c r="D218" i="199"/>
  <c r="P217" i="199"/>
  <c r="M217" i="199"/>
  <c r="J217" i="199"/>
  <c r="G217" i="199"/>
  <c r="D217" i="199"/>
  <c r="P216" i="199"/>
  <c r="M216" i="199"/>
  <c r="J216" i="199"/>
  <c r="G216" i="199"/>
  <c r="D216" i="199"/>
  <c r="P215" i="199"/>
  <c r="M215" i="199"/>
  <c r="J215" i="199"/>
  <c r="G215" i="199"/>
  <c r="D215" i="199"/>
  <c r="P214" i="199"/>
  <c r="M214" i="199"/>
  <c r="J214" i="199"/>
  <c r="G214" i="199"/>
  <c r="D214" i="199"/>
  <c r="P213" i="199"/>
  <c r="M213" i="199"/>
  <c r="J213" i="199"/>
  <c r="G213" i="199"/>
  <c r="D213" i="199"/>
  <c r="P212" i="199"/>
  <c r="M212" i="199"/>
  <c r="J212" i="199"/>
  <c r="G212" i="199"/>
  <c r="D212" i="199"/>
  <c r="P211" i="199"/>
  <c r="M211" i="199"/>
  <c r="J211" i="199"/>
  <c r="G211" i="199"/>
  <c r="D211" i="199"/>
  <c r="P210" i="199"/>
  <c r="M210" i="199"/>
  <c r="J210" i="199"/>
  <c r="G210" i="199"/>
  <c r="D210" i="199"/>
  <c r="P209" i="199"/>
  <c r="M209" i="199"/>
  <c r="J209" i="199"/>
  <c r="G209" i="199"/>
  <c r="D209" i="199"/>
  <c r="P208" i="199"/>
  <c r="M208" i="199"/>
  <c r="J208" i="199"/>
  <c r="G208" i="199"/>
  <c r="D208" i="199"/>
  <c r="P207" i="199"/>
  <c r="M207" i="199"/>
  <c r="J207" i="199"/>
  <c r="G207" i="199"/>
  <c r="D207" i="199"/>
  <c r="P206" i="199"/>
  <c r="M206" i="199"/>
  <c r="J206" i="199"/>
  <c r="G206" i="199"/>
  <c r="D206" i="199"/>
  <c r="P205" i="199"/>
  <c r="M205" i="199"/>
  <c r="J205" i="199"/>
  <c r="G205" i="199"/>
  <c r="D205" i="199"/>
  <c r="P204" i="199"/>
  <c r="M204" i="199"/>
  <c r="J204" i="199"/>
  <c r="G204" i="199"/>
  <c r="D204" i="199"/>
  <c r="P203" i="199"/>
  <c r="M203" i="199"/>
  <c r="J203" i="199"/>
  <c r="G203" i="199"/>
  <c r="D203" i="199"/>
  <c r="P202" i="199"/>
  <c r="M202" i="199"/>
  <c r="J202" i="199"/>
  <c r="G202" i="199"/>
  <c r="D202" i="199"/>
  <c r="P201" i="199"/>
  <c r="M201" i="199"/>
  <c r="J201" i="199"/>
  <c r="G201" i="199"/>
  <c r="D201" i="199"/>
  <c r="P200" i="199"/>
  <c r="M200" i="199"/>
  <c r="J200" i="199"/>
  <c r="G200" i="199"/>
  <c r="D200" i="199"/>
  <c r="P199" i="199"/>
  <c r="M199" i="199"/>
  <c r="J199" i="199"/>
  <c r="G199" i="199"/>
  <c r="D199" i="199"/>
  <c r="P198" i="199"/>
  <c r="M198" i="199"/>
  <c r="J198" i="199"/>
  <c r="G198" i="199"/>
  <c r="D198" i="199"/>
  <c r="P197" i="199"/>
  <c r="M197" i="199"/>
  <c r="J197" i="199"/>
  <c r="G197" i="199"/>
  <c r="D197" i="199"/>
  <c r="P196" i="199"/>
  <c r="M196" i="199"/>
  <c r="J196" i="199"/>
  <c r="G196" i="199"/>
  <c r="D196" i="199"/>
  <c r="P195" i="199"/>
  <c r="M195" i="199"/>
  <c r="J195" i="199"/>
  <c r="G195" i="199"/>
  <c r="D195" i="199"/>
  <c r="P194" i="199"/>
  <c r="M194" i="199"/>
  <c r="J194" i="199"/>
  <c r="G194" i="199"/>
  <c r="D194" i="199"/>
  <c r="P193" i="199"/>
  <c r="M193" i="199"/>
  <c r="J193" i="199"/>
  <c r="G193" i="199"/>
  <c r="D193" i="199"/>
  <c r="P192" i="199"/>
  <c r="M192" i="199"/>
  <c r="J192" i="199"/>
  <c r="G192" i="199"/>
  <c r="D192" i="199"/>
  <c r="P191" i="199"/>
  <c r="M191" i="199"/>
  <c r="J191" i="199"/>
  <c r="G191" i="199"/>
  <c r="D191" i="199"/>
  <c r="P190" i="199"/>
  <c r="M190" i="199"/>
  <c r="J190" i="199"/>
  <c r="G190" i="199"/>
  <c r="D190" i="199"/>
  <c r="P189" i="199"/>
  <c r="M189" i="199"/>
  <c r="J189" i="199"/>
  <c r="G189" i="199"/>
  <c r="D189" i="199"/>
  <c r="P188" i="199"/>
  <c r="M188" i="199"/>
  <c r="J188" i="199"/>
  <c r="G188" i="199"/>
  <c r="D188" i="199"/>
  <c r="P187" i="199"/>
  <c r="M187" i="199"/>
  <c r="J187" i="199"/>
  <c r="G187" i="199"/>
  <c r="D187" i="199"/>
  <c r="P186" i="199"/>
  <c r="M186" i="199"/>
  <c r="J186" i="199"/>
  <c r="G186" i="199"/>
  <c r="D186" i="199"/>
  <c r="P185" i="199"/>
  <c r="M185" i="199"/>
  <c r="J185" i="199"/>
  <c r="G185" i="199"/>
  <c r="D185" i="199"/>
  <c r="P184" i="199"/>
  <c r="M184" i="199"/>
  <c r="J184" i="199"/>
  <c r="G184" i="199"/>
  <c r="D184" i="199"/>
  <c r="P183" i="199"/>
  <c r="M183" i="199"/>
  <c r="J183" i="199"/>
  <c r="G183" i="199"/>
  <c r="D183" i="199"/>
  <c r="P182" i="199"/>
  <c r="M182" i="199"/>
  <c r="J182" i="199"/>
  <c r="G182" i="199"/>
  <c r="D182" i="199"/>
  <c r="P181" i="199"/>
  <c r="M181" i="199"/>
  <c r="J181" i="199"/>
  <c r="G181" i="199"/>
  <c r="D181" i="199"/>
  <c r="P180" i="199"/>
  <c r="M180" i="199"/>
  <c r="J180" i="199"/>
  <c r="G180" i="199"/>
  <c r="D180" i="199"/>
  <c r="P179" i="199"/>
  <c r="M179" i="199"/>
  <c r="J179" i="199"/>
  <c r="G179" i="199"/>
  <c r="D179" i="199"/>
  <c r="P178" i="199"/>
  <c r="M178" i="199"/>
  <c r="J178" i="199"/>
  <c r="G178" i="199"/>
  <c r="D178" i="199"/>
  <c r="P177" i="199"/>
  <c r="M177" i="199"/>
  <c r="J177" i="199"/>
  <c r="G177" i="199"/>
  <c r="D177" i="199"/>
  <c r="P176" i="199"/>
  <c r="M176" i="199"/>
  <c r="J176" i="199"/>
  <c r="G176" i="199"/>
  <c r="D176" i="199"/>
  <c r="P175" i="199"/>
  <c r="M175" i="199"/>
  <c r="J175" i="199"/>
  <c r="G175" i="199"/>
  <c r="D175" i="199"/>
  <c r="P174" i="199"/>
  <c r="M174" i="199"/>
  <c r="J174" i="199"/>
  <c r="G174" i="199"/>
  <c r="D174" i="199"/>
  <c r="P173" i="199"/>
  <c r="M173" i="199"/>
  <c r="J173" i="199"/>
  <c r="G173" i="199"/>
  <c r="D173" i="199"/>
  <c r="P172" i="199"/>
  <c r="M172" i="199"/>
  <c r="J172" i="199"/>
  <c r="G172" i="199"/>
  <c r="D172" i="199"/>
  <c r="P171" i="199"/>
  <c r="M171" i="199"/>
  <c r="J171" i="199"/>
  <c r="G171" i="199"/>
  <c r="D171" i="199"/>
  <c r="P170" i="199"/>
  <c r="M170" i="199"/>
  <c r="J170" i="199"/>
  <c r="G170" i="199"/>
  <c r="D170" i="199"/>
  <c r="P169" i="199"/>
  <c r="M169" i="199"/>
  <c r="J169" i="199"/>
  <c r="G169" i="199"/>
  <c r="D169" i="199"/>
  <c r="P168" i="199"/>
  <c r="M168" i="199"/>
  <c r="J168" i="199"/>
  <c r="G168" i="199"/>
  <c r="D168" i="199"/>
  <c r="P167" i="199"/>
  <c r="M167" i="199"/>
  <c r="J167" i="199"/>
  <c r="G167" i="199"/>
  <c r="D167" i="199"/>
  <c r="P166" i="199"/>
  <c r="M166" i="199"/>
  <c r="J166" i="199"/>
  <c r="G166" i="199"/>
  <c r="D166" i="199"/>
  <c r="P165" i="199"/>
  <c r="M165" i="199"/>
  <c r="J165" i="199"/>
  <c r="G165" i="199"/>
  <c r="D165" i="199"/>
  <c r="P164" i="199"/>
  <c r="M164" i="199"/>
  <c r="J164" i="199"/>
  <c r="G164" i="199"/>
  <c r="D164" i="199"/>
  <c r="P163" i="199"/>
  <c r="M163" i="199"/>
  <c r="J163" i="199"/>
  <c r="G163" i="199"/>
  <c r="D163" i="199"/>
  <c r="P162" i="199"/>
  <c r="M162" i="199"/>
  <c r="J162" i="199"/>
  <c r="G162" i="199"/>
  <c r="D162" i="199"/>
  <c r="P161" i="199"/>
  <c r="M161" i="199"/>
  <c r="J161" i="199"/>
  <c r="G161" i="199"/>
  <c r="D161" i="199"/>
  <c r="P160" i="199"/>
  <c r="M160" i="199"/>
  <c r="J160" i="199"/>
  <c r="G160" i="199"/>
  <c r="D160" i="199"/>
  <c r="P159" i="199"/>
  <c r="M159" i="199"/>
  <c r="J159" i="199"/>
  <c r="G159" i="199"/>
  <c r="D159" i="199"/>
  <c r="P158" i="199"/>
  <c r="M158" i="199"/>
  <c r="J158" i="199"/>
  <c r="G158" i="199"/>
  <c r="D158" i="199"/>
  <c r="P157" i="199"/>
  <c r="M157" i="199"/>
  <c r="J157" i="199"/>
  <c r="G157" i="199"/>
  <c r="D157" i="199"/>
  <c r="P156" i="199"/>
  <c r="M156" i="199"/>
  <c r="J156" i="199"/>
  <c r="G156" i="199"/>
  <c r="D156" i="199"/>
  <c r="P155" i="199"/>
  <c r="M155" i="199"/>
  <c r="J155" i="199"/>
  <c r="G155" i="199"/>
  <c r="D155" i="199"/>
  <c r="P154" i="199"/>
  <c r="M154" i="199"/>
  <c r="J154" i="199"/>
  <c r="G154" i="199"/>
  <c r="D154" i="199"/>
  <c r="P153" i="199"/>
  <c r="M153" i="199"/>
  <c r="J153" i="199"/>
  <c r="G153" i="199"/>
  <c r="D153" i="199"/>
  <c r="P152" i="199"/>
  <c r="M152" i="199"/>
  <c r="J152" i="199"/>
  <c r="G152" i="199"/>
  <c r="D152" i="199"/>
  <c r="P151" i="199"/>
  <c r="M151" i="199"/>
  <c r="J151" i="199"/>
  <c r="G151" i="199"/>
  <c r="D151" i="199"/>
  <c r="P150" i="199"/>
  <c r="M150" i="199"/>
  <c r="J150" i="199"/>
  <c r="G150" i="199"/>
  <c r="D150" i="199"/>
  <c r="P149" i="199"/>
  <c r="M149" i="199"/>
  <c r="J149" i="199"/>
  <c r="G149" i="199"/>
  <c r="D149" i="199"/>
  <c r="P148" i="199"/>
  <c r="M148" i="199"/>
  <c r="J148" i="199"/>
  <c r="G148" i="199"/>
  <c r="D148" i="199"/>
  <c r="P147" i="199"/>
  <c r="M147" i="199"/>
  <c r="J147" i="199"/>
  <c r="G147" i="199"/>
  <c r="D147" i="199"/>
  <c r="P146" i="199"/>
  <c r="M146" i="199"/>
  <c r="J146" i="199"/>
  <c r="G146" i="199"/>
  <c r="D146" i="199"/>
  <c r="P145" i="199"/>
  <c r="M145" i="199"/>
  <c r="J145" i="199"/>
  <c r="G145" i="199"/>
  <c r="D145" i="199"/>
  <c r="P144" i="199"/>
  <c r="M144" i="199"/>
  <c r="J144" i="199"/>
  <c r="G144" i="199"/>
  <c r="D144" i="199"/>
  <c r="P143" i="199"/>
  <c r="M143" i="199"/>
  <c r="J143" i="199"/>
  <c r="G143" i="199"/>
  <c r="D143" i="199"/>
  <c r="P142" i="199"/>
  <c r="M142" i="199"/>
  <c r="J142" i="199"/>
  <c r="G142" i="199"/>
  <c r="D142" i="199"/>
  <c r="P141" i="199"/>
  <c r="M141" i="199"/>
  <c r="J141" i="199"/>
  <c r="G141" i="199"/>
  <c r="D141" i="199"/>
  <c r="P140" i="199"/>
  <c r="M140" i="199"/>
  <c r="J140" i="199"/>
  <c r="G140" i="199"/>
  <c r="D140" i="199"/>
  <c r="P139" i="199"/>
  <c r="M139" i="199"/>
  <c r="J139" i="199"/>
  <c r="G139" i="199"/>
  <c r="D139" i="199"/>
  <c r="P138" i="199"/>
  <c r="M138" i="199"/>
  <c r="J138" i="199"/>
  <c r="G138" i="199"/>
  <c r="D138" i="199"/>
  <c r="P137" i="199"/>
  <c r="M137" i="199"/>
  <c r="J137" i="199"/>
  <c r="G137" i="199"/>
  <c r="D137" i="199"/>
  <c r="P136" i="199"/>
  <c r="M136" i="199"/>
  <c r="J136" i="199"/>
  <c r="G136" i="199"/>
  <c r="D136" i="199"/>
  <c r="P135" i="199"/>
  <c r="M135" i="199"/>
  <c r="J135" i="199"/>
  <c r="G135" i="199"/>
  <c r="D135" i="199"/>
  <c r="P134" i="199"/>
  <c r="M134" i="199"/>
  <c r="J134" i="199"/>
  <c r="G134" i="199"/>
  <c r="D134" i="199"/>
  <c r="P133" i="199"/>
  <c r="M133" i="199"/>
  <c r="J133" i="199"/>
  <c r="G133" i="199"/>
  <c r="D133" i="199"/>
  <c r="P132" i="199"/>
  <c r="M132" i="199"/>
  <c r="J132" i="199"/>
  <c r="G132" i="199"/>
  <c r="D132" i="199"/>
  <c r="P131" i="199"/>
  <c r="M131" i="199"/>
  <c r="J131" i="199"/>
  <c r="G131" i="199"/>
  <c r="D131" i="199"/>
  <c r="P130" i="199"/>
  <c r="M130" i="199"/>
  <c r="J130" i="199"/>
  <c r="G130" i="199"/>
  <c r="D130" i="199"/>
  <c r="P129" i="199"/>
  <c r="M129" i="199"/>
  <c r="J129" i="199"/>
  <c r="G129" i="199"/>
  <c r="D129" i="199"/>
  <c r="P128" i="199"/>
  <c r="M128" i="199"/>
  <c r="J128" i="199"/>
  <c r="G128" i="199"/>
  <c r="D128" i="199"/>
  <c r="P127" i="199"/>
  <c r="M127" i="199"/>
  <c r="J127" i="199"/>
  <c r="G127" i="199"/>
  <c r="D127" i="199"/>
  <c r="P126" i="199"/>
  <c r="M126" i="199"/>
  <c r="J126" i="199"/>
  <c r="G126" i="199"/>
  <c r="D126" i="199"/>
  <c r="P125" i="199"/>
  <c r="M125" i="199"/>
  <c r="J125" i="199"/>
  <c r="G125" i="199"/>
  <c r="D125" i="199"/>
  <c r="P124" i="199"/>
  <c r="M124" i="199"/>
  <c r="J124" i="199"/>
  <c r="G124" i="199"/>
  <c r="D124" i="199"/>
  <c r="P123" i="199"/>
  <c r="M123" i="199"/>
  <c r="J123" i="199"/>
  <c r="G123" i="199"/>
  <c r="D123" i="199"/>
  <c r="P122" i="199"/>
  <c r="M122" i="199"/>
  <c r="J122" i="199"/>
  <c r="G122" i="199"/>
  <c r="D122" i="199"/>
  <c r="P121" i="199"/>
  <c r="M121" i="199"/>
  <c r="J121" i="199"/>
  <c r="G121" i="199"/>
  <c r="D121" i="199"/>
  <c r="P120" i="199"/>
  <c r="M120" i="199"/>
  <c r="J120" i="199"/>
  <c r="G120" i="199"/>
  <c r="D120" i="199"/>
  <c r="P119" i="199"/>
  <c r="M119" i="199"/>
  <c r="J119" i="199"/>
  <c r="G119" i="199"/>
  <c r="D119" i="199"/>
  <c r="P118" i="199"/>
  <c r="M118" i="199"/>
  <c r="J118" i="199"/>
  <c r="G118" i="199"/>
  <c r="D118" i="199"/>
  <c r="P117" i="199"/>
  <c r="M117" i="199"/>
  <c r="J117" i="199"/>
  <c r="G117" i="199"/>
  <c r="D117" i="199"/>
  <c r="P116" i="199"/>
  <c r="M116" i="199"/>
  <c r="J116" i="199"/>
  <c r="G116" i="199"/>
  <c r="D116" i="199"/>
  <c r="P115" i="199"/>
  <c r="M115" i="199"/>
  <c r="J115" i="199"/>
  <c r="G115" i="199"/>
  <c r="D115" i="199"/>
  <c r="P114" i="199"/>
  <c r="M114" i="199"/>
  <c r="J114" i="199"/>
  <c r="G114" i="199"/>
  <c r="D114" i="199"/>
  <c r="P113" i="199"/>
  <c r="M113" i="199"/>
  <c r="J113" i="199"/>
  <c r="G113" i="199"/>
  <c r="D113" i="199"/>
  <c r="P112" i="199"/>
  <c r="M112" i="199"/>
  <c r="J112" i="199"/>
  <c r="G112" i="199"/>
  <c r="D112" i="199"/>
  <c r="P111" i="199"/>
  <c r="M111" i="199"/>
  <c r="J111" i="199"/>
  <c r="G111" i="199"/>
  <c r="D111" i="199"/>
  <c r="P110" i="199"/>
  <c r="M110" i="199"/>
  <c r="J110" i="199"/>
  <c r="G110" i="199"/>
  <c r="D110" i="199"/>
  <c r="P109" i="199"/>
  <c r="M109" i="199"/>
  <c r="J109" i="199"/>
  <c r="G109" i="199"/>
  <c r="D109" i="199"/>
  <c r="P108" i="199"/>
  <c r="M108" i="199"/>
  <c r="J108" i="199"/>
  <c r="G108" i="199"/>
  <c r="D108" i="199"/>
  <c r="P107" i="199"/>
  <c r="M107" i="199"/>
  <c r="J107" i="199"/>
  <c r="G107" i="199"/>
  <c r="D107" i="199"/>
  <c r="P106" i="199"/>
  <c r="M106" i="199"/>
  <c r="J106" i="199"/>
  <c r="G106" i="199"/>
  <c r="D106" i="199"/>
  <c r="P105" i="199"/>
  <c r="M105" i="199"/>
  <c r="J105" i="199"/>
  <c r="G105" i="199"/>
  <c r="D105" i="199"/>
  <c r="P104" i="199"/>
  <c r="M104" i="199"/>
  <c r="J104" i="199"/>
  <c r="G104" i="199"/>
  <c r="D104" i="199"/>
  <c r="P103" i="199"/>
  <c r="M103" i="199"/>
  <c r="J103" i="199"/>
  <c r="G103" i="199"/>
  <c r="D103" i="199"/>
  <c r="P102" i="199"/>
  <c r="M102" i="199"/>
  <c r="J102" i="199"/>
  <c r="G102" i="199"/>
  <c r="D102" i="199"/>
  <c r="P101" i="199"/>
  <c r="M101" i="199"/>
  <c r="J101" i="199"/>
  <c r="G101" i="199"/>
  <c r="D101" i="199"/>
  <c r="P100" i="199"/>
  <c r="M100" i="199"/>
  <c r="J100" i="199"/>
  <c r="G100" i="199"/>
  <c r="D100" i="199"/>
  <c r="P99" i="199"/>
  <c r="M99" i="199"/>
  <c r="J99" i="199"/>
  <c r="G99" i="199"/>
  <c r="D99" i="199"/>
  <c r="P98" i="199"/>
  <c r="M98" i="199"/>
  <c r="J98" i="199"/>
  <c r="G98" i="199"/>
  <c r="D98" i="199"/>
  <c r="P97" i="199"/>
  <c r="M97" i="199"/>
  <c r="J97" i="199"/>
  <c r="G97" i="199"/>
  <c r="D97" i="199"/>
  <c r="P96" i="199"/>
  <c r="M96" i="199"/>
  <c r="J96" i="199"/>
  <c r="G96" i="199"/>
  <c r="D96" i="199"/>
  <c r="P95" i="199"/>
  <c r="M95" i="199"/>
  <c r="J95" i="199"/>
  <c r="G95" i="199"/>
  <c r="D95" i="199"/>
  <c r="P94" i="199"/>
  <c r="M94" i="199"/>
  <c r="J94" i="199"/>
  <c r="G94" i="199"/>
  <c r="D94" i="199"/>
  <c r="P93" i="199"/>
  <c r="M93" i="199"/>
  <c r="J93" i="199"/>
  <c r="G93" i="199"/>
  <c r="D93" i="199"/>
  <c r="P92" i="199"/>
  <c r="M92" i="199"/>
  <c r="J92" i="199"/>
  <c r="G92" i="199"/>
  <c r="D92" i="199"/>
  <c r="P91" i="199"/>
  <c r="M91" i="199"/>
  <c r="J91" i="199"/>
  <c r="G91" i="199"/>
  <c r="D91" i="199"/>
  <c r="P90" i="199"/>
  <c r="M90" i="199"/>
  <c r="J90" i="199"/>
  <c r="G90" i="199"/>
  <c r="D90" i="199"/>
  <c r="P89" i="199"/>
  <c r="M89" i="199"/>
  <c r="J89" i="199"/>
  <c r="G89" i="199"/>
  <c r="D89" i="199"/>
  <c r="P88" i="199"/>
  <c r="M88" i="199"/>
  <c r="J88" i="199"/>
  <c r="G88" i="199"/>
  <c r="D88" i="199"/>
  <c r="P87" i="199"/>
  <c r="M87" i="199"/>
  <c r="J87" i="199"/>
  <c r="G87" i="199"/>
  <c r="D87" i="199"/>
  <c r="P86" i="199"/>
  <c r="M86" i="199"/>
  <c r="J86" i="199"/>
  <c r="G86" i="199"/>
  <c r="D86" i="199"/>
  <c r="P85" i="199"/>
  <c r="M85" i="199"/>
  <c r="J85" i="199"/>
  <c r="G85" i="199"/>
  <c r="D85" i="199"/>
  <c r="P84" i="199"/>
  <c r="M84" i="199"/>
  <c r="J84" i="199"/>
  <c r="G84" i="199"/>
  <c r="D84" i="199"/>
  <c r="P83" i="199"/>
  <c r="M83" i="199"/>
  <c r="J83" i="199"/>
  <c r="G83" i="199"/>
  <c r="D83" i="199"/>
  <c r="P82" i="199"/>
  <c r="M82" i="199"/>
  <c r="J82" i="199"/>
  <c r="G82" i="199"/>
  <c r="D82" i="199"/>
  <c r="P81" i="199"/>
  <c r="M81" i="199"/>
  <c r="J81" i="199"/>
  <c r="G81" i="199"/>
  <c r="D81" i="199"/>
  <c r="P80" i="199"/>
  <c r="M80" i="199"/>
  <c r="J80" i="199"/>
  <c r="G80" i="199"/>
  <c r="D80" i="199"/>
  <c r="P79" i="199"/>
  <c r="M79" i="199"/>
  <c r="J79" i="199"/>
  <c r="G79" i="199"/>
  <c r="D79" i="199"/>
  <c r="P78" i="199"/>
  <c r="M78" i="199"/>
  <c r="J78" i="199"/>
  <c r="G78" i="199"/>
  <c r="D78" i="199"/>
  <c r="P77" i="199"/>
  <c r="M77" i="199"/>
  <c r="J77" i="199"/>
  <c r="G77" i="199"/>
  <c r="D77" i="199"/>
  <c r="P76" i="199"/>
  <c r="M76" i="199"/>
  <c r="J76" i="199"/>
  <c r="G76" i="199"/>
  <c r="D76" i="199"/>
  <c r="P75" i="199"/>
  <c r="M75" i="199"/>
  <c r="J75" i="199"/>
  <c r="G75" i="199"/>
  <c r="D75" i="199"/>
  <c r="P74" i="199"/>
  <c r="M74" i="199"/>
  <c r="J74" i="199"/>
  <c r="G74" i="199"/>
  <c r="D74" i="199"/>
  <c r="P73" i="199"/>
  <c r="M73" i="199"/>
  <c r="J73" i="199"/>
  <c r="G73" i="199"/>
  <c r="D73" i="199"/>
  <c r="P72" i="199"/>
  <c r="M72" i="199"/>
  <c r="J72" i="199"/>
  <c r="G72" i="199"/>
  <c r="D72" i="199"/>
  <c r="P71" i="199"/>
  <c r="M71" i="199"/>
  <c r="J71" i="199"/>
  <c r="G71" i="199"/>
  <c r="D71" i="199"/>
  <c r="P70" i="199"/>
  <c r="M70" i="199"/>
  <c r="J70" i="199"/>
  <c r="G70" i="199"/>
  <c r="D70" i="199"/>
  <c r="P69" i="199"/>
  <c r="M69" i="199"/>
  <c r="J69" i="199"/>
  <c r="G69" i="199"/>
  <c r="D69" i="199"/>
  <c r="P68" i="199"/>
  <c r="M68" i="199"/>
  <c r="J68" i="199"/>
  <c r="G68" i="199"/>
  <c r="D68" i="199"/>
  <c r="P67" i="199"/>
  <c r="M67" i="199"/>
  <c r="J67" i="199"/>
  <c r="G67" i="199"/>
  <c r="D67" i="199"/>
  <c r="P66" i="199"/>
  <c r="M66" i="199"/>
  <c r="J66" i="199"/>
  <c r="G66" i="199"/>
  <c r="D66" i="199"/>
  <c r="P65" i="199"/>
  <c r="M65" i="199"/>
  <c r="J65" i="199"/>
  <c r="G65" i="199"/>
  <c r="D65" i="199"/>
  <c r="P64" i="199"/>
  <c r="M64" i="199"/>
  <c r="J64" i="199"/>
  <c r="G64" i="199"/>
  <c r="D64" i="199"/>
  <c r="P63" i="199"/>
  <c r="M63" i="199"/>
  <c r="J63" i="199"/>
  <c r="G63" i="199"/>
  <c r="D63" i="199"/>
  <c r="P62" i="199"/>
  <c r="M62" i="199"/>
  <c r="J62" i="199"/>
  <c r="G62" i="199"/>
  <c r="D62" i="199"/>
  <c r="P61" i="199"/>
  <c r="M61" i="199"/>
  <c r="J61" i="199"/>
  <c r="G61" i="199"/>
  <c r="D61" i="199"/>
  <c r="P60" i="199"/>
  <c r="M60" i="199"/>
  <c r="J60" i="199"/>
  <c r="G60" i="199"/>
  <c r="D60" i="199"/>
  <c r="P59" i="199"/>
  <c r="M59" i="199"/>
  <c r="J59" i="199"/>
  <c r="G59" i="199"/>
  <c r="D59" i="199"/>
  <c r="P58" i="199"/>
  <c r="M58" i="199"/>
  <c r="J58" i="199"/>
  <c r="G58" i="199"/>
  <c r="D58" i="199"/>
  <c r="P57" i="199"/>
  <c r="M57" i="199"/>
  <c r="J57" i="199"/>
  <c r="G57" i="199"/>
  <c r="D57" i="199"/>
  <c r="P56" i="199"/>
  <c r="M56" i="199"/>
  <c r="J56" i="199"/>
  <c r="G56" i="199"/>
  <c r="D56" i="199"/>
  <c r="P55" i="199"/>
  <c r="M55" i="199"/>
  <c r="J55" i="199"/>
  <c r="G55" i="199"/>
  <c r="D55" i="199"/>
  <c r="P54" i="199"/>
  <c r="M54" i="199"/>
  <c r="J54" i="199"/>
  <c r="G54" i="199"/>
  <c r="D54" i="199"/>
  <c r="P53" i="199"/>
  <c r="M53" i="199"/>
  <c r="J53" i="199"/>
  <c r="G53" i="199"/>
  <c r="D53" i="199"/>
  <c r="P52" i="199"/>
  <c r="M52" i="199"/>
  <c r="J52" i="199"/>
  <c r="G52" i="199"/>
  <c r="D52" i="199"/>
  <c r="P51" i="199"/>
  <c r="M51" i="199"/>
  <c r="J51" i="199"/>
  <c r="G51" i="199"/>
  <c r="D51" i="199"/>
  <c r="P50" i="199"/>
  <c r="M50" i="199"/>
  <c r="J50" i="199"/>
  <c r="G50" i="199"/>
  <c r="D50" i="199"/>
  <c r="P49" i="199"/>
  <c r="M49" i="199"/>
  <c r="J49" i="199"/>
  <c r="G49" i="199"/>
  <c r="D49" i="199"/>
  <c r="P48" i="199"/>
  <c r="M48" i="199"/>
  <c r="J48" i="199"/>
  <c r="G48" i="199"/>
  <c r="D48" i="199"/>
  <c r="P47" i="199"/>
  <c r="M47" i="199"/>
  <c r="J47" i="199"/>
  <c r="G47" i="199"/>
  <c r="D47" i="199"/>
  <c r="P46" i="199"/>
  <c r="M46" i="199"/>
  <c r="J46" i="199"/>
  <c r="G46" i="199"/>
  <c r="D46" i="199"/>
  <c r="P45" i="199"/>
  <c r="M45" i="199"/>
  <c r="J45" i="199"/>
  <c r="G45" i="199"/>
  <c r="D45" i="199"/>
  <c r="P44" i="199"/>
  <c r="M44" i="199"/>
  <c r="J44" i="199"/>
  <c r="G44" i="199"/>
  <c r="D44" i="199"/>
  <c r="P43" i="199"/>
  <c r="M43" i="199"/>
  <c r="J43" i="199"/>
  <c r="G43" i="199"/>
  <c r="D43" i="199"/>
  <c r="P42" i="199"/>
  <c r="M42" i="199"/>
  <c r="J42" i="199"/>
  <c r="G42" i="199"/>
  <c r="D42" i="199"/>
  <c r="P41" i="199"/>
  <c r="M41" i="199"/>
  <c r="J41" i="199"/>
  <c r="G41" i="199"/>
  <c r="D41" i="199"/>
  <c r="P40" i="199"/>
  <c r="M40" i="199"/>
  <c r="J40" i="199"/>
  <c r="G40" i="199"/>
  <c r="D40" i="199"/>
  <c r="P39" i="199"/>
  <c r="M39" i="199"/>
  <c r="J39" i="199"/>
  <c r="G39" i="199"/>
  <c r="D39" i="199"/>
  <c r="P38" i="199"/>
  <c r="M38" i="199"/>
  <c r="J38" i="199"/>
  <c r="G38" i="199"/>
  <c r="D38" i="199"/>
  <c r="P37" i="199"/>
  <c r="M37" i="199"/>
  <c r="J37" i="199"/>
  <c r="G37" i="199"/>
  <c r="D37" i="199"/>
  <c r="P36" i="199"/>
  <c r="M36" i="199"/>
  <c r="J36" i="199"/>
  <c r="G36" i="199"/>
  <c r="D36" i="199"/>
  <c r="P35" i="199"/>
  <c r="M35" i="199"/>
  <c r="J35" i="199"/>
  <c r="G35" i="199"/>
  <c r="D35" i="199"/>
  <c r="P34" i="199"/>
  <c r="M34" i="199"/>
  <c r="J34" i="199"/>
  <c r="G34" i="199"/>
  <c r="D34" i="199"/>
  <c r="P33" i="199"/>
  <c r="M33" i="199"/>
  <c r="J33" i="199"/>
  <c r="G33" i="199"/>
  <c r="D33" i="199"/>
  <c r="P32" i="199"/>
  <c r="M32" i="199"/>
  <c r="J32" i="199"/>
  <c r="G32" i="199"/>
  <c r="D32" i="199"/>
  <c r="P31" i="199"/>
  <c r="M31" i="199"/>
  <c r="J31" i="199"/>
  <c r="G31" i="199"/>
  <c r="D31" i="199"/>
  <c r="P30" i="199"/>
  <c r="M30" i="199"/>
  <c r="J30" i="199"/>
  <c r="G30" i="199"/>
  <c r="D30" i="199"/>
  <c r="P29" i="199"/>
  <c r="M29" i="199"/>
  <c r="J29" i="199"/>
  <c r="G29" i="199"/>
  <c r="D29" i="199"/>
  <c r="P28" i="199"/>
  <c r="M28" i="199"/>
  <c r="J28" i="199"/>
  <c r="G28" i="199"/>
  <c r="D28" i="199"/>
  <c r="P27" i="199"/>
  <c r="M27" i="199"/>
  <c r="J27" i="199"/>
  <c r="G27" i="199"/>
  <c r="D27" i="199"/>
  <c r="P26" i="199"/>
  <c r="M26" i="199"/>
  <c r="J26" i="199"/>
  <c r="G26" i="199"/>
  <c r="D26" i="199"/>
  <c r="P25" i="199"/>
  <c r="M25" i="199"/>
  <c r="J25" i="199"/>
  <c r="G25" i="199"/>
  <c r="D25" i="199"/>
  <c r="P24" i="199"/>
  <c r="M24" i="199"/>
  <c r="J24" i="199"/>
  <c r="G24" i="199"/>
  <c r="D24" i="199"/>
  <c r="P23" i="199"/>
  <c r="M23" i="199"/>
  <c r="J23" i="199"/>
  <c r="G23" i="199"/>
  <c r="D23" i="199"/>
  <c r="P22" i="199"/>
  <c r="M22" i="199"/>
  <c r="J22" i="199"/>
  <c r="G22" i="199"/>
  <c r="D22" i="199"/>
  <c r="P21" i="199"/>
  <c r="M21" i="199"/>
  <c r="J21" i="199"/>
  <c r="G21" i="199"/>
  <c r="D21" i="199"/>
  <c r="P20" i="199"/>
  <c r="M20" i="199"/>
  <c r="J20" i="199"/>
  <c r="G20" i="199"/>
  <c r="D20" i="199"/>
  <c r="A21" i="199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A43" i="199" s="1"/>
  <c r="A44" i="199" s="1"/>
  <c r="A45" i="199" s="1"/>
  <c r="A46" i="199" s="1"/>
  <c r="A47" i="199" s="1"/>
  <c r="A48" i="199" s="1"/>
  <c r="A49" i="199" s="1"/>
  <c r="A50" i="199" s="1"/>
  <c r="A51" i="199" s="1"/>
  <c r="A52" i="199" s="1"/>
  <c r="A53" i="199" s="1"/>
  <c r="A54" i="199" s="1"/>
  <c r="A55" i="199" s="1"/>
  <c r="A56" i="199" s="1"/>
  <c r="A57" i="199" s="1"/>
  <c r="A58" i="199" s="1"/>
  <c r="A59" i="199" s="1"/>
  <c r="A60" i="199" s="1"/>
  <c r="A61" i="199" s="1"/>
  <c r="A62" i="199" s="1"/>
  <c r="A63" i="199" s="1"/>
  <c r="A64" i="199" s="1"/>
  <c r="A65" i="199" s="1"/>
  <c r="A66" i="199" s="1"/>
  <c r="A67" i="199" s="1"/>
  <c r="A68" i="199" s="1"/>
  <c r="A69" i="199" s="1"/>
  <c r="A70" i="199" s="1"/>
  <c r="A71" i="199" s="1"/>
  <c r="A72" i="199" s="1"/>
  <c r="A73" i="199" s="1"/>
  <c r="A74" i="199" s="1"/>
  <c r="A75" i="199" s="1"/>
  <c r="A76" i="199" s="1"/>
  <c r="A77" i="199" s="1"/>
  <c r="A78" i="199" s="1"/>
  <c r="A79" i="199" s="1"/>
  <c r="A80" i="199" s="1"/>
  <c r="A81" i="199" s="1"/>
  <c r="A82" i="199" s="1"/>
  <c r="A83" i="199" s="1"/>
  <c r="A84" i="199" s="1"/>
  <c r="A85" i="199" s="1"/>
  <c r="A86" i="199" s="1"/>
  <c r="A87" i="199" s="1"/>
  <c r="A88" i="199" s="1"/>
  <c r="A89" i="199" s="1"/>
  <c r="A90" i="199" s="1"/>
  <c r="A91" i="199" s="1"/>
  <c r="A92" i="199" s="1"/>
  <c r="A93" i="199" s="1"/>
  <c r="A94" i="199" s="1"/>
  <c r="A95" i="199" s="1"/>
  <c r="A96" i="199" s="1"/>
  <c r="A97" i="199" s="1"/>
  <c r="A98" i="199" s="1"/>
  <c r="A99" i="199" s="1"/>
  <c r="A100" i="199" s="1"/>
  <c r="A101" i="199" s="1"/>
  <c r="A102" i="199" s="1"/>
  <c r="A103" i="199" s="1"/>
  <c r="A104" i="199" s="1"/>
  <c r="A105" i="199" s="1"/>
  <c r="A106" i="199" s="1"/>
  <c r="A107" i="199" s="1"/>
  <c r="A108" i="199" s="1"/>
  <c r="A109" i="199" s="1"/>
  <c r="A110" i="199" s="1"/>
  <c r="A111" i="199" s="1"/>
  <c r="A112" i="199" s="1"/>
  <c r="A113" i="199" s="1"/>
  <c r="A114" i="199" s="1"/>
  <c r="A115" i="199" s="1"/>
  <c r="A116" i="199" s="1"/>
  <c r="A117" i="199" s="1"/>
  <c r="A118" i="199" s="1"/>
  <c r="A119" i="199" s="1"/>
  <c r="A120" i="199" s="1"/>
  <c r="A121" i="199" s="1"/>
  <c r="A122" i="199" s="1"/>
  <c r="A123" i="199" s="1"/>
  <c r="A124" i="199" s="1"/>
  <c r="A125" i="199" s="1"/>
  <c r="A126" i="199" s="1"/>
  <c r="A127" i="199" s="1"/>
  <c r="A128" i="199" s="1"/>
  <c r="A129" i="199" s="1"/>
  <c r="A130" i="199" s="1"/>
  <c r="A131" i="199" s="1"/>
  <c r="A132" i="199" s="1"/>
  <c r="A133" i="199" s="1"/>
  <c r="A134" i="199" s="1"/>
  <c r="A135" i="199" s="1"/>
  <c r="A136" i="199" s="1"/>
  <c r="A137" i="199" s="1"/>
  <c r="A138" i="199" s="1"/>
  <c r="A139" i="199" s="1"/>
  <c r="A140" i="199" s="1"/>
  <c r="A141" i="199" s="1"/>
  <c r="A142" i="199" s="1"/>
  <c r="A143" i="199" s="1"/>
  <c r="A144" i="199" s="1"/>
  <c r="A145" i="199" s="1"/>
  <c r="A146" i="199" s="1"/>
  <c r="A147" i="199" s="1"/>
  <c r="A148" i="199" s="1"/>
  <c r="A149" i="199" s="1"/>
  <c r="A150" i="199" s="1"/>
  <c r="A151" i="199" s="1"/>
  <c r="A152" i="199" s="1"/>
  <c r="A153" i="199" s="1"/>
  <c r="A154" i="199" s="1"/>
  <c r="A155" i="199" s="1"/>
  <c r="A156" i="199" s="1"/>
  <c r="A157" i="199" s="1"/>
  <c r="A158" i="199" s="1"/>
  <c r="A159" i="199" s="1"/>
  <c r="A160" i="199" s="1"/>
  <c r="A161" i="199" s="1"/>
  <c r="A162" i="199" s="1"/>
  <c r="A163" i="199" s="1"/>
  <c r="A164" i="199" s="1"/>
  <c r="A165" i="199" s="1"/>
  <c r="A166" i="199" s="1"/>
  <c r="A167" i="199" s="1"/>
  <c r="A168" i="199" s="1"/>
  <c r="A169" i="199" s="1"/>
  <c r="A170" i="199" s="1"/>
  <c r="A171" i="199" s="1"/>
  <c r="A172" i="199" s="1"/>
  <c r="A173" i="199" s="1"/>
  <c r="A174" i="199" s="1"/>
  <c r="A175" i="199" s="1"/>
  <c r="A176" i="199" s="1"/>
  <c r="A177" i="199" s="1"/>
  <c r="A178" i="199" s="1"/>
  <c r="A179" i="199" s="1"/>
  <c r="A180" i="199" s="1"/>
  <c r="A181" i="199" s="1"/>
  <c r="A182" i="199" s="1"/>
  <c r="A183" i="199" s="1"/>
  <c r="A184" i="199" s="1"/>
  <c r="A185" i="199" s="1"/>
  <c r="A186" i="199" s="1"/>
  <c r="A187" i="199" s="1"/>
  <c r="A188" i="199" s="1"/>
  <c r="A189" i="199" s="1"/>
  <c r="A190" i="199" s="1"/>
  <c r="A191" i="199" s="1"/>
  <c r="A192" i="199" s="1"/>
  <c r="A193" i="199" s="1"/>
  <c r="A194" i="199" s="1"/>
  <c r="A195" i="199" s="1"/>
  <c r="A196" i="199" s="1"/>
  <c r="A197" i="199" s="1"/>
  <c r="A198" i="199" s="1"/>
  <c r="A199" i="199" s="1"/>
  <c r="A200" i="199" s="1"/>
  <c r="A201" i="199" s="1"/>
  <c r="A202" i="199" s="1"/>
  <c r="A203" i="199" s="1"/>
  <c r="A204" i="199" s="1"/>
  <c r="A205" i="199" s="1"/>
  <c r="A206" i="199" s="1"/>
  <c r="A207" i="199" s="1"/>
  <c r="A208" i="199" s="1"/>
  <c r="A209" i="199" s="1"/>
  <c r="A210" i="199" s="1"/>
  <c r="A211" i="199" s="1"/>
  <c r="A212" i="199" s="1"/>
  <c r="A213" i="199" s="1"/>
  <c r="A214" i="199" s="1"/>
  <c r="A215" i="199" s="1"/>
  <c r="A216" i="199" s="1"/>
  <c r="A217" i="199" s="1"/>
  <c r="A218" i="199" s="1"/>
  <c r="A219" i="199" s="1"/>
  <c r="A220" i="199" s="1"/>
  <c r="A221" i="199" s="1"/>
  <c r="A222" i="199" s="1"/>
  <c r="A223" i="199" s="1"/>
  <c r="A224" i="199" s="1"/>
  <c r="A225" i="199" s="1"/>
  <c r="A226" i="199" s="1"/>
  <c r="A227" i="199" s="1"/>
  <c r="A228" i="199" s="1"/>
  <c r="A229" i="199" s="1"/>
  <c r="A230" i="199" s="1"/>
  <c r="A231" i="199" s="1"/>
  <c r="A232" i="199" s="1"/>
  <c r="A233" i="199" s="1"/>
  <c r="A234" i="199" s="1"/>
  <c r="A235" i="199" s="1"/>
  <c r="A236" i="199" s="1"/>
  <c r="A237" i="199" s="1"/>
  <c r="A238" i="199" s="1"/>
  <c r="A239" i="199" s="1"/>
  <c r="A240" i="199" s="1"/>
  <c r="A241" i="199" s="1"/>
  <c r="A242" i="199" s="1"/>
  <c r="A243" i="199" s="1"/>
  <c r="A244" i="199" s="1"/>
  <c r="A245" i="199" s="1"/>
  <c r="A246" i="199" s="1"/>
  <c r="A247" i="199" s="1"/>
  <c r="A248" i="199" s="1"/>
  <c r="A249" i="199" s="1"/>
  <c r="A250" i="199" s="1"/>
  <c r="A251" i="199" s="1"/>
  <c r="A252" i="199" s="1"/>
  <c r="A253" i="199" s="1"/>
  <c r="A254" i="199" s="1"/>
  <c r="A255" i="199" s="1"/>
  <c r="A256" i="199" s="1"/>
  <c r="A257" i="199" s="1"/>
  <c r="A258" i="199" s="1"/>
  <c r="A259" i="199" s="1"/>
  <c r="A260" i="199" s="1"/>
  <c r="A261" i="199" s="1"/>
  <c r="A262" i="199" s="1"/>
  <c r="A263" i="199" s="1"/>
  <c r="A264" i="199" s="1"/>
  <c r="A265" i="199" s="1"/>
  <c r="A266" i="199" s="1"/>
  <c r="A267" i="199" s="1"/>
  <c r="A268" i="199" s="1"/>
  <c r="A269" i="199" s="1"/>
  <c r="A270" i="199" s="1"/>
  <c r="A271" i="199" s="1"/>
  <c r="A272" i="199" s="1"/>
  <c r="A273" i="199" s="1"/>
  <c r="A274" i="199" s="1"/>
  <c r="A275" i="199" s="1"/>
  <c r="A276" i="199" s="1"/>
  <c r="A277" i="199" s="1"/>
  <c r="A278" i="199" s="1"/>
  <c r="A279" i="199" s="1"/>
  <c r="A280" i="199" s="1"/>
  <c r="A281" i="199" s="1"/>
  <c r="A282" i="199" s="1"/>
  <c r="A283" i="199" s="1"/>
  <c r="A284" i="199" s="1"/>
  <c r="A285" i="199" s="1"/>
  <c r="A286" i="199" s="1"/>
  <c r="A287" i="199" s="1"/>
  <c r="A288" i="199" s="1"/>
  <c r="A289" i="199" s="1"/>
  <c r="A290" i="199" s="1"/>
  <c r="A291" i="199" s="1"/>
  <c r="A292" i="199" s="1"/>
  <c r="A293" i="199" s="1"/>
  <c r="A294" i="199" s="1"/>
  <c r="A295" i="199" s="1"/>
  <c r="A296" i="199" s="1"/>
  <c r="A297" i="199" s="1"/>
  <c r="A298" i="199" s="1"/>
  <c r="A299" i="199" s="1"/>
  <c r="A300" i="199" s="1"/>
  <c r="I14" i="199"/>
  <c r="H14" i="199"/>
  <c r="D13" i="199"/>
  <c r="D12" i="199"/>
  <c r="P5" i="199"/>
  <c r="P228" i="198"/>
  <c r="M228" i="198"/>
  <c r="J228" i="198"/>
  <c r="G228" i="198"/>
  <c r="D228" i="198"/>
  <c r="P227" i="198"/>
  <c r="M227" i="198"/>
  <c r="J227" i="198"/>
  <c r="G227" i="198"/>
  <c r="D227" i="198"/>
  <c r="P226" i="198"/>
  <c r="M226" i="198"/>
  <c r="J226" i="198"/>
  <c r="G226" i="198"/>
  <c r="D226" i="198"/>
  <c r="P225" i="198"/>
  <c r="M225" i="198"/>
  <c r="J225" i="198"/>
  <c r="G225" i="198"/>
  <c r="D225" i="198"/>
  <c r="P224" i="198"/>
  <c r="M224" i="198"/>
  <c r="J224" i="198"/>
  <c r="G224" i="198"/>
  <c r="D224" i="198"/>
  <c r="P223" i="198"/>
  <c r="M223" i="198"/>
  <c r="J223" i="198"/>
  <c r="G223" i="198"/>
  <c r="D223" i="198"/>
  <c r="P222" i="198"/>
  <c r="M222" i="198"/>
  <c r="J222" i="198"/>
  <c r="G222" i="198"/>
  <c r="D222" i="198"/>
  <c r="P221" i="198"/>
  <c r="M221" i="198"/>
  <c r="J221" i="198"/>
  <c r="G221" i="198"/>
  <c r="D221" i="198"/>
  <c r="P220" i="198"/>
  <c r="M220" i="198"/>
  <c r="J220" i="198"/>
  <c r="G220" i="198"/>
  <c r="D220" i="198"/>
  <c r="P219" i="198"/>
  <c r="M219" i="198"/>
  <c r="J219" i="198"/>
  <c r="G219" i="198"/>
  <c r="D219" i="198"/>
  <c r="P218" i="198"/>
  <c r="M218" i="198"/>
  <c r="J218" i="198"/>
  <c r="G218" i="198"/>
  <c r="D218" i="198"/>
  <c r="P217" i="198"/>
  <c r="M217" i="198"/>
  <c r="J217" i="198"/>
  <c r="G217" i="198"/>
  <c r="D217" i="198"/>
  <c r="P216" i="198"/>
  <c r="M216" i="198"/>
  <c r="J216" i="198"/>
  <c r="G216" i="198"/>
  <c r="D216" i="198"/>
  <c r="P215" i="198"/>
  <c r="M215" i="198"/>
  <c r="J215" i="198"/>
  <c r="G215" i="198"/>
  <c r="D215" i="198"/>
  <c r="P214" i="198"/>
  <c r="M214" i="198"/>
  <c r="J214" i="198"/>
  <c r="G214" i="198"/>
  <c r="D214" i="198"/>
  <c r="P213" i="198"/>
  <c r="M213" i="198"/>
  <c r="J213" i="198"/>
  <c r="G213" i="198"/>
  <c r="D213" i="198"/>
  <c r="P212" i="198"/>
  <c r="M212" i="198"/>
  <c r="J212" i="198"/>
  <c r="G212" i="198"/>
  <c r="D212" i="198"/>
  <c r="P211" i="198"/>
  <c r="M211" i="198"/>
  <c r="J211" i="198"/>
  <c r="G211" i="198"/>
  <c r="D211" i="198"/>
  <c r="P210" i="198"/>
  <c r="M210" i="198"/>
  <c r="J210" i="198"/>
  <c r="G210" i="198"/>
  <c r="D210" i="198"/>
  <c r="P209" i="198"/>
  <c r="M209" i="198"/>
  <c r="J209" i="198"/>
  <c r="G209" i="198"/>
  <c r="D209" i="198"/>
  <c r="P208" i="198"/>
  <c r="M208" i="198"/>
  <c r="J208" i="198"/>
  <c r="G208" i="198"/>
  <c r="D208" i="198"/>
  <c r="P207" i="198"/>
  <c r="M207" i="198"/>
  <c r="J207" i="198"/>
  <c r="G207" i="198"/>
  <c r="D207" i="198"/>
  <c r="P206" i="198"/>
  <c r="M206" i="198"/>
  <c r="J206" i="198"/>
  <c r="G206" i="198"/>
  <c r="D206" i="198"/>
  <c r="P205" i="198"/>
  <c r="M205" i="198"/>
  <c r="J205" i="198"/>
  <c r="G205" i="198"/>
  <c r="D205" i="198"/>
  <c r="P204" i="198"/>
  <c r="M204" i="198"/>
  <c r="J204" i="198"/>
  <c r="G204" i="198"/>
  <c r="D204" i="198"/>
  <c r="P203" i="198"/>
  <c r="M203" i="198"/>
  <c r="J203" i="198"/>
  <c r="G203" i="198"/>
  <c r="D203" i="198"/>
  <c r="P202" i="198"/>
  <c r="M202" i="198"/>
  <c r="J202" i="198"/>
  <c r="G202" i="198"/>
  <c r="D202" i="198"/>
  <c r="P201" i="198"/>
  <c r="M201" i="198"/>
  <c r="J201" i="198"/>
  <c r="G201" i="198"/>
  <c r="D201" i="198"/>
  <c r="P200" i="198"/>
  <c r="M200" i="198"/>
  <c r="J200" i="198"/>
  <c r="G200" i="198"/>
  <c r="D200" i="198"/>
  <c r="P199" i="198"/>
  <c r="M199" i="198"/>
  <c r="J199" i="198"/>
  <c r="G199" i="198"/>
  <c r="D199" i="198"/>
  <c r="P198" i="198"/>
  <c r="M198" i="198"/>
  <c r="J198" i="198"/>
  <c r="G198" i="198"/>
  <c r="D198" i="198"/>
  <c r="P197" i="198"/>
  <c r="M197" i="198"/>
  <c r="J197" i="198"/>
  <c r="G197" i="198"/>
  <c r="D197" i="198"/>
  <c r="P196" i="198"/>
  <c r="M196" i="198"/>
  <c r="J196" i="198"/>
  <c r="G196" i="198"/>
  <c r="D196" i="198"/>
  <c r="P195" i="198"/>
  <c r="M195" i="198"/>
  <c r="J195" i="198"/>
  <c r="G195" i="198"/>
  <c r="D195" i="198"/>
  <c r="P194" i="198"/>
  <c r="M194" i="198"/>
  <c r="J194" i="198"/>
  <c r="G194" i="198"/>
  <c r="D194" i="198"/>
  <c r="P193" i="198"/>
  <c r="M193" i="198"/>
  <c r="J193" i="198"/>
  <c r="G193" i="198"/>
  <c r="D193" i="198"/>
  <c r="P192" i="198"/>
  <c r="M192" i="198"/>
  <c r="J192" i="198"/>
  <c r="G192" i="198"/>
  <c r="D192" i="198"/>
  <c r="P191" i="198"/>
  <c r="M191" i="198"/>
  <c r="J191" i="198"/>
  <c r="G191" i="198"/>
  <c r="D191" i="198"/>
  <c r="P190" i="198"/>
  <c r="M190" i="198"/>
  <c r="J190" i="198"/>
  <c r="G190" i="198"/>
  <c r="D190" i="198"/>
  <c r="P189" i="198"/>
  <c r="M189" i="198"/>
  <c r="J189" i="198"/>
  <c r="G189" i="198"/>
  <c r="D189" i="198"/>
  <c r="P188" i="198"/>
  <c r="M188" i="198"/>
  <c r="J188" i="198"/>
  <c r="G188" i="198"/>
  <c r="D188" i="198"/>
  <c r="P187" i="198"/>
  <c r="M187" i="198"/>
  <c r="J187" i="198"/>
  <c r="G187" i="198"/>
  <c r="D187" i="198"/>
  <c r="P186" i="198"/>
  <c r="M186" i="198"/>
  <c r="J186" i="198"/>
  <c r="G186" i="198"/>
  <c r="D186" i="198"/>
  <c r="P185" i="198"/>
  <c r="M185" i="198"/>
  <c r="J185" i="198"/>
  <c r="G185" i="198"/>
  <c r="D185" i="198"/>
  <c r="P184" i="198"/>
  <c r="M184" i="198"/>
  <c r="J184" i="198"/>
  <c r="G184" i="198"/>
  <c r="D184" i="198"/>
  <c r="P183" i="198"/>
  <c r="M183" i="198"/>
  <c r="J183" i="198"/>
  <c r="G183" i="198"/>
  <c r="D183" i="198"/>
  <c r="P182" i="198"/>
  <c r="M182" i="198"/>
  <c r="J182" i="198"/>
  <c r="G182" i="198"/>
  <c r="D182" i="198"/>
  <c r="P181" i="198"/>
  <c r="M181" i="198"/>
  <c r="J181" i="198"/>
  <c r="G181" i="198"/>
  <c r="D181" i="198"/>
  <c r="P180" i="198"/>
  <c r="M180" i="198"/>
  <c r="J180" i="198"/>
  <c r="G180" i="198"/>
  <c r="D180" i="198"/>
  <c r="P179" i="198"/>
  <c r="M179" i="198"/>
  <c r="J179" i="198"/>
  <c r="G179" i="198"/>
  <c r="D179" i="198"/>
  <c r="P178" i="198"/>
  <c r="M178" i="198"/>
  <c r="J178" i="198"/>
  <c r="G178" i="198"/>
  <c r="D178" i="198"/>
  <c r="P177" i="198"/>
  <c r="M177" i="198"/>
  <c r="J177" i="198"/>
  <c r="G177" i="198"/>
  <c r="D177" i="198"/>
  <c r="P176" i="198"/>
  <c r="M176" i="198"/>
  <c r="J176" i="198"/>
  <c r="G176" i="198"/>
  <c r="D176" i="198"/>
  <c r="P175" i="198"/>
  <c r="M175" i="198"/>
  <c r="J175" i="198"/>
  <c r="G175" i="198"/>
  <c r="D175" i="198"/>
  <c r="P174" i="198"/>
  <c r="M174" i="198"/>
  <c r="J174" i="198"/>
  <c r="G174" i="198"/>
  <c r="D174" i="198"/>
  <c r="P173" i="198"/>
  <c r="M173" i="198"/>
  <c r="J173" i="198"/>
  <c r="G173" i="198"/>
  <c r="D173" i="198"/>
  <c r="P172" i="198"/>
  <c r="M172" i="198"/>
  <c r="J172" i="198"/>
  <c r="G172" i="198"/>
  <c r="D172" i="198"/>
  <c r="P171" i="198"/>
  <c r="M171" i="198"/>
  <c r="J171" i="198"/>
  <c r="G171" i="198"/>
  <c r="D171" i="198"/>
  <c r="P170" i="198"/>
  <c r="M170" i="198"/>
  <c r="J170" i="198"/>
  <c r="G170" i="198"/>
  <c r="D170" i="198"/>
  <c r="P169" i="198"/>
  <c r="M169" i="198"/>
  <c r="J169" i="198"/>
  <c r="G169" i="198"/>
  <c r="D169" i="198"/>
  <c r="P168" i="198"/>
  <c r="M168" i="198"/>
  <c r="J168" i="198"/>
  <c r="G168" i="198"/>
  <c r="D168" i="198"/>
  <c r="P167" i="198"/>
  <c r="M167" i="198"/>
  <c r="J167" i="198"/>
  <c r="G167" i="198"/>
  <c r="D167" i="198"/>
  <c r="P166" i="198"/>
  <c r="M166" i="198"/>
  <c r="J166" i="198"/>
  <c r="G166" i="198"/>
  <c r="D166" i="198"/>
  <c r="P165" i="198"/>
  <c r="M165" i="198"/>
  <c r="J165" i="198"/>
  <c r="G165" i="198"/>
  <c r="D165" i="198"/>
  <c r="P164" i="198"/>
  <c r="M164" i="198"/>
  <c r="J164" i="198"/>
  <c r="G164" i="198"/>
  <c r="D164" i="198"/>
  <c r="P163" i="198"/>
  <c r="M163" i="198"/>
  <c r="J163" i="198"/>
  <c r="G163" i="198"/>
  <c r="D163" i="198"/>
  <c r="P162" i="198"/>
  <c r="M162" i="198"/>
  <c r="J162" i="198"/>
  <c r="G162" i="198"/>
  <c r="D162" i="198"/>
  <c r="P161" i="198"/>
  <c r="M161" i="198"/>
  <c r="J161" i="198"/>
  <c r="G161" i="198"/>
  <c r="D161" i="198"/>
  <c r="P160" i="198"/>
  <c r="M160" i="198"/>
  <c r="J160" i="198"/>
  <c r="G160" i="198"/>
  <c r="D160" i="198"/>
  <c r="P159" i="198"/>
  <c r="M159" i="198"/>
  <c r="J159" i="198"/>
  <c r="G159" i="198"/>
  <c r="D159" i="198"/>
  <c r="P158" i="198"/>
  <c r="M158" i="198"/>
  <c r="J158" i="198"/>
  <c r="G158" i="198"/>
  <c r="D158" i="198"/>
  <c r="P157" i="198"/>
  <c r="M157" i="198"/>
  <c r="J157" i="198"/>
  <c r="G157" i="198"/>
  <c r="D157" i="198"/>
  <c r="P156" i="198"/>
  <c r="M156" i="198"/>
  <c r="J156" i="198"/>
  <c r="G156" i="198"/>
  <c r="D156" i="198"/>
  <c r="P155" i="198"/>
  <c r="M155" i="198"/>
  <c r="J155" i="198"/>
  <c r="G155" i="198"/>
  <c r="D155" i="198"/>
  <c r="P154" i="198"/>
  <c r="M154" i="198"/>
  <c r="J154" i="198"/>
  <c r="G154" i="198"/>
  <c r="D154" i="198"/>
  <c r="P153" i="198"/>
  <c r="M153" i="198"/>
  <c r="J153" i="198"/>
  <c r="G153" i="198"/>
  <c r="D153" i="198"/>
  <c r="P152" i="198"/>
  <c r="M152" i="198"/>
  <c r="J152" i="198"/>
  <c r="G152" i="198"/>
  <c r="D152" i="198"/>
  <c r="P151" i="198"/>
  <c r="M151" i="198"/>
  <c r="J151" i="198"/>
  <c r="G151" i="198"/>
  <c r="D151" i="198"/>
  <c r="P150" i="198"/>
  <c r="M150" i="198"/>
  <c r="J150" i="198"/>
  <c r="G150" i="198"/>
  <c r="D150" i="198"/>
  <c r="P149" i="198"/>
  <c r="M149" i="198"/>
  <c r="J149" i="198"/>
  <c r="G149" i="198"/>
  <c r="D149" i="198"/>
  <c r="P148" i="198"/>
  <c r="M148" i="198"/>
  <c r="J148" i="198"/>
  <c r="G148" i="198"/>
  <c r="D148" i="198"/>
  <c r="P147" i="198"/>
  <c r="M147" i="198"/>
  <c r="J147" i="198"/>
  <c r="G147" i="198"/>
  <c r="D147" i="198"/>
  <c r="P146" i="198"/>
  <c r="M146" i="198"/>
  <c r="J146" i="198"/>
  <c r="G146" i="198"/>
  <c r="D146" i="198"/>
  <c r="P145" i="198"/>
  <c r="M145" i="198"/>
  <c r="J145" i="198"/>
  <c r="G145" i="198"/>
  <c r="D145" i="198"/>
  <c r="P144" i="198"/>
  <c r="M144" i="198"/>
  <c r="J144" i="198"/>
  <c r="G144" i="198"/>
  <c r="D144" i="198"/>
  <c r="P143" i="198"/>
  <c r="M143" i="198"/>
  <c r="J143" i="198"/>
  <c r="G143" i="198"/>
  <c r="D143" i="198"/>
  <c r="P142" i="198"/>
  <c r="M142" i="198"/>
  <c r="J142" i="198"/>
  <c r="G142" i="198"/>
  <c r="D142" i="198"/>
  <c r="P141" i="198"/>
  <c r="M141" i="198"/>
  <c r="J141" i="198"/>
  <c r="G141" i="198"/>
  <c r="D141" i="198"/>
  <c r="P140" i="198"/>
  <c r="M140" i="198"/>
  <c r="J140" i="198"/>
  <c r="G140" i="198"/>
  <c r="D140" i="198"/>
  <c r="P139" i="198"/>
  <c r="M139" i="198"/>
  <c r="J139" i="198"/>
  <c r="G139" i="198"/>
  <c r="D139" i="198"/>
  <c r="P138" i="198"/>
  <c r="M138" i="198"/>
  <c r="J138" i="198"/>
  <c r="G138" i="198"/>
  <c r="D138" i="198"/>
  <c r="P137" i="198"/>
  <c r="M137" i="198"/>
  <c r="J137" i="198"/>
  <c r="G137" i="198"/>
  <c r="D137" i="198"/>
  <c r="P136" i="198"/>
  <c r="M136" i="198"/>
  <c r="J136" i="198"/>
  <c r="G136" i="198"/>
  <c r="D136" i="198"/>
  <c r="P135" i="198"/>
  <c r="M135" i="198"/>
  <c r="J135" i="198"/>
  <c r="G135" i="198"/>
  <c r="D135" i="198"/>
  <c r="P134" i="198"/>
  <c r="M134" i="198"/>
  <c r="J134" i="198"/>
  <c r="G134" i="198"/>
  <c r="D134" i="198"/>
  <c r="P133" i="198"/>
  <c r="M133" i="198"/>
  <c r="J133" i="198"/>
  <c r="G133" i="198"/>
  <c r="D133" i="198"/>
  <c r="P132" i="198"/>
  <c r="M132" i="198"/>
  <c r="J132" i="198"/>
  <c r="G132" i="198"/>
  <c r="D132" i="198"/>
  <c r="P131" i="198"/>
  <c r="M131" i="198"/>
  <c r="J131" i="198"/>
  <c r="G131" i="198"/>
  <c r="D131" i="198"/>
  <c r="P130" i="198"/>
  <c r="M130" i="198"/>
  <c r="J130" i="198"/>
  <c r="G130" i="198"/>
  <c r="D130" i="198"/>
  <c r="P129" i="198"/>
  <c r="M129" i="198"/>
  <c r="J129" i="198"/>
  <c r="G129" i="198"/>
  <c r="D129" i="198"/>
  <c r="P128" i="198"/>
  <c r="M128" i="198"/>
  <c r="J128" i="198"/>
  <c r="G128" i="198"/>
  <c r="D128" i="198"/>
  <c r="P127" i="198"/>
  <c r="M127" i="198"/>
  <c r="J127" i="198"/>
  <c r="G127" i="198"/>
  <c r="D127" i="198"/>
  <c r="P126" i="198"/>
  <c r="M126" i="198"/>
  <c r="J126" i="198"/>
  <c r="G126" i="198"/>
  <c r="D126" i="198"/>
  <c r="P125" i="198"/>
  <c r="M125" i="198"/>
  <c r="J125" i="198"/>
  <c r="G125" i="198"/>
  <c r="D125" i="198"/>
  <c r="P124" i="198"/>
  <c r="M124" i="198"/>
  <c r="J124" i="198"/>
  <c r="G124" i="198"/>
  <c r="D124" i="198"/>
  <c r="P123" i="198"/>
  <c r="M123" i="198"/>
  <c r="J123" i="198"/>
  <c r="G123" i="198"/>
  <c r="D123" i="198"/>
  <c r="P122" i="198"/>
  <c r="M122" i="198"/>
  <c r="J122" i="198"/>
  <c r="G122" i="198"/>
  <c r="D122" i="198"/>
  <c r="P121" i="198"/>
  <c r="M121" i="198"/>
  <c r="J121" i="198"/>
  <c r="G121" i="198"/>
  <c r="D121" i="198"/>
  <c r="P120" i="198"/>
  <c r="M120" i="198"/>
  <c r="J120" i="198"/>
  <c r="G120" i="198"/>
  <c r="D120" i="198"/>
  <c r="P119" i="198"/>
  <c r="M119" i="198"/>
  <c r="J119" i="198"/>
  <c r="G119" i="198"/>
  <c r="D119" i="198"/>
  <c r="P118" i="198"/>
  <c r="M118" i="198"/>
  <c r="J118" i="198"/>
  <c r="G118" i="198"/>
  <c r="D118" i="198"/>
  <c r="P117" i="198"/>
  <c r="M117" i="198"/>
  <c r="J117" i="198"/>
  <c r="G117" i="198"/>
  <c r="D117" i="198"/>
  <c r="P116" i="198"/>
  <c r="M116" i="198"/>
  <c r="J116" i="198"/>
  <c r="G116" i="198"/>
  <c r="D116" i="198"/>
  <c r="P115" i="198"/>
  <c r="M115" i="198"/>
  <c r="J115" i="198"/>
  <c r="G115" i="198"/>
  <c r="D115" i="198"/>
  <c r="P114" i="198"/>
  <c r="M114" i="198"/>
  <c r="J114" i="198"/>
  <c r="G114" i="198"/>
  <c r="D114" i="198"/>
  <c r="P113" i="198"/>
  <c r="M113" i="198"/>
  <c r="J113" i="198"/>
  <c r="G113" i="198"/>
  <c r="D113" i="198"/>
  <c r="P112" i="198"/>
  <c r="M112" i="198"/>
  <c r="J112" i="198"/>
  <c r="G112" i="198"/>
  <c r="D112" i="198"/>
  <c r="P111" i="198"/>
  <c r="M111" i="198"/>
  <c r="J111" i="198"/>
  <c r="G111" i="198"/>
  <c r="D111" i="198"/>
  <c r="P110" i="198"/>
  <c r="M110" i="198"/>
  <c r="J110" i="198"/>
  <c r="G110" i="198"/>
  <c r="D110" i="198"/>
  <c r="P109" i="198"/>
  <c r="M109" i="198"/>
  <c r="J109" i="198"/>
  <c r="G109" i="198"/>
  <c r="D109" i="198"/>
  <c r="P108" i="198"/>
  <c r="M108" i="198"/>
  <c r="J108" i="198"/>
  <c r="G108" i="198"/>
  <c r="D108" i="198"/>
  <c r="P107" i="198"/>
  <c r="M107" i="198"/>
  <c r="J107" i="198"/>
  <c r="G107" i="198"/>
  <c r="D107" i="198"/>
  <c r="P106" i="198"/>
  <c r="M106" i="198"/>
  <c r="J106" i="198"/>
  <c r="G106" i="198"/>
  <c r="D106" i="198"/>
  <c r="P105" i="198"/>
  <c r="M105" i="198"/>
  <c r="J105" i="198"/>
  <c r="G105" i="198"/>
  <c r="D105" i="198"/>
  <c r="P104" i="198"/>
  <c r="M104" i="198"/>
  <c r="J104" i="198"/>
  <c r="G104" i="198"/>
  <c r="D104" i="198"/>
  <c r="P103" i="198"/>
  <c r="M103" i="198"/>
  <c r="J103" i="198"/>
  <c r="G103" i="198"/>
  <c r="D103" i="198"/>
  <c r="P102" i="198"/>
  <c r="M102" i="198"/>
  <c r="J102" i="198"/>
  <c r="G102" i="198"/>
  <c r="D102" i="198"/>
  <c r="P101" i="198"/>
  <c r="M101" i="198"/>
  <c r="J101" i="198"/>
  <c r="G101" i="198"/>
  <c r="D101" i="198"/>
  <c r="P100" i="198"/>
  <c r="M100" i="198"/>
  <c r="J100" i="198"/>
  <c r="G100" i="198"/>
  <c r="D100" i="198"/>
  <c r="P99" i="198"/>
  <c r="M99" i="198"/>
  <c r="J99" i="198"/>
  <c r="G99" i="198"/>
  <c r="D99" i="198"/>
  <c r="P98" i="198"/>
  <c r="M98" i="198"/>
  <c r="J98" i="198"/>
  <c r="G98" i="198"/>
  <c r="D98" i="198"/>
  <c r="P97" i="198"/>
  <c r="M97" i="198"/>
  <c r="J97" i="198"/>
  <c r="G97" i="198"/>
  <c r="D97" i="198"/>
  <c r="P96" i="198"/>
  <c r="M96" i="198"/>
  <c r="J96" i="198"/>
  <c r="G96" i="198"/>
  <c r="D96" i="198"/>
  <c r="P95" i="198"/>
  <c r="M95" i="198"/>
  <c r="J95" i="198"/>
  <c r="G95" i="198"/>
  <c r="D95" i="198"/>
  <c r="P94" i="198"/>
  <c r="M94" i="198"/>
  <c r="J94" i="198"/>
  <c r="G94" i="198"/>
  <c r="D94" i="198"/>
  <c r="P93" i="198"/>
  <c r="M93" i="198"/>
  <c r="J93" i="198"/>
  <c r="G93" i="198"/>
  <c r="D93" i="198"/>
  <c r="P92" i="198"/>
  <c r="M92" i="198"/>
  <c r="J92" i="198"/>
  <c r="G92" i="198"/>
  <c r="D92" i="198"/>
  <c r="P91" i="198"/>
  <c r="M91" i="198"/>
  <c r="J91" i="198"/>
  <c r="G91" i="198"/>
  <c r="D91" i="198"/>
  <c r="P90" i="198"/>
  <c r="M90" i="198"/>
  <c r="J90" i="198"/>
  <c r="G90" i="198"/>
  <c r="D90" i="198"/>
  <c r="P89" i="198"/>
  <c r="M89" i="198"/>
  <c r="J89" i="198"/>
  <c r="G89" i="198"/>
  <c r="D89" i="198"/>
  <c r="P88" i="198"/>
  <c r="M88" i="198"/>
  <c r="J88" i="198"/>
  <c r="G88" i="198"/>
  <c r="D88" i="198"/>
  <c r="P87" i="198"/>
  <c r="M87" i="198"/>
  <c r="J87" i="198"/>
  <c r="G87" i="198"/>
  <c r="D87" i="198"/>
  <c r="P86" i="198"/>
  <c r="M86" i="198"/>
  <c r="J86" i="198"/>
  <c r="G86" i="198"/>
  <c r="D86" i="198"/>
  <c r="P85" i="198"/>
  <c r="M85" i="198"/>
  <c r="J85" i="198"/>
  <c r="G85" i="198"/>
  <c r="D85" i="198"/>
  <c r="P84" i="198"/>
  <c r="M84" i="198"/>
  <c r="J84" i="198"/>
  <c r="G84" i="198"/>
  <c r="D84" i="198"/>
  <c r="P83" i="198"/>
  <c r="M83" i="198"/>
  <c r="J83" i="198"/>
  <c r="G83" i="198"/>
  <c r="D83" i="198"/>
  <c r="P82" i="198"/>
  <c r="M82" i="198"/>
  <c r="J82" i="198"/>
  <c r="G82" i="198"/>
  <c r="D82" i="198"/>
  <c r="P81" i="198"/>
  <c r="M81" i="198"/>
  <c r="J81" i="198"/>
  <c r="G81" i="198"/>
  <c r="D81" i="198"/>
  <c r="P80" i="198"/>
  <c r="M80" i="198"/>
  <c r="J80" i="198"/>
  <c r="G80" i="198"/>
  <c r="D80" i="198"/>
  <c r="P79" i="198"/>
  <c r="M79" i="198"/>
  <c r="J79" i="198"/>
  <c r="G79" i="198"/>
  <c r="D79" i="198"/>
  <c r="P78" i="198"/>
  <c r="M78" i="198"/>
  <c r="J78" i="198"/>
  <c r="G78" i="198"/>
  <c r="D78" i="198"/>
  <c r="P77" i="198"/>
  <c r="M77" i="198"/>
  <c r="J77" i="198"/>
  <c r="G77" i="198"/>
  <c r="D77" i="198"/>
  <c r="P76" i="198"/>
  <c r="M76" i="198"/>
  <c r="J76" i="198"/>
  <c r="G76" i="198"/>
  <c r="D76" i="198"/>
  <c r="P75" i="198"/>
  <c r="M75" i="198"/>
  <c r="J75" i="198"/>
  <c r="G75" i="198"/>
  <c r="D75" i="198"/>
  <c r="P74" i="198"/>
  <c r="M74" i="198"/>
  <c r="J74" i="198"/>
  <c r="G74" i="198"/>
  <c r="D74" i="198"/>
  <c r="P73" i="198"/>
  <c r="M73" i="198"/>
  <c r="J73" i="198"/>
  <c r="G73" i="198"/>
  <c r="D73" i="198"/>
  <c r="P72" i="198"/>
  <c r="M72" i="198"/>
  <c r="J72" i="198"/>
  <c r="G72" i="198"/>
  <c r="D72" i="198"/>
  <c r="P71" i="198"/>
  <c r="M71" i="198"/>
  <c r="J71" i="198"/>
  <c r="G71" i="198"/>
  <c r="D71" i="198"/>
  <c r="P70" i="198"/>
  <c r="M70" i="198"/>
  <c r="J70" i="198"/>
  <c r="G70" i="198"/>
  <c r="D70" i="198"/>
  <c r="P69" i="198"/>
  <c r="M69" i="198"/>
  <c r="J69" i="198"/>
  <c r="G69" i="198"/>
  <c r="D69" i="198"/>
  <c r="P68" i="198"/>
  <c r="M68" i="198"/>
  <c r="J68" i="198"/>
  <c r="G68" i="198"/>
  <c r="D68" i="198"/>
  <c r="P67" i="198"/>
  <c r="M67" i="198"/>
  <c r="J67" i="198"/>
  <c r="G67" i="198"/>
  <c r="D67" i="198"/>
  <c r="P66" i="198"/>
  <c r="M66" i="198"/>
  <c r="J66" i="198"/>
  <c r="G66" i="198"/>
  <c r="D66" i="198"/>
  <c r="P65" i="198"/>
  <c r="M65" i="198"/>
  <c r="J65" i="198"/>
  <c r="G65" i="198"/>
  <c r="D65" i="198"/>
  <c r="P64" i="198"/>
  <c r="M64" i="198"/>
  <c r="J64" i="198"/>
  <c r="G64" i="198"/>
  <c r="D64" i="198"/>
  <c r="P63" i="198"/>
  <c r="M63" i="198"/>
  <c r="J63" i="198"/>
  <c r="G63" i="198"/>
  <c r="D63" i="198"/>
  <c r="P62" i="198"/>
  <c r="M62" i="198"/>
  <c r="J62" i="198"/>
  <c r="G62" i="198"/>
  <c r="D62" i="198"/>
  <c r="P61" i="198"/>
  <c r="M61" i="198"/>
  <c r="J61" i="198"/>
  <c r="G61" i="198"/>
  <c r="D61" i="198"/>
  <c r="P60" i="198"/>
  <c r="M60" i="198"/>
  <c r="J60" i="198"/>
  <c r="G60" i="198"/>
  <c r="D60" i="198"/>
  <c r="P59" i="198"/>
  <c r="M59" i="198"/>
  <c r="J59" i="198"/>
  <c r="G59" i="198"/>
  <c r="D59" i="198"/>
  <c r="P58" i="198"/>
  <c r="M58" i="198"/>
  <c r="J58" i="198"/>
  <c r="G58" i="198"/>
  <c r="D58" i="198"/>
  <c r="P57" i="198"/>
  <c r="M57" i="198"/>
  <c r="J57" i="198"/>
  <c r="G57" i="198"/>
  <c r="D57" i="198"/>
  <c r="P56" i="198"/>
  <c r="M56" i="198"/>
  <c r="J56" i="198"/>
  <c r="G56" i="198"/>
  <c r="D56" i="198"/>
  <c r="P55" i="198"/>
  <c r="M55" i="198"/>
  <c r="J55" i="198"/>
  <c r="G55" i="198"/>
  <c r="D55" i="198"/>
  <c r="P54" i="198"/>
  <c r="M54" i="198"/>
  <c r="J54" i="198"/>
  <c r="G54" i="198"/>
  <c r="D54" i="198"/>
  <c r="P53" i="198"/>
  <c r="M53" i="198"/>
  <c r="J53" i="198"/>
  <c r="G53" i="198"/>
  <c r="D53" i="198"/>
  <c r="P52" i="198"/>
  <c r="M52" i="198"/>
  <c r="J52" i="198"/>
  <c r="G52" i="198"/>
  <c r="D52" i="198"/>
  <c r="P51" i="198"/>
  <c r="M51" i="198"/>
  <c r="J51" i="198"/>
  <c r="G51" i="198"/>
  <c r="D51" i="198"/>
  <c r="P50" i="198"/>
  <c r="M50" i="198"/>
  <c r="J50" i="198"/>
  <c r="G50" i="198"/>
  <c r="D50" i="198"/>
  <c r="P49" i="198"/>
  <c r="M49" i="198"/>
  <c r="J49" i="198"/>
  <c r="G49" i="198"/>
  <c r="D49" i="198"/>
  <c r="P48" i="198"/>
  <c r="M48" i="198"/>
  <c r="J48" i="198"/>
  <c r="G48" i="198"/>
  <c r="D48" i="198"/>
  <c r="P47" i="198"/>
  <c r="M47" i="198"/>
  <c r="J47" i="198"/>
  <c r="G47" i="198"/>
  <c r="D47" i="198"/>
  <c r="P46" i="198"/>
  <c r="M46" i="198"/>
  <c r="J46" i="198"/>
  <c r="G46" i="198"/>
  <c r="D46" i="198"/>
  <c r="P45" i="198"/>
  <c r="M45" i="198"/>
  <c r="J45" i="198"/>
  <c r="G45" i="198"/>
  <c r="D45" i="198"/>
  <c r="P44" i="198"/>
  <c r="M44" i="198"/>
  <c r="J44" i="198"/>
  <c r="G44" i="198"/>
  <c r="D44" i="198"/>
  <c r="P43" i="198"/>
  <c r="M43" i="198"/>
  <c r="J43" i="198"/>
  <c r="G43" i="198"/>
  <c r="D43" i="198"/>
  <c r="P42" i="198"/>
  <c r="M42" i="198"/>
  <c r="J42" i="198"/>
  <c r="G42" i="198"/>
  <c r="D42" i="198"/>
  <c r="P41" i="198"/>
  <c r="M41" i="198"/>
  <c r="J41" i="198"/>
  <c r="G41" i="198"/>
  <c r="D41" i="198"/>
  <c r="P40" i="198"/>
  <c r="M40" i="198"/>
  <c r="J40" i="198"/>
  <c r="G40" i="198"/>
  <c r="D40" i="198"/>
  <c r="P39" i="198"/>
  <c r="M39" i="198"/>
  <c r="J39" i="198"/>
  <c r="G39" i="198"/>
  <c r="D39" i="198"/>
  <c r="P38" i="198"/>
  <c r="M38" i="198"/>
  <c r="J38" i="198"/>
  <c r="G38" i="198"/>
  <c r="D38" i="198"/>
  <c r="P37" i="198"/>
  <c r="M37" i="198"/>
  <c r="J37" i="198"/>
  <c r="G37" i="198"/>
  <c r="D37" i="198"/>
  <c r="P36" i="198"/>
  <c r="M36" i="198"/>
  <c r="J36" i="198"/>
  <c r="G36" i="198"/>
  <c r="D36" i="198"/>
  <c r="P35" i="198"/>
  <c r="M35" i="198"/>
  <c r="J35" i="198"/>
  <c r="G35" i="198"/>
  <c r="D35" i="198"/>
  <c r="P34" i="198"/>
  <c r="M34" i="198"/>
  <c r="J34" i="198"/>
  <c r="G34" i="198"/>
  <c r="D34" i="198"/>
  <c r="P33" i="198"/>
  <c r="M33" i="198"/>
  <c r="J33" i="198"/>
  <c r="G33" i="198"/>
  <c r="D33" i="198"/>
  <c r="P32" i="198"/>
  <c r="M32" i="198"/>
  <c r="J32" i="198"/>
  <c r="G32" i="198"/>
  <c r="D32" i="198"/>
  <c r="P31" i="198"/>
  <c r="M31" i="198"/>
  <c r="J31" i="198"/>
  <c r="G31" i="198"/>
  <c r="D31" i="198"/>
  <c r="P30" i="198"/>
  <c r="M30" i="198"/>
  <c r="J30" i="198"/>
  <c r="G30" i="198"/>
  <c r="D30" i="198"/>
  <c r="P29" i="198"/>
  <c r="M29" i="198"/>
  <c r="J29" i="198"/>
  <c r="G29" i="198"/>
  <c r="D29" i="198"/>
  <c r="P28" i="198"/>
  <c r="M28" i="198"/>
  <c r="J28" i="198"/>
  <c r="G28" i="198"/>
  <c r="D28" i="198"/>
  <c r="P27" i="198"/>
  <c r="M27" i="198"/>
  <c r="J27" i="198"/>
  <c r="G27" i="198"/>
  <c r="D27" i="198"/>
  <c r="P26" i="198"/>
  <c r="M26" i="198"/>
  <c r="J26" i="198"/>
  <c r="G26" i="198"/>
  <c r="D26" i="198"/>
  <c r="P25" i="198"/>
  <c r="M25" i="198"/>
  <c r="J25" i="198"/>
  <c r="G25" i="198"/>
  <c r="D25" i="198"/>
  <c r="P24" i="198"/>
  <c r="M24" i="198"/>
  <c r="J24" i="198"/>
  <c r="G24" i="198"/>
  <c r="D24" i="198"/>
  <c r="P23" i="198"/>
  <c r="M23" i="198"/>
  <c r="J23" i="198"/>
  <c r="G23" i="198"/>
  <c r="D23" i="198"/>
  <c r="P22" i="198"/>
  <c r="M22" i="198"/>
  <c r="J22" i="198"/>
  <c r="G22" i="198"/>
  <c r="D22" i="198"/>
  <c r="P21" i="198"/>
  <c r="M21" i="198"/>
  <c r="J21" i="198"/>
  <c r="G21" i="198"/>
  <c r="D21" i="198"/>
  <c r="P20" i="198"/>
  <c r="M20" i="198"/>
  <c r="J20" i="198"/>
  <c r="G20" i="198"/>
  <c r="D20" i="198"/>
  <c r="A21" i="198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A43" i="198" s="1"/>
  <c r="A44" i="198" s="1"/>
  <c r="A45" i="198" s="1"/>
  <c r="A46" i="198" s="1"/>
  <c r="A47" i="198" s="1"/>
  <c r="A48" i="198" s="1"/>
  <c r="A49" i="198" s="1"/>
  <c r="A50" i="198" s="1"/>
  <c r="A51" i="198" s="1"/>
  <c r="A52" i="198" s="1"/>
  <c r="A53" i="198" s="1"/>
  <c r="A54" i="198" s="1"/>
  <c r="A55" i="198" s="1"/>
  <c r="A56" i="198" s="1"/>
  <c r="A57" i="198" s="1"/>
  <c r="A58" i="198" s="1"/>
  <c r="A59" i="198" s="1"/>
  <c r="A60" i="198" s="1"/>
  <c r="A61" i="198" s="1"/>
  <c r="A62" i="198" s="1"/>
  <c r="A63" i="198" s="1"/>
  <c r="A64" i="198" s="1"/>
  <c r="A65" i="198" s="1"/>
  <c r="A66" i="198" s="1"/>
  <c r="A67" i="198" s="1"/>
  <c r="A68" i="198" s="1"/>
  <c r="A69" i="198" s="1"/>
  <c r="A70" i="198" s="1"/>
  <c r="A71" i="198" s="1"/>
  <c r="A72" i="198" s="1"/>
  <c r="A73" i="198" s="1"/>
  <c r="A74" i="198" s="1"/>
  <c r="A75" i="198" s="1"/>
  <c r="A76" i="198" s="1"/>
  <c r="A77" i="198" s="1"/>
  <c r="A78" i="198" s="1"/>
  <c r="A79" i="198" s="1"/>
  <c r="A80" i="198" s="1"/>
  <c r="A81" i="198" s="1"/>
  <c r="A82" i="198" s="1"/>
  <c r="A83" i="198" s="1"/>
  <c r="A84" i="198" s="1"/>
  <c r="A85" i="198" s="1"/>
  <c r="A86" i="198" s="1"/>
  <c r="A87" i="198" s="1"/>
  <c r="A88" i="198" s="1"/>
  <c r="A89" i="198" s="1"/>
  <c r="A90" i="198" s="1"/>
  <c r="A91" i="198" s="1"/>
  <c r="A92" i="198" s="1"/>
  <c r="A93" i="198" s="1"/>
  <c r="A94" i="198" s="1"/>
  <c r="A95" i="198" s="1"/>
  <c r="A96" i="198" s="1"/>
  <c r="A97" i="198" s="1"/>
  <c r="A98" i="198" s="1"/>
  <c r="A99" i="198" s="1"/>
  <c r="A100" i="198" s="1"/>
  <c r="A101" i="198" s="1"/>
  <c r="A102" i="198" s="1"/>
  <c r="A103" i="198" s="1"/>
  <c r="A104" i="198" s="1"/>
  <c r="A105" i="198" s="1"/>
  <c r="A106" i="198" s="1"/>
  <c r="A107" i="198" s="1"/>
  <c r="A108" i="198" s="1"/>
  <c r="A109" i="198" s="1"/>
  <c r="A110" i="198" s="1"/>
  <c r="A111" i="198" s="1"/>
  <c r="A112" i="198" s="1"/>
  <c r="A113" i="198" s="1"/>
  <c r="A114" i="198" s="1"/>
  <c r="A115" i="198" s="1"/>
  <c r="A116" i="198" s="1"/>
  <c r="A117" i="198" s="1"/>
  <c r="A118" i="198" s="1"/>
  <c r="A119" i="198" s="1"/>
  <c r="A120" i="198" s="1"/>
  <c r="A121" i="198" s="1"/>
  <c r="A122" i="198" s="1"/>
  <c r="A123" i="198" s="1"/>
  <c r="A124" i="198" s="1"/>
  <c r="A125" i="198" s="1"/>
  <c r="A126" i="198" s="1"/>
  <c r="A127" i="198" s="1"/>
  <c r="A128" i="198" s="1"/>
  <c r="A129" i="198" s="1"/>
  <c r="A130" i="198" s="1"/>
  <c r="A131" i="198" s="1"/>
  <c r="A132" i="198" s="1"/>
  <c r="A133" i="198" s="1"/>
  <c r="A134" i="198" s="1"/>
  <c r="A135" i="198" s="1"/>
  <c r="A136" i="198" s="1"/>
  <c r="A137" i="198" s="1"/>
  <c r="A138" i="198" s="1"/>
  <c r="A139" i="198" s="1"/>
  <c r="A140" i="198" s="1"/>
  <c r="A141" i="198" s="1"/>
  <c r="A142" i="198" s="1"/>
  <c r="A143" i="198" s="1"/>
  <c r="A144" i="198" s="1"/>
  <c r="A145" i="198" s="1"/>
  <c r="A146" i="198" s="1"/>
  <c r="A147" i="198" s="1"/>
  <c r="A148" i="198" s="1"/>
  <c r="A149" i="198" s="1"/>
  <c r="A150" i="198" s="1"/>
  <c r="A151" i="198" s="1"/>
  <c r="A152" i="198" s="1"/>
  <c r="A153" i="198" s="1"/>
  <c r="A154" i="198" s="1"/>
  <c r="A155" i="198" s="1"/>
  <c r="A156" i="198" s="1"/>
  <c r="A157" i="198" s="1"/>
  <c r="A158" i="198" s="1"/>
  <c r="A159" i="198" s="1"/>
  <c r="A160" i="198" s="1"/>
  <c r="A161" i="198" s="1"/>
  <c r="A162" i="198" s="1"/>
  <c r="A163" i="198" s="1"/>
  <c r="A164" i="198" s="1"/>
  <c r="A165" i="198" s="1"/>
  <c r="A166" i="198" s="1"/>
  <c r="A167" i="198" s="1"/>
  <c r="A168" i="198" s="1"/>
  <c r="A169" i="198" s="1"/>
  <c r="A170" i="198" s="1"/>
  <c r="A171" i="198" s="1"/>
  <c r="A172" i="198" s="1"/>
  <c r="A173" i="198" s="1"/>
  <c r="A174" i="198" s="1"/>
  <c r="A175" i="198" s="1"/>
  <c r="A176" i="198" s="1"/>
  <c r="A177" i="198" s="1"/>
  <c r="A178" i="198" s="1"/>
  <c r="A179" i="198" s="1"/>
  <c r="A180" i="198" s="1"/>
  <c r="A181" i="198" s="1"/>
  <c r="A182" i="198" s="1"/>
  <c r="A183" i="198" s="1"/>
  <c r="A184" i="198" s="1"/>
  <c r="A185" i="198" s="1"/>
  <c r="A186" i="198" s="1"/>
  <c r="A187" i="198" s="1"/>
  <c r="A188" i="198" s="1"/>
  <c r="A189" i="198" s="1"/>
  <c r="A190" i="198" s="1"/>
  <c r="A191" i="198" s="1"/>
  <c r="A192" i="198" s="1"/>
  <c r="A193" i="198" s="1"/>
  <c r="A194" i="198" s="1"/>
  <c r="A195" i="198" s="1"/>
  <c r="A196" i="198" s="1"/>
  <c r="A197" i="198" s="1"/>
  <c r="A198" i="198" s="1"/>
  <c r="A199" i="198" s="1"/>
  <c r="A200" i="198" s="1"/>
  <c r="A201" i="198" s="1"/>
  <c r="A202" i="198" s="1"/>
  <c r="A203" i="198" s="1"/>
  <c r="A204" i="198" s="1"/>
  <c r="A205" i="198" s="1"/>
  <c r="A206" i="198" s="1"/>
  <c r="A207" i="198" s="1"/>
  <c r="A208" i="198" s="1"/>
  <c r="A209" i="198" s="1"/>
  <c r="A210" i="198" s="1"/>
  <c r="A211" i="198" s="1"/>
  <c r="A212" i="198" s="1"/>
  <c r="A213" i="198" s="1"/>
  <c r="A214" i="198" s="1"/>
  <c r="A215" i="198" s="1"/>
  <c r="A216" i="198" s="1"/>
  <c r="A217" i="198" s="1"/>
  <c r="A218" i="198" s="1"/>
  <c r="A219" i="198" s="1"/>
  <c r="A220" i="198" s="1"/>
  <c r="A221" i="198" s="1"/>
  <c r="A222" i="198" s="1"/>
  <c r="A223" i="198" s="1"/>
  <c r="A224" i="198" s="1"/>
  <c r="A225" i="198" s="1"/>
  <c r="A226" i="198" s="1"/>
  <c r="A227" i="198" s="1"/>
  <c r="A228" i="198" s="1"/>
  <c r="A229" i="198" s="1"/>
  <c r="A230" i="198" s="1"/>
  <c r="A231" i="198" s="1"/>
  <c r="A232" i="198" s="1"/>
  <c r="A233" i="198" s="1"/>
  <c r="A234" i="198" s="1"/>
  <c r="A235" i="198" s="1"/>
  <c r="A236" i="198" s="1"/>
  <c r="A237" i="198" s="1"/>
  <c r="A238" i="198" s="1"/>
  <c r="A239" i="198" s="1"/>
  <c r="A240" i="198" s="1"/>
  <c r="A241" i="198" s="1"/>
  <c r="A242" i="198" s="1"/>
  <c r="A243" i="198" s="1"/>
  <c r="A244" i="198" s="1"/>
  <c r="A245" i="198" s="1"/>
  <c r="A246" i="198" s="1"/>
  <c r="A247" i="198" s="1"/>
  <c r="A248" i="198" s="1"/>
  <c r="A249" i="198" s="1"/>
  <c r="A250" i="198" s="1"/>
  <c r="A251" i="198" s="1"/>
  <c r="A252" i="198" s="1"/>
  <c r="A253" i="198" s="1"/>
  <c r="A254" i="198" s="1"/>
  <c r="A255" i="198" s="1"/>
  <c r="A256" i="198" s="1"/>
  <c r="A257" i="198" s="1"/>
  <c r="A258" i="198" s="1"/>
  <c r="A259" i="198" s="1"/>
  <c r="A260" i="198" s="1"/>
  <c r="A261" i="198" s="1"/>
  <c r="A262" i="198" s="1"/>
  <c r="A263" i="198" s="1"/>
  <c r="A264" i="198" s="1"/>
  <c r="A265" i="198" s="1"/>
  <c r="A266" i="198" s="1"/>
  <c r="A267" i="198" s="1"/>
  <c r="A268" i="198" s="1"/>
  <c r="A269" i="198" s="1"/>
  <c r="A270" i="198" s="1"/>
  <c r="A271" i="198" s="1"/>
  <c r="A272" i="198" s="1"/>
  <c r="A273" i="198" s="1"/>
  <c r="A274" i="198" s="1"/>
  <c r="A275" i="198" s="1"/>
  <c r="A276" i="198" s="1"/>
  <c r="A277" i="198" s="1"/>
  <c r="A278" i="198" s="1"/>
  <c r="A279" i="198" s="1"/>
  <c r="A280" i="198" s="1"/>
  <c r="A281" i="198" s="1"/>
  <c r="A282" i="198" s="1"/>
  <c r="A283" i="198" s="1"/>
  <c r="A284" i="198" s="1"/>
  <c r="A285" i="198" s="1"/>
  <c r="A286" i="198" s="1"/>
  <c r="A287" i="198" s="1"/>
  <c r="A288" i="198" s="1"/>
  <c r="A289" i="198" s="1"/>
  <c r="A290" i="198" s="1"/>
  <c r="A291" i="198" s="1"/>
  <c r="A292" i="198" s="1"/>
  <c r="A293" i="198" s="1"/>
  <c r="A294" i="198" s="1"/>
  <c r="A295" i="198" s="1"/>
  <c r="A296" i="198" s="1"/>
  <c r="A297" i="198" s="1"/>
  <c r="A298" i="198" s="1"/>
  <c r="A299" i="198" s="1"/>
  <c r="A300" i="198" s="1"/>
  <c r="I14" i="198"/>
  <c r="H14" i="198"/>
  <c r="D13" i="198"/>
  <c r="D12" i="198"/>
  <c r="P5" i="198"/>
  <c r="P228" i="197"/>
  <c r="M228" i="197"/>
  <c r="J228" i="197"/>
  <c r="G228" i="197"/>
  <c r="D228" i="197"/>
  <c r="P227" i="197"/>
  <c r="M227" i="197"/>
  <c r="J227" i="197"/>
  <c r="G227" i="197"/>
  <c r="D227" i="197"/>
  <c r="P226" i="197"/>
  <c r="M226" i="197"/>
  <c r="J226" i="197"/>
  <c r="G226" i="197"/>
  <c r="D226" i="197"/>
  <c r="P225" i="197"/>
  <c r="M225" i="197"/>
  <c r="J225" i="197"/>
  <c r="G225" i="197"/>
  <c r="D225" i="197"/>
  <c r="P224" i="197"/>
  <c r="M224" i="197"/>
  <c r="J224" i="197"/>
  <c r="G224" i="197"/>
  <c r="D224" i="197"/>
  <c r="P223" i="197"/>
  <c r="M223" i="197"/>
  <c r="J223" i="197"/>
  <c r="G223" i="197"/>
  <c r="D223" i="197"/>
  <c r="P222" i="197"/>
  <c r="M222" i="197"/>
  <c r="J222" i="197"/>
  <c r="G222" i="197"/>
  <c r="D222" i="197"/>
  <c r="P221" i="197"/>
  <c r="M221" i="197"/>
  <c r="J221" i="197"/>
  <c r="G221" i="197"/>
  <c r="D221" i="197"/>
  <c r="P220" i="197"/>
  <c r="M220" i="197"/>
  <c r="J220" i="197"/>
  <c r="G220" i="197"/>
  <c r="D220" i="197"/>
  <c r="P219" i="197"/>
  <c r="M219" i="197"/>
  <c r="J219" i="197"/>
  <c r="G219" i="197"/>
  <c r="D219" i="197"/>
  <c r="P218" i="197"/>
  <c r="M218" i="197"/>
  <c r="J218" i="197"/>
  <c r="G218" i="197"/>
  <c r="D218" i="197"/>
  <c r="P217" i="197"/>
  <c r="M217" i="197"/>
  <c r="J217" i="197"/>
  <c r="G217" i="197"/>
  <c r="D217" i="197"/>
  <c r="P216" i="197"/>
  <c r="M216" i="197"/>
  <c r="J216" i="197"/>
  <c r="G216" i="197"/>
  <c r="D216" i="197"/>
  <c r="P215" i="197"/>
  <c r="M215" i="197"/>
  <c r="J215" i="197"/>
  <c r="G215" i="197"/>
  <c r="D215" i="197"/>
  <c r="P214" i="197"/>
  <c r="M214" i="197"/>
  <c r="J214" i="197"/>
  <c r="G214" i="197"/>
  <c r="D214" i="197"/>
  <c r="P213" i="197"/>
  <c r="M213" i="197"/>
  <c r="J213" i="197"/>
  <c r="G213" i="197"/>
  <c r="D213" i="197"/>
  <c r="P212" i="197"/>
  <c r="M212" i="197"/>
  <c r="J212" i="197"/>
  <c r="G212" i="197"/>
  <c r="D212" i="197"/>
  <c r="P211" i="197"/>
  <c r="M211" i="197"/>
  <c r="J211" i="197"/>
  <c r="G211" i="197"/>
  <c r="D211" i="197"/>
  <c r="P210" i="197"/>
  <c r="M210" i="197"/>
  <c r="J210" i="197"/>
  <c r="G210" i="197"/>
  <c r="D210" i="197"/>
  <c r="P209" i="197"/>
  <c r="M209" i="197"/>
  <c r="J209" i="197"/>
  <c r="G209" i="197"/>
  <c r="D209" i="197"/>
  <c r="P208" i="197"/>
  <c r="M208" i="197"/>
  <c r="J208" i="197"/>
  <c r="G208" i="197"/>
  <c r="D208" i="197"/>
  <c r="P207" i="197"/>
  <c r="M207" i="197"/>
  <c r="J207" i="197"/>
  <c r="G207" i="197"/>
  <c r="D207" i="197"/>
  <c r="P206" i="197"/>
  <c r="M206" i="197"/>
  <c r="J206" i="197"/>
  <c r="G206" i="197"/>
  <c r="D206" i="197"/>
  <c r="P205" i="197"/>
  <c r="M205" i="197"/>
  <c r="J205" i="197"/>
  <c r="G205" i="197"/>
  <c r="D205" i="197"/>
  <c r="P204" i="197"/>
  <c r="M204" i="197"/>
  <c r="J204" i="197"/>
  <c r="G204" i="197"/>
  <c r="D204" i="197"/>
  <c r="P203" i="197"/>
  <c r="M203" i="197"/>
  <c r="J203" i="197"/>
  <c r="G203" i="197"/>
  <c r="D203" i="197"/>
  <c r="P202" i="197"/>
  <c r="M202" i="197"/>
  <c r="J202" i="197"/>
  <c r="G202" i="197"/>
  <c r="D202" i="197"/>
  <c r="P201" i="197"/>
  <c r="M201" i="197"/>
  <c r="J201" i="197"/>
  <c r="G201" i="197"/>
  <c r="D201" i="197"/>
  <c r="P200" i="197"/>
  <c r="M200" i="197"/>
  <c r="J200" i="197"/>
  <c r="G200" i="197"/>
  <c r="D200" i="197"/>
  <c r="P199" i="197"/>
  <c r="M199" i="197"/>
  <c r="J199" i="197"/>
  <c r="G199" i="197"/>
  <c r="D199" i="197"/>
  <c r="P198" i="197"/>
  <c r="M198" i="197"/>
  <c r="J198" i="197"/>
  <c r="G198" i="197"/>
  <c r="D198" i="197"/>
  <c r="P197" i="197"/>
  <c r="M197" i="197"/>
  <c r="J197" i="197"/>
  <c r="G197" i="197"/>
  <c r="D197" i="197"/>
  <c r="P196" i="197"/>
  <c r="M196" i="197"/>
  <c r="J196" i="197"/>
  <c r="G196" i="197"/>
  <c r="D196" i="197"/>
  <c r="P195" i="197"/>
  <c r="M195" i="197"/>
  <c r="J195" i="197"/>
  <c r="G195" i="197"/>
  <c r="D195" i="197"/>
  <c r="P194" i="197"/>
  <c r="M194" i="197"/>
  <c r="J194" i="197"/>
  <c r="G194" i="197"/>
  <c r="D194" i="197"/>
  <c r="P193" i="197"/>
  <c r="M193" i="197"/>
  <c r="J193" i="197"/>
  <c r="G193" i="197"/>
  <c r="D193" i="197"/>
  <c r="P192" i="197"/>
  <c r="M192" i="197"/>
  <c r="J192" i="197"/>
  <c r="G192" i="197"/>
  <c r="D192" i="197"/>
  <c r="P191" i="197"/>
  <c r="M191" i="197"/>
  <c r="J191" i="197"/>
  <c r="G191" i="197"/>
  <c r="D191" i="197"/>
  <c r="P190" i="197"/>
  <c r="M190" i="197"/>
  <c r="J190" i="197"/>
  <c r="G190" i="197"/>
  <c r="D190" i="197"/>
  <c r="P189" i="197"/>
  <c r="M189" i="197"/>
  <c r="J189" i="197"/>
  <c r="G189" i="197"/>
  <c r="D189" i="197"/>
  <c r="P188" i="197"/>
  <c r="M188" i="197"/>
  <c r="J188" i="197"/>
  <c r="G188" i="197"/>
  <c r="D188" i="197"/>
  <c r="P187" i="197"/>
  <c r="M187" i="197"/>
  <c r="J187" i="197"/>
  <c r="G187" i="197"/>
  <c r="D187" i="197"/>
  <c r="P186" i="197"/>
  <c r="M186" i="197"/>
  <c r="J186" i="197"/>
  <c r="G186" i="197"/>
  <c r="D186" i="197"/>
  <c r="P185" i="197"/>
  <c r="M185" i="197"/>
  <c r="J185" i="197"/>
  <c r="G185" i="197"/>
  <c r="D185" i="197"/>
  <c r="P184" i="197"/>
  <c r="M184" i="197"/>
  <c r="J184" i="197"/>
  <c r="G184" i="197"/>
  <c r="D184" i="197"/>
  <c r="P183" i="197"/>
  <c r="M183" i="197"/>
  <c r="J183" i="197"/>
  <c r="G183" i="197"/>
  <c r="D183" i="197"/>
  <c r="P182" i="197"/>
  <c r="M182" i="197"/>
  <c r="J182" i="197"/>
  <c r="G182" i="197"/>
  <c r="D182" i="197"/>
  <c r="P181" i="197"/>
  <c r="M181" i="197"/>
  <c r="J181" i="197"/>
  <c r="G181" i="197"/>
  <c r="D181" i="197"/>
  <c r="P180" i="197"/>
  <c r="M180" i="197"/>
  <c r="J180" i="197"/>
  <c r="G180" i="197"/>
  <c r="D180" i="197"/>
  <c r="P179" i="197"/>
  <c r="M179" i="197"/>
  <c r="J179" i="197"/>
  <c r="G179" i="197"/>
  <c r="D179" i="197"/>
  <c r="P178" i="197"/>
  <c r="M178" i="197"/>
  <c r="J178" i="197"/>
  <c r="G178" i="197"/>
  <c r="D178" i="197"/>
  <c r="P177" i="197"/>
  <c r="M177" i="197"/>
  <c r="J177" i="197"/>
  <c r="G177" i="197"/>
  <c r="D177" i="197"/>
  <c r="P176" i="197"/>
  <c r="M176" i="197"/>
  <c r="J176" i="197"/>
  <c r="G176" i="197"/>
  <c r="D176" i="197"/>
  <c r="P175" i="197"/>
  <c r="M175" i="197"/>
  <c r="J175" i="197"/>
  <c r="G175" i="197"/>
  <c r="D175" i="197"/>
  <c r="P174" i="197"/>
  <c r="M174" i="197"/>
  <c r="J174" i="197"/>
  <c r="G174" i="197"/>
  <c r="D174" i="197"/>
  <c r="P173" i="197"/>
  <c r="M173" i="197"/>
  <c r="J173" i="197"/>
  <c r="G173" i="197"/>
  <c r="D173" i="197"/>
  <c r="P172" i="197"/>
  <c r="M172" i="197"/>
  <c r="J172" i="197"/>
  <c r="G172" i="197"/>
  <c r="D172" i="197"/>
  <c r="P171" i="197"/>
  <c r="M171" i="197"/>
  <c r="J171" i="197"/>
  <c r="G171" i="197"/>
  <c r="D171" i="197"/>
  <c r="P170" i="197"/>
  <c r="M170" i="197"/>
  <c r="J170" i="197"/>
  <c r="G170" i="197"/>
  <c r="D170" i="197"/>
  <c r="P169" i="197"/>
  <c r="M169" i="197"/>
  <c r="J169" i="197"/>
  <c r="G169" i="197"/>
  <c r="D169" i="197"/>
  <c r="P168" i="197"/>
  <c r="M168" i="197"/>
  <c r="J168" i="197"/>
  <c r="G168" i="197"/>
  <c r="D168" i="197"/>
  <c r="P167" i="197"/>
  <c r="M167" i="197"/>
  <c r="J167" i="197"/>
  <c r="G167" i="197"/>
  <c r="D167" i="197"/>
  <c r="P166" i="197"/>
  <c r="M166" i="197"/>
  <c r="J166" i="197"/>
  <c r="G166" i="197"/>
  <c r="D166" i="197"/>
  <c r="P165" i="197"/>
  <c r="M165" i="197"/>
  <c r="J165" i="197"/>
  <c r="G165" i="197"/>
  <c r="D165" i="197"/>
  <c r="P164" i="197"/>
  <c r="M164" i="197"/>
  <c r="J164" i="197"/>
  <c r="G164" i="197"/>
  <c r="D164" i="197"/>
  <c r="P163" i="197"/>
  <c r="M163" i="197"/>
  <c r="J163" i="197"/>
  <c r="G163" i="197"/>
  <c r="D163" i="197"/>
  <c r="P162" i="197"/>
  <c r="M162" i="197"/>
  <c r="J162" i="197"/>
  <c r="G162" i="197"/>
  <c r="D162" i="197"/>
  <c r="P161" i="197"/>
  <c r="M161" i="197"/>
  <c r="J161" i="197"/>
  <c r="G161" i="197"/>
  <c r="D161" i="197"/>
  <c r="P160" i="197"/>
  <c r="M160" i="197"/>
  <c r="J160" i="197"/>
  <c r="G160" i="197"/>
  <c r="D160" i="197"/>
  <c r="P159" i="197"/>
  <c r="M159" i="197"/>
  <c r="J159" i="197"/>
  <c r="G159" i="197"/>
  <c r="D159" i="197"/>
  <c r="P158" i="197"/>
  <c r="M158" i="197"/>
  <c r="J158" i="197"/>
  <c r="G158" i="197"/>
  <c r="D158" i="197"/>
  <c r="P157" i="197"/>
  <c r="M157" i="197"/>
  <c r="J157" i="197"/>
  <c r="G157" i="197"/>
  <c r="D157" i="197"/>
  <c r="P156" i="197"/>
  <c r="M156" i="197"/>
  <c r="J156" i="197"/>
  <c r="G156" i="197"/>
  <c r="D156" i="197"/>
  <c r="P155" i="197"/>
  <c r="M155" i="197"/>
  <c r="J155" i="197"/>
  <c r="G155" i="197"/>
  <c r="D155" i="197"/>
  <c r="P154" i="197"/>
  <c r="M154" i="197"/>
  <c r="J154" i="197"/>
  <c r="G154" i="197"/>
  <c r="D154" i="197"/>
  <c r="P153" i="197"/>
  <c r="M153" i="197"/>
  <c r="J153" i="197"/>
  <c r="G153" i="197"/>
  <c r="D153" i="197"/>
  <c r="P152" i="197"/>
  <c r="M152" i="197"/>
  <c r="J152" i="197"/>
  <c r="G152" i="197"/>
  <c r="D152" i="197"/>
  <c r="P151" i="197"/>
  <c r="M151" i="197"/>
  <c r="J151" i="197"/>
  <c r="G151" i="197"/>
  <c r="D151" i="197"/>
  <c r="P150" i="197"/>
  <c r="M150" i="197"/>
  <c r="J150" i="197"/>
  <c r="G150" i="197"/>
  <c r="D150" i="197"/>
  <c r="P149" i="197"/>
  <c r="M149" i="197"/>
  <c r="J149" i="197"/>
  <c r="G149" i="197"/>
  <c r="D149" i="197"/>
  <c r="P148" i="197"/>
  <c r="M148" i="197"/>
  <c r="J148" i="197"/>
  <c r="G148" i="197"/>
  <c r="D148" i="197"/>
  <c r="P147" i="197"/>
  <c r="M147" i="197"/>
  <c r="J147" i="197"/>
  <c r="G147" i="197"/>
  <c r="D147" i="197"/>
  <c r="P146" i="197"/>
  <c r="M146" i="197"/>
  <c r="J146" i="197"/>
  <c r="G146" i="197"/>
  <c r="D146" i="197"/>
  <c r="P145" i="197"/>
  <c r="M145" i="197"/>
  <c r="J145" i="197"/>
  <c r="G145" i="197"/>
  <c r="D145" i="197"/>
  <c r="P144" i="197"/>
  <c r="M144" i="197"/>
  <c r="J144" i="197"/>
  <c r="G144" i="197"/>
  <c r="D144" i="197"/>
  <c r="P143" i="197"/>
  <c r="M143" i="197"/>
  <c r="J143" i="197"/>
  <c r="G143" i="197"/>
  <c r="D143" i="197"/>
  <c r="P142" i="197"/>
  <c r="M142" i="197"/>
  <c r="J142" i="197"/>
  <c r="G142" i="197"/>
  <c r="D142" i="197"/>
  <c r="P141" i="197"/>
  <c r="M141" i="197"/>
  <c r="J141" i="197"/>
  <c r="G141" i="197"/>
  <c r="D141" i="197"/>
  <c r="P140" i="197"/>
  <c r="M140" i="197"/>
  <c r="J140" i="197"/>
  <c r="G140" i="197"/>
  <c r="D140" i="197"/>
  <c r="P139" i="197"/>
  <c r="M139" i="197"/>
  <c r="J139" i="197"/>
  <c r="G139" i="197"/>
  <c r="D139" i="197"/>
  <c r="P138" i="197"/>
  <c r="M138" i="197"/>
  <c r="J138" i="197"/>
  <c r="G138" i="197"/>
  <c r="D138" i="197"/>
  <c r="P137" i="197"/>
  <c r="M137" i="197"/>
  <c r="J137" i="197"/>
  <c r="G137" i="197"/>
  <c r="D137" i="197"/>
  <c r="P136" i="197"/>
  <c r="M136" i="197"/>
  <c r="J136" i="197"/>
  <c r="G136" i="197"/>
  <c r="D136" i="197"/>
  <c r="P135" i="197"/>
  <c r="M135" i="197"/>
  <c r="J135" i="197"/>
  <c r="G135" i="197"/>
  <c r="D135" i="197"/>
  <c r="P134" i="197"/>
  <c r="M134" i="197"/>
  <c r="J134" i="197"/>
  <c r="G134" i="197"/>
  <c r="D134" i="197"/>
  <c r="P133" i="197"/>
  <c r="M133" i="197"/>
  <c r="J133" i="197"/>
  <c r="G133" i="197"/>
  <c r="D133" i="197"/>
  <c r="P132" i="197"/>
  <c r="M132" i="197"/>
  <c r="J132" i="197"/>
  <c r="G132" i="197"/>
  <c r="D132" i="197"/>
  <c r="P131" i="197"/>
  <c r="M131" i="197"/>
  <c r="J131" i="197"/>
  <c r="G131" i="197"/>
  <c r="D131" i="197"/>
  <c r="P130" i="197"/>
  <c r="M130" i="197"/>
  <c r="J130" i="197"/>
  <c r="G130" i="197"/>
  <c r="D130" i="197"/>
  <c r="P129" i="197"/>
  <c r="M129" i="197"/>
  <c r="J129" i="197"/>
  <c r="G129" i="197"/>
  <c r="D129" i="197"/>
  <c r="P128" i="197"/>
  <c r="M128" i="197"/>
  <c r="J128" i="197"/>
  <c r="G128" i="197"/>
  <c r="D128" i="197"/>
  <c r="P127" i="197"/>
  <c r="M127" i="197"/>
  <c r="J127" i="197"/>
  <c r="G127" i="197"/>
  <c r="D127" i="197"/>
  <c r="P126" i="197"/>
  <c r="M126" i="197"/>
  <c r="J126" i="197"/>
  <c r="G126" i="197"/>
  <c r="D126" i="197"/>
  <c r="P125" i="197"/>
  <c r="M125" i="197"/>
  <c r="J125" i="197"/>
  <c r="G125" i="197"/>
  <c r="D125" i="197"/>
  <c r="P124" i="197"/>
  <c r="M124" i="197"/>
  <c r="J124" i="197"/>
  <c r="G124" i="197"/>
  <c r="D124" i="197"/>
  <c r="P123" i="197"/>
  <c r="M123" i="197"/>
  <c r="J123" i="197"/>
  <c r="G123" i="197"/>
  <c r="D123" i="197"/>
  <c r="P122" i="197"/>
  <c r="M122" i="197"/>
  <c r="J122" i="197"/>
  <c r="G122" i="197"/>
  <c r="D122" i="197"/>
  <c r="P121" i="197"/>
  <c r="M121" i="197"/>
  <c r="J121" i="197"/>
  <c r="G121" i="197"/>
  <c r="D121" i="197"/>
  <c r="P120" i="197"/>
  <c r="M120" i="197"/>
  <c r="J120" i="197"/>
  <c r="G120" i="197"/>
  <c r="D120" i="197"/>
  <c r="P119" i="197"/>
  <c r="M119" i="197"/>
  <c r="J119" i="197"/>
  <c r="G119" i="197"/>
  <c r="D119" i="197"/>
  <c r="P118" i="197"/>
  <c r="M118" i="197"/>
  <c r="J118" i="197"/>
  <c r="G118" i="197"/>
  <c r="D118" i="197"/>
  <c r="P117" i="197"/>
  <c r="M117" i="197"/>
  <c r="J117" i="197"/>
  <c r="G117" i="197"/>
  <c r="D117" i="197"/>
  <c r="P116" i="197"/>
  <c r="M116" i="197"/>
  <c r="J116" i="197"/>
  <c r="G116" i="197"/>
  <c r="D116" i="197"/>
  <c r="P115" i="197"/>
  <c r="M115" i="197"/>
  <c r="J115" i="197"/>
  <c r="G115" i="197"/>
  <c r="D115" i="197"/>
  <c r="P114" i="197"/>
  <c r="M114" i="197"/>
  <c r="J114" i="197"/>
  <c r="G114" i="197"/>
  <c r="D114" i="197"/>
  <c r="P113" i="197"/>
  <c r="M113" i="197"/>
  <c r="J113" i="197"/>
  <c r="G113" i="197"/>
  <c r="D113" i="197"/>
  <c r="P112" i="197"/>
  <c r="M112" i="197"/>
  <c r="J112" i="197"/>
  <c r="G112" i="197"/>
  <c r="D112" i="197"/>
  <c r="P111" i="197"/>
  <c r="M111" i="197"/>
  <c r="J111" i="197"/>
  <c r="G111" i="197"/>
  <c r="D111" i="197"/>
  <c r="P110" i="197"/>
  <c r="M110" i="197"/>
  <c r="J110" i="197"/>
  <c r="G110" i="197"/>
  <c r="D110" i="197"/>
  <c r="P109" i="197"/>
  <c r="M109" i="197"/>
  <c r="J109" i="197"/>
  <c r="G109" i="197"/>
  <c r="D109" i="197"/>
  <c r="P108" i="197"/>
  <c r="M108" i="197"/>
  <c r="J108" i="197"/>
  <c r="G108" i="197"/>
  <c r="D108" i="197"/>
  <c r="P107" i="197"/>
  <c r="M107" i="197"/>
  <c r="J107" i="197"/>
  <c r="G107" i="197"/>
  <c r="D107" i="197"/>
  <c r="P106" i="197"/>
  <c r="M106" i="197"/>
  <c r="J106" i="197"/>
  <c r="G106" i="197"/>
  <c r="D106" i="197"/>
  <c r="P105" i="197"/>
  <c r="M105" i="197"/>
  <c r="J105" i="197"/>
  <c r="G105" i="197"/>
  <c r="D105" i="197"/>
  <c r="P104" i="197"/>
  <c r="M104" i="197"/>
  <c r="J104" i="197"/>
  <c r="G104" i="197"/>
  <c r="D104" i="197"/>
  <c r="P103" i="197"/>
  <c r="M103" i="197"/>
  <c r="J103" i="197"/>
  <c r="G103" i="197"/>
  <c r="D103" i="197"/>
  <c r="P102" i="197"/>
  <c r="M102" i="197"/>
  <c r="J102" i="197"/>
  <c r="G102" i="197"/>
  <c r="D102" i="197"/>
  <c r="P101" i="197"/>
  <c r="M101" i="197"/>
  <c r="J101" i="197"/>
  <c r="G101" i="197"/>
  <c r="D101" i="197"/>
  <c r="P100" i="197"/>
  <c r="M100" i="197"/>
  <c r="J100" i="197"/>
  <c r="G100" i="197"/>
  <c r="D100" i="197"/>
  <c r="P99" i="197"/>
  <c r="M99" i="197"/>
  <c r="J99" i="197"/>
  <c r="G99" i="197"/>
  <c r="D99" i="197"/>
  <c r="P98" i="197"/>
  <c r="M98" i="197"/>
  <c r="J98" i="197"/>
  <c r="G98" i="197"/>
  <c r="D98" i="197"/>
  <c r="P97" i="197"/>
  <c r="M97" i="197"/>
  <c r="J97" i="197"/>
  <c r="G97" i="197"/>
  <c r="D97" i="197"/>
  <c r="P96" i="197"/>
  <c r="M96" i="197"/>
  <c r="J96" i="197"/>
  <c r="G96" i="197"/>
  <c r="D96" i="197"/>
  <c r="P95" i="197"/>
  <c r="M95" i="197"/>
  <c r="J95" i="197"/>
  <c r="G95" i="197"/>
  <c r="D95" i="197"/>
  <c r="P94" i="197"/>
  <c r="M94" i="197"/>
  <c r="J94" i="197"/>
  <c r="G94" i="197"/>
  <c r="D94" i="197"/>
  <c r="P93" i="197"/>
  <c r="M93" i="197"/>
  <c r="J93" i="197"/>
  <c r="G93" i="197"/>
  <c r="D93" i="197"/>
  <c r="P92" i="197"/>
  <c r="M92" i="197"/>
  <c r="J92" i="197"/>
  <c r="G92" i="197"/>
  <c r="D92" i="197"/>
  <c r="P91" i="197"/>
  <c r="M91" i="197"/>
  <c r="J91" i="197"/>
  <c r="G91" i="197"/>
  <c r="D91" i="197"/>
  <c r="P90" i="197"/>
  <c r="M90" i="197"/>
  <c r="J90" i="197"/>
  <c r="G90" i="197"/>
  <c r="D90" i="197"/>
  <c r="P89" i="197"/>
  <c r="M89" i="197"/>
  <c r="J89" i="197"/>
  <c r="G89" i="197"/>
  <c r="D89" i="197"/>
  <c r="P88" i="197"/>
  <c r="M88" i="197"/>
  <c r="J88" i="197"/>
  <c r="G88" i="197"/>
  <c r="D88" i="197"/>
  <c r="P87" i="197"/>
  <c r="M87" i="197"/>
  <c r="J87" i="197"/>
  <c r="G87" i="197"/>
  <c r="D87" i="197"/>
  <c r="P86" i="197"/>
  <c r="M86" i="197"/>
  <c r="J86" i="197"/>
  <c r="G86" i="197"/>
  <c r="D86" i="197"/>
  <c r="P85" i="197"/>
  <c r="M85" i="197"/>
  <c r="J85" i="197"/>
  <c r="G85" i="197"/>
  <c r="D85" i="197"/>
  <c r="P84" i="197"/>
  <c r="M84" i="197"/>
  <c r="J84" i="197"/>
  <c r="G84" i="197"/>
  <c r="D84" i="197"/>
  <c r="P83" i="197"/>
  <c r="M83" i="197"/>
  <c r="J83" i="197"/>
  <c r="G83" i="197"/>
  <c r="D83" i="197"/>
  <c r="P82" i="197"/>
  <c r="M82" i="197"/>
  <c r="J82" i="197"/>
  <c r="G82" i="197"/>
  <c r="D82" i="197"/>
  <c r="P81" i="197"/>
  <c r="M81" i="197"/>
  <c r="J81" i="197"/>
  <c r="G81" i="197"/>
  <c r="D81" i="197"/>
  <c r="P80" i="197"/>
  <c r="M80" i="197"/>
  <c r="J80" i="197"/>
  <c r="G80" i="197"/>
  <c r="D80" i="197"/>
  <c r="P79" i="197"/>
  <c r="M79" i="197"/>
  <c r="J79" i="197"/>
  <c r="G79" i="197"/>
  <c r="D79" i="197"/>
  <c r="P78" i="197"/>
  <c r="M78" i="197"/>
  <c r="J78" i="197"/>
  <c r="G78" i="197"/>
  <c r="D78" i="197"/>
  <c r="P77" i="197"/>
  <c r="M77" i="197"/>
  <c r="J77" i="197"/>
  <c r="G77" i="197"/>
  <c r="D77" i="197"/>
  <c r="P76" i="197"/>
  <c r="M76" i="197"/>
  <c r="J76" i="197"/>
  <c r="G76" i="197"/>
  <c r="D76" i="197"/>
  <c r="P75" i="197"/>
  <c r="M75" i="197"/>
  <c r="J75" i="197"/>
  <c r="G75" i="197"/>
  <c r="D75" i="197"/>
  <c r="P74" i="197"/>
  <c r="M74" i="197"/>
  <c r="J74" i="197"/>
  <c r="G74" i="197"/>
  <c r="D74" i="197"/>
  <c r="P73" i="197"/>
  <c r="M73" i="197"/>
  <c r="J73" i="197"/>
  <c r="G73" i="197"/>
  <c r="D73" i="197"/>
  <c r="P72" i="197"/>
  <c r="M72" i="197"/>
  <c r="J72" i="197"/>
  <c r="G72" i="197"/>
  <c r="D72" i="197"/>
  <c r="P71" i="197"/>
  <c r="M71" i="197"/>
  <c r="J71" i="197"/>
  <c r="G71" i="197"/>
  <c r="D71" i="197"/>
  <c r="P70" i="197"/>
  <c r="M70" i="197"/>
  <c r="J70" i="197"/>
  <c r="G70" i="197"/>
  <c r="D70" i="197"/>
  <c r="P69" i="197"/>
  <c r="M69" i="197"/>
  <c r="J69" i="197"/>
  <c r="G69" i="197"/>
  <c r="D69" i="197"/>
  <c r="P68" i="197"/>
  <c r="M68" i="197"/>
  <c r="J68" i="197"/>
  <c r="G68" i="197"/>
  <c r="D68" i="197"/>
  <c r="P67" i="197"/>
  <c r="M67" i="197"/>
  <c r="J67" i="197"/>
  <c r="G67" i="197"/>
  <c r="D67" i="197"/>
  <c r="P66" i="197"/>
  <c r="M66" i="197"/>
  <c r="J66" i="197"/>
  <c r="G66" i="197"/>
  <c r="D66" i="197"/>
  <c r="P65" i="197"/>
  <c r="M65" i="197"/>
  <c r="J65" i="197"/>
  <c r="G65" i="197"/>
  <c r="D65" i="197"/>
  <c r="P64" i="197"/>
  <c r="M64" i="197"/>
  <c r="J64" i="197"/>
  <c r="G64" i="197"/>
  <c r="D64" i="197"/>
  <c r="P63" i="197"/>
  <c r="M63" i="197"/>
  <c r="J63" i="197"/>
  <c r="G63" i="197"/>
  <c r="D63" i="197"/>
  <c r="P62" i="197"/>
  <c r="M62" i="197"/>
  <c r="J62" i="197"/>
  <c r="G62" i="197"/>
  <c r="D62" i="197"/>
  <c r="P61" i="197"/>
  <c r="M61" i="197"/>
  <c r="J61" i="197"/>
  <c r="G61" i="197"/>
  <c r="D61" i="197"/>
  <c r="P60" i="197"/>
  <c r="M60" i="197"/>
  <c r="J60" i="197"/>
  <c r="G60" i="197"/>
  <c r="D60" i="197"/>
  <c r="P59" i="197"/>
  <c r="M59" i="197"/>
  <c r="J59" i="197"/>
  <c r="G59" i="197"/>
  <c r="D59" i="197"/>
  <c r="P58" i="197"/>
  <c r="M58" i="197"/>
  <c r="J58" i="197"/>
  <c r="G58" i="197"/>
  <c r="D58" i="197"/>
  <c r="P57" i="197"/>
  <c r="M57" i="197"/>
  <c r="J57" i="197"/>
  <c r="G57" i="197"/>
  <c r="D57" i="197"/>
  <c r="P56" i="197"/>
  <c r="M56" i="197"/>
  <c r="J56" i="197"/>
  <c r="G56" i="197"/>
  <c r="D56" i="197"/>
  <c r="P55" i="197"/>
  <c r="M55" i="197"/>
  <c r="J55" i="197"/>
  <c r="G55" i="197"/>
  <c r="D55" i="197"/>
  <c r="P54" i="197"/>
  <c r="M54" i="197"/>
  <c r="J54" i="197"/>
  <c r="G54" i="197"/>
  <c r="D54" i="197"/>
  <c r="P53" i="197"/>
  <c r="M53" i="197"/>
  <c r="J53" i="197"/>
  <c r="G53" i="197"/>
  <c r="D53" i="197"/>
  <c r="P52" i="197"/>
  <c r="M52" i="197"/>
  <c r="J52" i="197"/>
  <c r="G52" i="197"/>
  <c r="D52" i="197"/>
  <c r="P51" i="197"/>
  <c r="M51" i="197"/>
  <c r="J51" i="197"/>
  <c r="G51" i="197"/>
  <c r="D51" i="197"/>
  <c r="P50" i="197"/>
  <c r="M50" i="197"/>
  <c r="J50" i="197"/>
  <c r="G50" i="197"/>
  <c r="D50" i="197"/>
  <c r="P49" i="197"/>
  <c r="M49" i="197"/>
  <c r="J49" i="197"/>
  <c r="G49" i="197"/>
  <c r="D49" i="197"/>
  <c r="P48" i="197"/>
  <c r="M48" i="197"/>
  <c r="J48" i="197"/>
  <c r="G48" i="197"/>
  <c r="D48" i="197"/>
  <c r="P47" i="197"/>
  <c r="M47" i="197"/>
  <c r="J47" i="197"/>
  <c r="G47" i="197"/>
  <c r="D47" i="197"/>
  <c r="P46" i="197"/>
  <c r="M46" i="197"/>
  <c r="J46" i="197"/>
  <c r="G46" i="197"/>
  <c r="D46" i="197"/>
  <c r="P45" i="197"/>
  <c r="M45" i="197"/>
  <c r="J45" i="197"/>
  <c r="G45" i="197"/>
  <c r="D45" i="197"/>
  <c r="P44" i="197"/>
  <c r="M44" i="197"/>
  <c r="J44" i="197"/>
  <c r="G44" i="197"/>
  <c r="D44" i="197"/>
  <c r="P43" i="197"/>
  <c r="M43" i="197"/>
  <c r="J43" i="197"/>
  <c r="G43" i="197"/>
  <c r="D43" i="197"/>
  <c r="P42" i="197"/>
  <c r="M42" i="197"/>
  <c r="J42" i="197"/>
  <c r="G42" i="197"/>
  <c r="D42" i="197"/>
  <c r="P41" i="197"/>
  <c r="M41" i="197"/>
  <c r="J41" i="197"/>
  <c r="G41" i="197"/>
  <c r="D41" i="197"/>
  <c r="P40" i="197"/>
  <c r="M40" i="197"/>
  <c r="J40" i="197"/>
  <c r="G40" i="197"/>
  <c r="D40" i="197"/>
  <c r="P39" i="197"/>
  <c r="M39" i="197"/>
  <c r="J39" i="197"/>
  <c r="G39" i="197"/>
  <c r="D39" i="197"/>
  <c r="P38" i="197"/>
  <c r="M38" i="197"/>
  <c r="J38" i="197"/>
  <c r="G38" i="197"/>
  <c r="D38" i="197"/>
  <c r="P37" i="197"/>
  <c r="M37" i="197"/>
  <c r="J37" i="197"/>
  <c r="G37" i="197"/>
  <c r="D37" i="197"/>
  <c r="P36" i="197"/>
  <c r="M36" i="197"/>
  <c r="J36" i="197"/>
  <c r="G36" i="197"/>
  <c r="D36" i="197"/>
  <c r="P35" i="197"/>
  <c r="M35" i="197"/>
  <c r="J35" i="197"/>
  <c r="G35" i="197"/>
  <c r="D35" i="197"/>
  <c r="P34" i="197"/>
  <c r="M34" i="197"/>
  <c r="J34" i="197"/>
  <c r="G34" i="197"/>
  <c r="D34" i="197"/>
  <c r="P33" i="197"/>
  <c r="M33" i="197"/>
  <c r="J33" i="197"/>
  <c r="G33" i="197"/>
  <c r="D33" i="197"/>
  <c r="P32" i="197"/>
  <c r="M32" i="197"/>
  <c r="J32" i="197"/>
  <c r="G32" i="197"/>
  <c r="D32" i="197"/>
  <c r="P31" i="197"/>
  <c r="M31" i="197"/>
  <c r="J31" i="197"/>
  <c r="G31" i="197"/>
  <c r="D31" i="197"/>
  <c r="P30" i="197"/>
  <c r="M30" i="197"/>
  <c r="J30" i="197"/>
  <c r="G30" i="197"/>
  <c r="D30" i="197"/>
  <c r="P29" i="197"/>
  <c r="M29" i="197"/>
  <c r="J29" i="197"/>
  <c r="G29" i="197"/>
  <c r="D29" i="197"/>
  <c r="P28" i="197"/>
  <c r="M28" i="197"/>
  <c r="J28" i="197"/>
  <c r="G28" i="197"/>
  <c r="D28" i="197"/>
  <c r="P27" i="197"/>
  <c r="M27" i="197"/>
  <c r="J27" i="197"/>
  <c r="G27" i="197"/>
  <c r="D27" i="197"/>
  <c r="P26" i="197"/>
  <c r="M26" i="197"/>
  <c r="J26" i="197"/>
  <c r="G26" i="197"/>
  <c r="D26" i="197"/>
  <c r="P25" i="197"/>
  <c r="M25" i="197"/>
  <c r="J25" i="197"/>
  <c r="G25" i="197"/>
  <c r="D25" i="197"/>
  <c r="P24" i="197"/>
  <c r="M24" i="197"/>
  <c r="J24" i="197"/>
  <c r="G24" i="197"/>
  <c r="D24" i="197"/>
  <c r="P23" i="197"/>
  <c r="M23" i="197"/>
  <c r="J23" i="197"/>
  <c r="G23" i="197"/>
  <c r="D23" i="197"/>
  <c r="P22" i="197"/>
  <c r="M22" i="197"/>
  <c r="J22" i="197"/>
  <c r="G22" i="197"/>
  <c r="D22" i="197"/>
  <c r="P21" i="197"/>
  <c r="M21" i="197"/>
  <c r="J21" i="197"/>
  <c r="G21" i="197"/>
  <c r="D21" i="197"/>
  <c r="P20" i="197"/>
  <c r="M20" i="197"/>
  <c r="J20" i="197"/>
  <c r="G20" i="197"/>
  <c r="D20" i="197"/>
  <c r="A22" i="197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A43" i="197" s="1"/>
  <c r="A44" i="197" s="1"/>
  <c r="A45" i="197" s="1"/>
  <c r="A46" i="197" s="1"/>
  <c r="A47" i="197" s="1"/>
  <c r="A48" i="197" s="1"/>
  <c r="A49" i="197" s="1"/>
  <c r="A50" i="197" s="1"/>
  <c r="A51" i="197" s="1"/>
  <c r="A52" i="197" s="1"/>
  <c r="A53" i="197" s="1"/>
  <c r="A54" i="197" s="1"/>
  <c r="A55" i="197" s="1"/>
  <c r="A56" i="197" s="1"/>
  <c r="A57" i="197" s="1"/>
  <c r="A58" i="197" s="1"/>
  <c r="A59" i="197" s="1"/>
  <c r="A60" i="197" s="1"/>
  <c r="A61" i="197" s="1"/>
  <c r="A62" i="197" s="1"/>
  <c r="A63" i="197" s="1"/>
  <c r="A64" i="197" s="1"/>
  <c r="A65" i="197" s="1"/>
  <c r="A66" i="197" s="1"/>
  <c r="A67" i="197" s="1"/>
  <c r="A68" i="197" s="1"/>
  <c r="A69" i="197" s="1"/>
  <c r="A70" i="197" s="1"/>
  <c r="A71" i="197" s="1"/>
  <c r="A72" i="197" s="1"/>
  <c r="A73" i="197" s="1"/>
  <c r="A74" i="197" s="1"/>
  <c r="A75" i="197" s="1"/>
  <c r="A76" i="197" s="1"/>
  <c r="A77" i="197" s="1"/>
  <c r="A78" i="197" s="1"/>
  <c r="A79" i="197" s="1"/>
  <c r="A80" i="197" s="1"/>
  <c r="A81" i="197" s="1"/>
  <c r="A82" i="197" s="1"/>
  <c r="A83" i="197" s="1"/>
  <c r="A84" i="197" s="1"/>
  <c r="A85" i="197" s="1"/>
  <c r="A86" i="197" s="1"/>
  <c r="A87" i="197" s="1"/>
  <c r="A88" i="197" s="1"/>
  <c r="A89" i="197" s="1"/>
  <c r="A90" i="197" s="1"/>
  <c r="A91" i="197" s="1"/>
  <c r="A92" i="197" s="1"/>
  <c r="A93" i="197" s="1"/>
  <c r="A94" i="197" s="1"/>
  <c r="A95" i="197" s="1"/>
  <c r="A96" i="197" s="1"/>
  <c r="A97" i="197" s="1"/>
  <c r="A98" i="197" s="1"/>
  <c r="A99" i="197" s="1"/>
  <c r="A100" i="197" s="1"/>
  <c r="A101" i="197" s="1"/>
  <c r="A102" i="197" s="1"/>
  <c r="A103" i="197" s="1"/>
  <c r="A104" i="197" s="1"/>
  <c r="A105" i="197" s="1"/>
  <c r="A106" i="197" s="1"/>
  <c r="A107" i="197" s="1"/>
  <c r="A108" i="197" s="1"/>
  <c r="A109" i="197" s="1"/>
  <c r="A110" i="197" s="1"/>
  <c r="A111" i="197" s="1"/>
  <c r="A112" i="197" s="1"/>
  <c r="A113" i="197" s="1"/>
  <c r="A114" i="197" s="1"/>
  <c r="A115" i="197" s="1"/>
  <c r="A116" i="197" s="1"/>
  <c r="A117" i="197" s="1"/>
  <c r="A118" i="197" s="1"/>
  <c r="A119" i="197" s="1"/>
  <c r="A120" i="197" s="1"/>
  <c r="A121" i="197" s="1"/>
  <c r="A122" i="197" s="1"/>
  <c r="A123" i="197" s="1"/>
  <c r="A124" i="197" s="1"/>
  <c r="A125" i="197" s="1"/>
  <c r="A126" i="197" s="1"/>
  <c r="A127" i="197" s="1"/>
  <c r="A128" i="197" s="1"/>
  <c r="A129" i="197" s="1"/>
  <c r="A130" i="197" s="1"/>
  <c r="A131" i="197" s="1"/>
  <c r="A132" i="197" s="1"/>
  <c r="A133" i="197" s="1"/>
  <c r="A134" i="197" s="1"/>
  <c r="A135" i="197" s="1"/>
  <c r="A136" i="197" s="1"/>
  <c r="A137" i="197" s="1"/>
  <c r="A138" i="197" s="1"/>
  <c r="A139" i="197" s="1"/>
  <c r="A140" i="197" s="1"/>
  <c r="A141" i="197" s="1"/>
  <c r="A142" i="197" s="1"/>
  <c r="A143" i="197" s="1"/>
  <c r="A144" i="197" s="1"/>
  <c r="A145" i="197" s="1"/>
  <c r="A146" i="197" s="1"/>
  <c r="A147" i="197" s="1"/>
  <c r="A148" i="197" s="1"/>
  <c r="A149" i="197" s="1"/>
  <c r="A150" i="197" s="1"/>
  <c r="A151" i="197" s="1"/>
  <c r="A152" i="197" s="1"/>
  <c r="A153" i="197" s="1"/>
  <c r="A154" i="197" s="1"/>
  <c r="A155" i="197" s="1"/>
  <c r="A156" i="197" s="1"/>
  <c r="A157" i="197" s="1"/>
  <c r="A158" i="197" s="1"/>
  <c r="A159" i="197" s="1"/>
  <c r="A160" i="197" s="1"/>
  <c r="A161" i="197" s="1"/>
  <c r="A162" i="197" s="1"/>
  <c r="A163" i="197" s="1"/>
  <c r="A164" i="197" s="1"/>
  <c r="A165" i="197" s="1"/>
  <c r="A166" i="197" s="1"/>
  <c r="A167" i="197" s="1"/>
  <c r="A168" i="197" s="1"/>
  <c r="A169" i="197" s="1"/>
  <c r="A170" i="197" s="1"/>
  <c r="A171" i="197" s="1"/>
  <c r="A172" i="197" s="1"/>
  <c r="A173" i="197" s="1"/>
  <c r="A174" i="197" s="1"/>
  <c r="A175" i="197" s="1"/>
  <c r="A176" i="197" s="1"/>
  <c r="A177" i="197" s="1"/>
  <c r="A178" i="197" s="1"/>
  <c r="A179" i="197" s="1"/>
  <c r="A180" i="197" s="1"/>
  <c r="A181" i="197" s="1"/>
  <c r="A182" i="197" s="1"/>
  <c r="A183" i="197" s="1"/>
  <c r="A184" i="197" s="1"/>
  <c r="A185" i="197" s="1"/>
  <c r="A186" i="197" s="1"/>
  <c r="A187" i="197" s="1"/>
  <c r="A188" i="197" s="1"/>
  <c r="A189" i="197" s="1"/>
  <c r="A190" i="197" s="1"/>
  <c r="A191" i="197" s="1"/>
  <c r="A192" i="197" s="1"/>
  <c r="A193" i="197" s="1"/>
  <c r="A194" i="197" s="1"/>
  <c r="A195" i="197" s="1"/>
  <c r="A196" i="197" s="1"/>
  <c r="A197" i="197" s="1"/>
  <c r="A198" i="197" s="1"/>
  <c r="A199" i="197" s="1"/>
  <c r="A200" i="197" s="1"/>
  <c r="A201" i="197" s="1"/>
  <c r="A202" i="197" s="1"/>
  <c r="A203" i="197" s="1"/>
  <c r="A204" i="197" s="1"/>
  <c r="A205" i="197" s="1"/>
  <c r="A206" i="197" s="1"/>
  <c r="A207" i="197" s="1"/>
  <c r="A208" i="197" s="1"/>
  <c r="A209" i="197" s="1"/>
  <c r="A210" i="197" s="1"/>
  <c r="A211" i="197" s="1"/>
  <c r="A212" i="197" s="1"/>
  <c r="A213" i="197" s="1"/>
  <c r="A214" i="197" s="1"/>
  <c r="A215" i="197" s="1"/>
  <c r="A216" i="197" s="1"/>
  <c r="A217" i="197" s="1"/>
  <c r="A218" i="197" s="1"/>
  <c r="A219" i="197" s="1"/>
  <c r="A220" i="197" s="1"/>
  <c r="A221" i="197" s="1"/>
  <c r="A222" i="197" s="1"/>
  <c r="A223" i="197" s="1"/>
  <c r="A224" i="197" s="1"/>
  <c r="A225" i="197" s="1"/>
  <c r="A226" i="197" s="1"/>
  <c r="A227" i="197" s="1"/>
  <c r="A228" i="197" s="1"/>
  <c r="A229" i="197" s="1"/>
  <c r="A230" i="197" s="1"/>
  <c r="A231" i="197" s="1"/>
  <c r="A232" i="197" s="1"/>
  <c r="A233" i="197" s="1"/>
  <c r="A234" i="197" s="1"/>
  <c r="A235" i="197" s="1"/>
  <c r="A236" i="197" s="1"/>
  <c r="A237" i="197" s="1"/>
  <c r="A238" i="197" s="1"/>
  <c r="A239" i="197" s="1"/>
  <c r="A240" i="197" s="1"/>
  <c r="A241" i="197" s="1"/>
  <c r="A242" i="197" s="1"/>
  <c r="A243" i="197" s="1"/>
  <c r="A244" i="197" s="1"/>
  <c r="A245" i="197" s="1"/>
  <c r="A246" i="197" s="1"/>
  <c r="A247" i="197" s="1"/>
  <c r="A248" i="197" s="1"/>
  <c r="A249" i="197" s="1"/>
  <c r="A250" i="197" s="1"/>
  <c r="A251" i="197" s="1"/>
  <c r="A252" i="197" s="1"/>
  <c r="A253" i="197" s="1"/>
  <c r="A254" i="197" s="1"/>
  <c r="A255" i="197" s="1"/>
  <c r="A256" i="197" s="1"/>
  <c r="A257" i="197" s="1"/>
  <c r="A258" i="197" s="1"/>
  <c r="A259" i="197" s="1"/>
  <c r="A260" i="197" s="1"/>
  <c r="A261" i="197" s="1"/>
  <c r="A262" i="197" s="1"/>
  <c r="A263" i="197" s="1"/>
  <c r="A264" i="197" s="1"/>
  <c r="A265" i="197" s="1"/>
  <c r="A266" i="197" s="1"/>
  <c r="A267" i="197" s="1"/>
  <c r="A268" i="197" s="1"/>
  <c r="A269" i="197" s="1"/>
  <c r="A270" i="197" s="1"/>
  <c r="A271" i="197" s="1"/>
  <c r="A272" i="197" s="1"/>
  <c r="A273" i="197" s="1"/>
  <c r="A274" i="197" s="1"/>
  <c r="A275" i="197" s="1"/>
  <c r="A276" i="197" s="1"/>
  <c r="A277" i="197" s="1"/>
  <c r="A278" i="197" s="1"/>
  <c r="A279" i="197" s="1"/>
  <c r="A280" i="197" s="1"/>
  <c r="A281" i="197" s="1"/>
  <c r="A282" i="197" s="1"/>
  <c r="A283" i="197" s="1"/>
  <c r="A284" i="197" s="1"/>
  <c r="A285" i="197" s="1"/>
  <c r="A286" i="197" s="1"/>
  <c r="A287" i="197" s="1"/>
  <c r="A288" i="197" s="1"/>
  <c r="A289" i="197" s="1"/>
  <c r="A290" i="197" s="1"/>
  <c r="A291" i="197" s="1"/>
  <c r="A292" i="197" s="1"/>
  <c r="A293" i="197" s="1"/>
  <c r="A294" i="197" s="1"/>
  <c r="A295" i="197" s="1"/>
  <c r="A296" i="197" s="1"/>
  <c r="A297" i="197" s="1"/>
  <c r="A298" i="197" s="1"/>
  <c r="A299" i="197" s="1"/>
  <c r="A300" i="197" s="1"/>
  <c r="A21" i="197"/>
  <c r="I14" i="197"/>
  <c r="H14" i="197"/>
  <c r="D13" i="197"/>
  <c r="D12" i="197"/>
  <c r="P5" i="197"/>
  <c r="P228" i="196"/>
  <c r="M228" i="196"/>
  <c r="J228" i="196"/>
  <c r="G228" i="196"/>
  <c r="D228" i="196"/>
  <c r="P227" i="196"/>
  <c r="M227" i="196"/>
  <c r="J227" i="196"/>
  <c r="G227" i="196"/>
  <c r="D227" i="196"/>
  <c r="P226" i="196"/>
  <c r="M226" i="196"/>
  <c r="J226" i="196"/>
  <c r="G226" i="196"/>
  <c r="D226" i="196"/>
  <c r="P225" i="196"/>
  <c r="M225" i="196"/>
  <c r="J225" i="196"/>
  <c r="G225" i="196"/>
  <c r="D225" i="196"/>
  <c r="P224" i="196"/>
  <c r="M224" i="196"/>
  <c r="J224" i="196"/>
  <c r="G224" i="196"/>
  <c r="D224" i="196"/>
  <c r="P223" i="196"/>
  <c r="M223" i="196"/>
  <c r="J223" i="196"/>
  <c r="G223" i="196"/>
  <c r="D223" i="196"/>
  <c r="P222" i="196"/>
  <c r="M222" i="196"/>
  <c r="J222" i="196"/>
  <c r="G222" i="196"/>
  <c r="D222" i="196"/>
  <c r="P221" i="196"/>
  <c r="M221" i="196"/>
  <c r="J221" i="196"/>
  <c r="G221" i="196"/>
  <c r="D221" i="196"/>
  <c r="P220" i="196"/>
  <c r="M220" i="196"/>
  <c r="J220" i="196"/>
  <c r="G220" i="196"/>
  <c r="D220" i="196"/>
  <c r="P219" i="196"/>
  <c r="M219" i="196"/>
  <c r="J219" i="196"/>
  <c r="G219" i="196"/>
  <c r="D219" i="196"/>
  <c r="P218" i="196"/>
  <c r="M218" i="196"/>
  <c r="J218" i="196"/>
  <c r="G218" i="196"/>
  <c r="D218" i="196"/>
  <c r="P217" i="196"/>
  <c r="M217" i="196"/>
  <c r="J217" i="196"/>
  <c r="G217" i="196"/>
  <c r="D217" i="196"/>
  <c r="P216" i="196"/>
  <c r="M216" i="196"/>
  <c r="J216" i="196"/>
  <c r="G216" i="196"/>
  <c r="D216" i="196"/>
  <c r="P215" i="196"/>
  <c r="M215" i="196"/>
  <c r="J215" i="196"/>
  <c r="G215" i="196"/>
  <c r="D215" i="196"/>
  <c r="P214" i="196"/>
  <c r="M214" i="196"/>
  <c r="J214" i="196"/>
  <c r="G214" i="196"/>
  <c r="D214" i="196"/>
  <c r="P213" i="196"/>
  <c r="M213" i="196"/>
  <c r="J213" i="196"/>
  <c r="G213" i="196"/>
  <c r="D213" i="196"/>
  <c r="P212" i="196"/>
  <c r="M212" i="196"/>
  <c r="J212" i="196"/>
  <c r="G212" i="196"/>
  <c r="D212" i="196"/>
  <c r="P211" i="196"/>
  <c r="M211" i="196"/>
  <c r="J211" i="196"/>
  <c r="G211" i="196"/>
  <c r="D211" i="196"/>
  <c r="P210" i="196"/>
  <c r="M210" i="196"/>
  <c r="J210" i="196"/>
  <c r="G210" i="196"/>
  <c r="D210" i="196"/>
  <c r="P209" i="196"/>
  <c r="M209" i="196"/>
  <c r="J209" i="196"/>
  <c r="G209" i="196"/>
  <c r="D209" i="196"/>
  <c r="P208" i="196"/>
  <c r="M208" i="196"/>
  <c r="J208" i="196"/>
  <c r="G208" i="196"/>
  <c r="D208" i="196"/>
  <c r="P207" i="196"/>
  <c r="M207" i="196"/>
  <c r="J207" i="196"/>
  <c r="G207" i="196"/>
  <c r="D207" i="196"/>
  <c r="P206" i="196"/>
  <c r="M206" i="196"/>
  <c r="J206" i="196"/>
  <c r="G206" i="196"/>
  <c r="D206" i="196"/>
  <c r="P205" i="196"/>
  <c r="M205" i="196"/>
  <c r="J205" i="196"/>
  <c r="G205" i="196"/>
  <c r="D205" i="196"/>
  <c r="P204" i="196"/>
  <c r="M204" i="196"/>
  <c r="J204" i="196"/>
  <c r="G204" i="196"/>
  <c r="D204" i="196"/>
  <c r="P203" i="196"/>
  <c r="M203" i="196"/>
  <c r="J203" i="196"/>
  <c r="G203" i="196"/>
  <c r="D203" i="196"/>
  <c r="P202" i="196"/>
  <c r="M202" i="196"/>
  <c r="J202" i="196"/>
  <c r="G202" i="196"/>
  <c r="D202" i="196"/>
  <c r="P201" i="196"/>
  <c r="M201" i="196"/>
  <c r="J201" i="196"/>
  <c r="G201" i="196"/>
  <c r="D201" i="196"/>
  <c r="P200" i="196"/>
  <c r="M200" i="196"/>
  <c r="J200" i="196"/>
  <c r="G200" i="196"/>
  <c r="D200" i="196"/>
  <c r="P199" i="196"/>
  <c r="M199" i="196"/>
  <c r="J199" i="196"/>
  <c r="G199" i="196"/>
  <c r="D199" i="196"/>
  <c r="P198" i="196"/>
  <c r="M198" i="196"/>
  <c r="J198" i="196"/>
  <c r="G198" i="196"/>
  <c r="D198" i="196"/>
  <c r="P197" i="196"/>
  <c r="M197" i="196"/>
  <c r="J197" i="196"/>
  <c r="G197" i="196"/>
  <c r="D197" i="196"/>
  <c r="P196" i="196"/>
  <c r="M196" i="196"/>
  <c r="J196" i="196"/>
  <c r="G196" i="196"/>
  <c r="D196" i="196"/>
  <c r="P195" i="196"/>
  <c r="M195" i="196"/>
  <c r="J195" i="196"/>
  <c r="G195" i="196"/>
  <c r="D195" i="196"/>
  <c r="P194" i="196"/>
  <c r="M194" i="196"/>
  <c r="J194" i="196"/>
  <c r="G194" i="196"/>
  <c r="D194" i="196"/>
  <c r="P193" i="196"/>
  <c r="M193" i="196"/>
  <c r="J193" i="196"/>
  <c r="G193" i="196"/>
  <c r="D193" i="196"/>
  <c r="P192" i="196"/>
  <c r="M192" i="196"/>
  <c r="J192" i="196"/>
  <c r="G192" i="196"/>
  <c r="D192" i="196"/>
  <c r="P191" i="196"/>
  <c r="M191" i="196"/>
  <c r="J191" i="196"/>
  <c r="G191" i="196"/>
  <c r="D191" i="196"/>
  <c r="P190" i="196"/>
  <c r="M190" i="196"/>
  <c r="J190" i="196"/>
  <c r="G190" i="196"/>
  <c r="D190" i="196"/>
  <c r="P189" i="196"/>
  <c r="M189" i="196"/>
  <c r="J189" i="196"/>
  <c r="G189" i="196"/>
  <c r="D189" i="196"/>
  <c r="P188" i="196"/>
  <c r="M188" i="196"/>
  <c r="J188" i="196"/>
  <c r="G188" i="196"/>
  <c r="D188" i="196"/>
  <c r="P187" i="196"/>
  <c r="M187" i="196"/>
  <c r="J187" i="196"/>
  <c r="G187" i="196"/>
  <c r="D187" i="196"/>
  <c r="P186" i="196"/>
  <c r="M186" i="196"/>
  <c r="J186" i="196"/>
  <c r="G186" i="196"/>
  <c r="D186" i="196"/>
  <c r="P185" i="196"/>
  <c r="M185" i="196"/>
  <c r="J185" i="196"/>
  <c r="G185" i="196"/>
  <c r="D185" i="196"/>
  <c r="P184" i="196"/>
  <c r="M184" i="196"/>
  <c r="J184" i="196"/>
  <c r="G184" i="196"/>
  <c r="D184" i="196"/>
  <c r="P183" i="196"/>
  <c r="M183" i="196"/>
  <c r="J183" i="196"/>
  <c r="G183" i="196"/>
  <c r="D183" i="196"/>
  <c r="P182" i="196"/>
  <c r="M182" i="196"/>
  <c r="J182" i="196"/>
  <c r="G182" i="196"/>
  <c r="D182" i="196"/>
  <c r="P181" i="196"/>
  <c r="M181" i="196"/>
  <c r="J181" i="196"/>
  <c r="G181" i="196"/>
  <c r="D181" i="196"/>
  <c r="P180" i="196"/>
  <c r="M180" i="196"/>
  <c r="J180" i="196"/>
  <c r="G180" i="196"/>
  <c r="D180" i="196"/>
  <c r="P179" i="196"/>
  <c r="M179" i="196"/>
  <c r="J179" i="196"/>
  <c r="G179" i="196"/>
  <c r="D179" i="196"/>
  <c r="P178" i="196"/>
  <c r="M178" i="196"/>
  <c r="J178" i="196"/>
  <c r="G178" i="196"/>
  <c r="D178" i="196"/>
  <c r="P177" i="196"/>
  <c r="M177" i="196"/>
  <c r="J177" i="196"/>
  <c r="G177" i="196"/>
  <c r="D177" i="196"/>
  <c r="P176" i="196"/>
  <c r="M176" i="196"/>
  <c r="J176" i="196"/>
  <c r="G176" i="196"/>
  <c r="D176" i="196"/>
  <c r="P175" i="196"/>
  <c r="M175" i="196"/>
  <c r="J175" i="196"/>
  <c r="G175" i="196"/>
  <c r="D175" i="196"/>
  <c r="P174" i="196"/>
  <c r="M174" i="196"/>
  <c r="J174" i="196"/>
  <c r="G174" i="196"/>
  <c r="D174" i="196"/>
  <c r="P173" i="196"/>
  <c r="M173" i="196"/>
  <c r="J173" i="196"/>
  <c r="G173" i="196"/>
  <c r="D173" i="196"/>
  <c r="P172" i="196"/>
  <c r="M172" i="196"/>
  <c r="J172" i="196"/>
  <c r="G172" i="196"/>
  <c r="D172" i="196"/>
  <c r="P171" i="196"/>
  <c r="M171" i="196"/>
  <c r="J171" i="196"/>
  <c r="G171" i="196"/>
  <c r="D171" i="196"/>
  <c r="P170" i="196"/>
  <c r="M170" i="196"/>
  <c r="J170" i="196"/>
  <c r="G170" i="196"/>
  <c r="D170" i="196"/>
  <c r="P169" i="196"/>
  <c r="M169" i="196"/>
  <c r="J169" i="196"/>
  <c r="G169" i="196"/>
  <c r="D169" i="196"/>
  <c r="P168" i="196"/>
  <c r="M168" i="196"/>
  <c r="J168" i="196"/>
  <c r="G168" i="196"/>
  <c r="D168" i="196"/>
  <c r="P167" i="196"/>
  <c r="M167" i="196"/>
  <c r="J167" i="196"/>
  <c r="G167" i="196"/>
  <c r="D167" i="196"/>
  <c r="P166" i="196"/>
  <c r="M166" i="196"/>
  <c r="J166" i="196"/>
  <c r="G166" i="196"/>
  <c r="D166" i="196"/>
  <c r="P165" i="196"/>
  <c r="M165" i="196"/>
  <c r="J165" i="196"/>
  <c r="G165" i="196"/>
  <c r="D165" i="196"/>
  <c r="P164" i="196"/>
  <c r="M164" i="196"/>
  <c r="J164" i="196"/>
  <c r="G164" i="196"/>
  <c r="D164" i="196"/>
  <c r="P163" i="196"/>
  <c r="M163" i="196"/>
  <c r="J163" i="196"/>
  <c r="G163" i="196"/>
  <c r="D163" i="196"/>
  <c r="P162" i="196"/>
  <c r="M162" i="196"/>
  <c r="J162" i="196"/>
  <c r="G162" i="196"/>
  <c r="D162" i="196"/>
  <c r="P161" i="196"/>
  <c r="M161" i="196"/>
  <c r="J161" i="196"/>
  <c r="G161" i="196"/>
  <c r="D161" i="196"/>
  <c r="P160" i="196"/>
  <c r="M160" i="196"/>
  <c r="J160" i="196"/>
  <c r="G160" i="196"/>
  <c r="D160" i="196"/>
  <c r="P159" i="196"/>
  <c r="M159" i="196"/>
  <c r="J159" i="196"/>
  <c r="G159" i="196"/>
  <c r="D159" i="196"/>
  <c r="P158" i="196"/>
  <c r="M158" i="196"/>
  <c r="J158" i="196"/>
  <c r="G158" i="196"/>
  <c r="D158" i="196"/>
  <c r="P157" i="196"/>
  <c r="M157" i="196"/>
  <c r="J157" i="196"/>
  <c r="G157" i="196"/>
  <c r="D157" i="196"/>
  <c r="P156" i="196"/>
  <c r="M156" i="196"/>
  <c r="J156" i="196"/>
  <c r="G156" i="196"/>
  <c r="D156" i="196"/>
  <c r="P155" i="196"/>
  <c r="M155" i="196"/>
  <c r="J155" i="196"/>
  <c r="G155" i="196"/>
  <c r="D155" i="196"/>
  <c r="P154" i="196"/>
  <c r="M154" i="196"/>
  <c r="J154" i="196"/>
  <c r="G154" i="196"/>
  <c r="D154" i="196"/>
  <c r="P153" i="196"/>
  <c r="M153" i="196"/>
  <c r="J153" i="196"/>
  <c r="G153" i="196"/>
  <c r="D153" i="196"/>
  <c r="P152" i="196"/>
  <c r="M152" i="196"/>
  <c r="J152" i="196"/>
  <c r="G152" i="196"/>
  <c r="D152" i="196"/>
  <c r="P151" i="196"/>
  <c r="M151" i="196"/>
  <c r="J151" i="196"/>
  <c r="G151" i="196"/>
  <c r="D151" i="196"/>
  <c r="P150" i="196"/>
  <c r="M150" i="196"/>
  <c r="J150" i="196"/>
  <c r="G150" i="196"/>
  <c r="D150" i="196"/>
  <c r="P149" i="196"/>
  <c r="M149" i="196"/>
  <c r="J149" i="196"/>
  <c r="G149" i="196"/>
  <c r="D149" i="196"/>
  <c r="P148" i="196"/>
  <c r="M148" i="196"/>
  <c r="J148" i="196"/>
  <c r="G148" i="196"/>
  <c r="D148" i="196"/>
  <c r="P147" i="196"/>
  <c r="M147" i="196"/>
  <c r="J147" i="196"/>
  <c r="G147" i="196"/>
  <c r="D147" i="196"/>
  <c r="P146" i="196"/>
  <c r="M146" i="196"/>
  <c r="J146" i="196"/>
  <c r="G146" i="196"/>
  <c r="D146" i="196"/>
  <c r="P145" i="196"/>
  <c r="M145" i="196"/>
  <c r="J145" i="196"/>
  <c r="G145" i="196"/>
  <c r="D145" i="196"/>
  <c r="P144" i="196"/>
  <c r="M144" i="196"/>
  <c r="J144" i="196"/>
  <c r="G144" i="196"/>
  <c r="D144" i="196"/>
  <c r="P143" i="196"/>
  <c r="M143" i="196"/>
  <c r="J143" i="196"/>
  <c r="G143" i="196"/>
  <c r="D143" i="196"/>
  <c r="P142" i="196"/>
  <c r="M142" i="196"/>
  <c r="J142" i="196"/>
  <c r="G142" i="196"/>
  <c r="D142" i="196"/>
  <c r="P141" i="196"/>
  <c r="M141" i="196"/>
  <c r="J141" i="196"/>
  <c r="G141" i="196"/>
  <c r="D141" i="196"/>
  <c r="P140" i="196"/>
  <c r="M140" i="196"/>
  <c r="J140" i="196"/>
  <c r="G140" i="196"/>
  <c r="D140" i="196"/>
  <c r="P139" i="196"/>
  <c r="M139" i="196"/>
  <c r="J139" i="196"/>
  <c r="G139" i="196"/>
  <c r="D139" i="196"/>
  <c r="P138" i="196"/>
  <c r="M138" i="196"/>
  <c r="J138" i="196"/>
  <c r="G138" i="196"/>
  <c r="D138" i="196"/>
  <c r="P137" i="196"/>
  <c r="M137" i="196"/>
  <c r="J137" i="196"/>
  <c r="G137" i="196"/>
  <c r="D137" i="196"/>
  <c r="P136" i="196"/>
  <c r="M136" i="196"/>
  <c r="J136" i="196"/>
  <c r="G136" i="196"/>
  <c r="D136" i="196"/>
  <c r="P135" i="196"/>
  <c r="M135" i="196"/>
  <c r="J135" i="196"/>
  <c r="G135" i="196"/>
  <c r="D135" i="196"/>
  <c r="P134" i="196"/>
  <c r="M134" i="196"/>
  <c r="J134" i="196"/>
  <c r="G134" i="196"/>
  <c r="D134" i="196"/>
  <c r="P133" i="196"/>
  <c r="M133" i="196"/>
  <c r="J133" i="196"/>
  <c r="G133" i="196"/>
  <c r="D133" i="196"/>
  <c r="P132" i="196"/>
  <c r="M132" i="196"/>
  <c r="J132" i="196"/>
  <c r="G132" i="196"/>
  <c r="D132" i="196"/>
  <c r="P131" i="196"/>
  <c r="M131" i="196"/>
  <c r="J131" i="196"/>
  <c r="G131" i="196"/>
  <c r="D131" i="196"/>
  <c r="P130" i="196"/>
  <c r="M130" i="196"/>
  <c r="J130" i="196"/>
  <c r="G130" i="196"/>
  <c r="D130" i="196"/>
  <c r="P129" i="196"/>
  <c r="M129" i="196"/>
  <c r="J129" i="196"/>
  <c r="G129" i="196"/>
  <c r="D129" i="196"/>
  <c r="P128" i="196"/>
  <c r="M128" i="196"/>
  <c r="J128" i="196"/>
  <c r="G128" i="196"/>
  <c r="D128" i="196"/>
  <c r="P127" i="196"/>
  <c r="M127" i="196"/>
  <c r="J127" i="196"/>
  <c r="G127" i="196"/>
  <c r="D127" i="196"/>
  <c r="P126" i="196"/>
  <c r="M126" i="196"/>
  <c r="J126" i="196"/>
  <c r="G126" i="196"/>
  <c r="D126" i="196"/>
  <c r="P125" i="196"/>
  <c r="M125" i="196"/>
  <c r="J125" i="196"/>
  <c r="G125" i="196"/>
  <c r="D125" i="196"/>
  <c r="P124" i="196"/>
  <c r="M124" i="196"/>
  <c r="J124" i="196"/>
  <c r="G124" i="196"/>
  <c r="D124" i="196"/>
  <c r="P123" i="196"/>
  <c r="M123" i="196"/>
  <c r="J123" i="196"/>
  <c r="G123" i="196"/>
  <c r="D123" i="196"/>
  <c r="P122" i="196"/>
  <c r="M122" i="196"/>
  <c r="J122" i="196"/>
  <c r="G122" i="196"/>
  <c r="D122" i="196"/>
  <c r="P121" i="196"/>
  <c r="M121" i="196"/>
  <c r="J121" i="196"/>
  <c r="G121" i="196"/>
  <c r="D121" i="196"/>
  <c r="P120" i="196"/>
  <c r="M120" i="196"/>
  <c r="J120" i="196"/>
  <c r="G120" i="196"/>
  <c r="D120" i="196"/>
  <c r="P119" i="196"/>
  <c r="M119" i="196"/>
  <c r="J119" i="196"/>
  <c r="G119" i="196"/>
  <c r="D119" i="196"/>
  <c r="P118" i="196"/>
  <c r="M118" i="196"/>
  <c r="J118" i="196"/>
  <c r="G118" i="196"/>
  <c r="D118" i="196"/>
  <c r="P117" i="196"/>
  <c r="M117" i="196"/>
  <c r="J117" i="196"/>
  <c r="G117" i="196"/>
  <c r="D117" i="196"/>
  <c r="P116" i="196"/>
  <c r="M116" i="196"/>
  <c r="J116" i="196"/>
  <c r="G116" i="196"/>
  <c r="D116" i="196"/>
  <c r="P115" i="196"/>
  <c r="M115" i="196"/>
  <c r="J115" i="196"/>
  <c r="G115" i="196"/>
  <c r="D115" i="196"/>
  <c r="P114" i="196"/>
  <c r="M114" i="196"/>
  <c r="J114" i="196"/>
  <c r="G114" i="196"/>
  <c r="D114" i="196"/>
  <c r="P113" i="196"/>
  <c r="M113" i="196"/>
  <c r="J113" i="196"/>
  <c r="G113" i="196"/>
  <c r="D113" i="196"/>
  <c r="P112" i="196"/>
  <c r="M112" i="196"/>
  <c r="J112" i="196"/>
  <c r="G112" i="196"/>
  <c r="D112" i="196"/>
  <c r="P111" i="196"/>
  <c r="M111" i="196"/>
  <c r="J111" i="196"/>
  <c r="G111" i="196"/>
  <c r="D111" i="196"/>
  <c r="P110" i="196"/>
  <c r="M110" i="196"/>
  <c r="J110" i="196"/>
  <c r="G110" i="196"/>
  <c r="D110" i="196"/>
  <c r="P109" i="196"/>
  <c r="M109" i="196"/>
  <c r="J109" i="196"/>
  <c r="G109" i="196"/>
  <c r="D109" i="196"/>
  <c r="P108" i="196"/>
  <c r="M108" i="196"/>
  <c r="J108" i="196"/>
  <c r="G108" i="196"/>
  <c r="D108" i="196"/>
  <c r="P107" i="196"/>
  <c r="M107" i="196"/>
  <c r="J107" i="196"/>
  <c r="G107" i="196"/>
  <c r="D107" i="196"/>
  <c r="P106" i="196"/>
  <c r="M106" i="196"/>
  <c r="J106" i="196"/>
  <c r="G106" i="196"/>
  <c r="D106" i="196"/>
  <c r="P105" i="196"/>
  <c r="M105" i="196"/>
  <c r="J105" i="196"/>
  <c r="G105" i="196"/>
  <c r="D105" i="196"/>
  <c r="P104" i="196"/>
  <c r="M104" i="196"/>
  <c r="J104" i="196"/>
  <c r="G104" i="196"/>
  <c r="D104" i="196"/>
  <c r="P103" i="196"/>
  <c r="M103" i="196"/>
  <c r="J103" i="196"/>
  <c r="G103" i="196"/>
  <c r="D103" i="196"/>
  <c r="P102" i="196"/>
  <c r="M102" i="196"/>
  <c r="J102" i="196"/>
  <c r="G102" i="196"/>
  <c r="D102" i="196"/>
  <c r="P101" i="196"/>
  <c r="M101" i="196"/>
  <c r="J101" i="196"/>
  <c r="G101" i="196"/>
  <c r="D101" i="196"/>
  <c r="P100" i="196"/>
  <c r="M100" i="196"/>
  <c r="J100" i="196"/>
  <c r="G100" i="196"/>
  <c r="D100" i="196"/>
  <c r="P99" i="196"/>
  <c r="M99" i="196"/>
  <c r="J99" i="196"/>
  <c r="G99" i="196"/>
  <c r="D99" i="196"/>
  <c r="P98" i="196"/>
  <c r="M98" i="196"/>
  <c r="J98" i="196"/>
  <c r="G98" i="196"/>
  <c r="D98" i="196"/>
  <c r="P97" i="196"/>
  <c r="M97" i="196"/>
  <c r="J97" i="196"/>
  <c r="G97" i="196"/>
  <c r="D97" i="196"/>
  <c r="P96" i="196"/>
  <c r="M96" i="196"/>
  <c r="J96" i="196"/>
  <c r="G96" i="196"/>
  <c r="D96" i="196"/>
  <c r="P95" i="196"/>
  <c r="M95" i="196"/>
  <c r="J95" i="196"/>
  <c r="G95" i="196"/>
  <c r="D95" i="196"/>
  <c r="P94" i="196"/>
  <c r="M94" i="196"/>
  <c r="J94" i="196"/>
  <c r="G94" i="196"/>
  <c r="D94" i="196"/>
  <c r="P93" i="196"/>
  <c r="M93" i="196"/>
  <c r="J93" i="196"/>
  <c r="G93" i="196"/>
  <c r="D93" i="196"/>
  <c r="P92" i="196"/>
  <c r="M92" i="196"/>
  <c r="J92" i="196"/>
  <c r="G92" i="196"/>
  <c r="D92" i="196"/>
  <c r="P91" i="196"/>
  <c r="M91" i="196"/>
  <c r="J91" i="196"/>
  <c r="G91" i="196"/>
  <c r="D91" i="196"/>
  <c r="P90" i="196"/>
  <c r="M90" i="196"/>
  <c r="J90" i="196"/>
  <c r="G90" i="196"/>
  <c r="D90" i="196"/>
  <c r="P89" i="196"/>
  <c r="M89" i="196"/>
  <c r="J89" i="196"/>
  <c r="G89" i="196"/>
  <c r="D89" i="196"/>
  <c r="P88" i="196"/>
  <c r="M88" i="196"/>
  <c r="J88" i="196"/>
  <c r="G88" i="196"/>
  <c r="D88" i="196"/>
  <c r="P87" i="196"/>
  <c r="M87" i="196"/>
  <c r="J87" i="196"/>
  <c r="G87" i="196"/>
  <c r="D87" i="196"/>
  <c r="P86" i="196"/>
  <c r="M86" i="196"/>
  <c r="J86" i="196"/>
  <c r="G86" i="196"/>
  <c r="D86" i="196"/>
  <c r="P85" i="196"/>
  <c r="M85" i="196"/>
  <c r="J85" i="196"/>
  <c r="G85" i="196"/>
  <c r="D85" i="196"/>
  <c r="P84" i="196"/>
  <c r="M84" i="196"/>
  <c r="J84" i="196"/>
  <c r="G84" i="196"/>
  <c r="D84" i="196"/>
  <c r="P83" i="196"/>
  <c r="M83" i="196"/>
  <c r="J83" i="196"/>
  <c r="G83" i="196"/>
  <c r="D83" i="196"/>
  <c r="P82" i="196"/>
  <c r="M82" i="196"/>
  <c r="J82" i="196"/>
  <c r="G82" i="196"/>
  <c r="D82" i="196"/>
  <c r="P81" i="196"/>
  <c r="M81" i="196"/>
  <c r="J81" i="196"/>
  <c r="G81" i="196"/>
  <c r="D81" i="196"/>
  <c r="P80" i="196"/>
  <c r="M80" i="196"/>
  <c r="J80" i="196"/>
  <c r="G80" i="196"/>
  <c r="D80" i="196"/>
  <c r="P79" i="196"/>
  <c r="M79" i="196"/>
  <c r="J79" i="196"/>
  <c r="G79" i="196"/>
  <c r="D79" i="196"/>
  <c r="P78" i="196"/>
  <c r="M78" i="196"/>
  <c r="J78" i="196"/>
  <c r="G78" i="196"/>
  <c r="D78" i="196"/>
  <c r="P77" i="196"/>
  <c r="M77" i="196"/>
  <c r="J77" i="196"/>
  <c r="G77" i="196"/>
  <c r="D77" i="196"/>
  <c r="P76" i="196"/>
  <c r="M76" i="196"/>
  <c r="J76" i="196"/>
  <c r="G76" i="196"/>
  <c r="D76" i="196"/>
  <c r="P75" i="196"/>
  <c r="M75" i="196"/>
  <c r="J75" i="196"/>
  <c r="G75" i="196"/>
  <c r="D75" i="196"/>
  <c r="P74" i="196"/>
  <c r="M74" i="196"/>
  <c r="J74" i="196"/>
  <c r="G74" i="196"/>
  <c r="D74" i="196"/>
  <c r="P73" i="196"/>
  <c r="M73" i="196"/>
  <c r="J73" i="196"/>
  <c r="G73" i="196"/>
  <c r="D73" i="196"/>
  <c r="P72" i="196"/>
  <c r="M72" i="196"/>
  <c r="J72" i="196"/>
  <c r="G72" i="196"/>
  <c r="D72" i="196"/>
  <c r="P71" i="196"/>
  <c r="M71" i="196"/>
  <c r="J71" i="196"/>
  <c r="G71" i="196"/>
  <c r="D71" i="196"/>
  <c r="P70" i="196"/>
  <c r="M70" i="196"/>
  <c r="J70" i="196"/>
  <c r="G70" i="196"/>
  <c r="D70" i="196"/>
  <c r="P69" i="196"/>
  <c r="M69" i="196"/>
  <c r="J69" i="196"/>
  <c r="G69" i="196"/>
  <c r="D69" i="196"/>
  <c r="P68" i="196"/>
  <c r="M68" i="196"/>
  <c r="J68" i="196"/>
  <c r="G68" i="196"/>
  <c r="D68" i="196"/>
  <c r="P67" i="196"/>
  <c r="M67" i="196"/>
  <c r="J67" i="196"/>
  <c r="G67" i="196"/>
  <c r="D67" i="196"/>
  <c r="P66" i="196"/>
  <c r="M66" i="196"/>
  <c r="J66" i="196"/>
  <c r="G66" i="196"/>
  <c r="D66" i="196"/>
  <c r="P65" i="196"/>
  <c r="M65" i="196"/>
  <c r="J65" i="196"/>
  <c r="G65" i="196"/>
  <c r="D65" i="196"/>
  <c r="P64" i="196"/>
  <c r="M64" i="196"/>
  <c r="J64" i="196"/>
  <c r="G64" i="196"/>
  <c r="D64" i="196"/>
  <c r="P63" i="196"/>
  <c r="M63" i="196"/>
  <c r="J63" i="196"/>
  <c r="G63" i="196"/>
  <c r="D63" i="196"/>
  <c r="P62" i="196"/>
  <c r="M62" i="196"/>
  <c r="J62" i="196"/>
  <c r="G62" i="196"/>
  <c r="D62" i="196"/>
  <c r="P61" i="196"/>
  <c r="M61" i="196"/>
  <c r="J61" i="196"/>
  <c r="G61" i="196"/>
  <c r="D61" i="196"/>
  <c r="P60" i="196"/>
  <c r="M60" i="196"/>
  <c r="J60" i="196"/>
  <c r="G60" i="196"/>
  <c r="D60" i="196"/>
  <c r="P59" i="196"/>
  <c r="M59" i="196"/>
  <c r="J59" i="196"/>
  <c r="G59" i="196"/>
  <c r="D59" i="196"/>
  <c r="P58" i="196"/>
  <c r="M58" i="196"/>
  <c r="J58" i="196"/>
  <c r="G58" i="196"/>
  <c r="D58" i="196"/>
  <c r="P57" i="196"/>
  <c r="M57" i="196"/>
  <c r="J57" i="196"/>
  <c r="G57" i="196"/>
  <c r="D57" i="196"/>
  <c r="P56" i="196"/>
  <c r="M56" i="196"/>
  <c r="J56" i="196"/>
  <c r="G56" i="196"/>
  <c r="D56" i="196"/>
  <c r="P55" i="196"/>
  <c r="M55" i="196"/>
  <c r="J55" i="196"/>
  <c r="G55" i="196"/>
  <c r="D55" i="196"/>
  <c r="P54" i="196"/>
  <c r="M54" i="196"/>
  <c r="J54" i="196"/>
  <c r="G54" i="196"/>
  <c r="D54" i="196"/>
  <c r="P53" i="196"/>
  <c r="M53" i="196"/>
  <c r="J53" i="196"/>
  <c r="G53" i="196"/>
  <c r="D53" i="196"/>
  <c r="P52" i="196"/>
  <c r="M52" i="196"/>
  <c r="J52" i="196"/>
  <c r="G52" i="196"/>
  <c r="D52" i="196"/>
  <c r="P51" i="196"/>
  <c r="M51" i="196"/>
  <c r="J51" i="196"/>
  <c r="G51" i="196"/>
  <c r="D51" i="196"/>
  <c r="P50" i="196"/>
  <c r="M50" i="196"/>
  <c r="J50" i="196"/>
  <c r="G50" i="196"/>
  <c r="D50" i="196"/>
  <c r="P49" i="196"/>
  <c r="M49" i="196"/>
  <c r="J49" i="196"/>
  <c r="G49" i="196"/>
  <c r="D49" i="196"/>
  <c r="P48" i="196"/>
  <c r="M48" i="196"/>
  <c r="J48" i="196"/>
  <c r="G48" i="196"/>
  <c r="D48" i="196"/>
  <c r="P47" i="196"/>
  <c r="M47" i="196"/>
  <c r="J47" i="196"/>
  <c r="G47" i="196"/>
  <c r="D47" i="196"/>
  <c r="P46" i="196"/>
  <c r="M46" i="196"/>
  <c r="J46" i="196"/>
  <c r="G46" i="196"/>
  <c r="D46" i="196"/>
  <c r="P45" i="196"/>
  <c r="M45" i="196"/>
  <c r="J45" i="196"/>
  <c r="G45" i="196"/>
  <c r="D45" i="196"/>
  <c r="P44" i="196"/>
  <c r="M44" i="196"/>
  <c r="J44" i="196"/>
  <c r="G44" i="196"/>
  <c r="D44" i="196"/>
  <c r="P43" i="196"/>
  <c r="M43" i="196"/>
  <c r="J43" i="196"/>
  <c r="G43" i="196"/>
  <c r="D43" i="196"/>
  <c r="P42" i="196"/>
  <c r="M42" i="196"/>
  <c r="J42" i="196"/>
  <c r="G42" i="196"/>
  <c r="D42" i="196"/>
  <c r="P41" i="196"/>
  <c r="M41" i="196"/>
  <c r="J41" i="196"/>
  <c r="G41" i="196"/>
  <c r="D41" i="196"/>
  <c r="P40" i="196"/>
  <c r="M40" i="196"/>
  <c r="J40" i="196"/>
  <c r="G40" i="196"/>
  <c r="D40" i="196"/>
  <c r="P39" i="196"/>
  <c r="M39" i="196"/>
  <c r="J39" i="196"/>
  <c r="G39" i="196"/>
  <c r="D39" i="196"/>
  <c r="P38" i="196"/>
  <c r="M38" i="196"/>
  <c r="J38" i="196"/>
  <c r="G38" i="196"/>
  <c r="D38" i="196"/>
  <c r="P37" i="196"/>
  <c r="M37" i="196"/>
  <c r="J37" i="196"/>
  <c r="G37" i="196"/>
  <c r="D37" i="196"/>
  <c r="P36" i="196"/>
  <c r="M36" i="196"/>
  <c r="J36" i="196"/>
  <c r="G36" i="196"/>
  <c r="D36" i="196"/>
  <c r="P35" i="196"/>
  <c r="M35" i="196"/>
  <c r="J35" i="196"/>
  <c r="G35" i="196"/>
  <c r="D35" i="196"/>
  <c r="P34" i="196"/>
  <c r="M34" i="196"/>
  <c r="J34" i="196"/>
  <c r="G34" i="196"/>
  <c r="D34" i="196"/>
  <c r="P33" i="196"/>
  <c r="M33" i="196"/>
  <c r="J33" i="196"/>
  <c r="G33" i="196"/>
  <c r="D33" i="196"/>
  <c r="P32" i="196"/>
  <c r="M32" i="196"/>
  <c r="J32" i="196"/>
  <c r="G32" i="196"/>
  <c r="D32" i="196"/>
  <c r="P31" i="196"/>
  <c r="M31" i="196"/>
  <c r="J31" i="196"/>
  <c r="G31" i="196"/>
  <c r="D31" i="196"/>
  <c r="P30" i="196"/>
  <c r="M30" i="196"/>
  <c r="J30" i="196"/>
  <c r="G30" i="196"/>
  <c r="D30" i="196"/>
  <c r="P29" i="196"/>
  <c r="M29" i="196"/>
  <c r="J29" i="196"/>
  <c r="G29" i="196"/>
  <c r="D29" i="196"/>
  <c r="P28" i="196"/>
  <c r="M28" i="196"/>
  <c r="J28" i="196"/>
  <c r="G28" i="196"/>
  <c r="D28" i="196"/>
  <c r="P27" i="196"/>
  <c r="M27" i="196"/>
  <c r="J27" i="196"/>
  <c r="G27" i="196"/>
  <c r="D27" i="196"/>
  <c r="P26" i="196"/>
  <c r="M26" i="196"/>
  <c r="J26" i="196"/>
  <c r="G26" i="196"/>
  <c r="D26" i="196"/>
  <c r="P25" i="196"/>
  <c r="M25" i="196"/>
  <c r="J25" i="196"/>
  <c r="G25" i="196"/>
  <c r="D25" i="196"/>
  <c r="P24" i="196"/>
  <c r="M24" i="196"/>
  <c r="J24" i="196"/>
  <c r="G24" i="196"/>
  <c r="D24" i="196"/>
  <c r="P23" i="196"/>
  <c r="M23" i="196"/>
  <c r="J23" i="196"/>
  <c r="G23" i="196"/>
  <c r="D23" i="196"/>
  <c r="P22" i="196"/>
  <c r="M22" i="196"/>
  <c r="J22" i="196"/>
  <c r="G22" i="196"/>
  <c r="D22" i="196"/>
  <c r="P21" i="196"/>
  <c r="M21" i="196"/>
  <c r="J21" i="196"/>
  <c r="G21" i="196"/>
  <c r="D21" i="196"/>
  <c r="P20" i="196"/>
  <c r="M20" i="196"/>
  <c r="J20" i="196"/>
  <c r="G20" i="196"/>
  <c r="D20" i="196"/>
  <c r="A21" i="196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A43" i="196" s="1"/>
  <c r="A44" i="196" s="1"/>
  <c r="A45" i="196" s="1"/>
  <c r="A46" i="196" s="1"/>
  <c r="A47" i="196" s="1"/>
  <c r="A48" i="196" s="1"/>
  <c r="A49" i="196" s="1"/>
  <c r="A50" i="196" s="1"/>
  <c r="A51" i="196" s="1"/>
  <c r="A52" i="196" s="1"/>
  <c r="A53" i="196" s="1"/>
  <c r="A54" i="196" s="1"/>
  <c r="A55" i="196" s="1"/>
  <c r="A56" i="196" s="1"/>
  <c r="A57" i="196" s="1"/>
  <c r="A58" i="196" s="1"/>
  <c r="A59" i="196" s="1"/>
  <c r="A60" i="196" s="1"/>
  <c r="A61" i="196" s="1"/>
  <c r="A62" i="196" s="1"/>
  <c r="A63" i="196" s="1"/>
  <c r="A64" i="196" s="1"/>
  <c r="A65" i="196" s="1"/>
  <c r="A66" i="196" s="1"/>
  <c r="A67" i="196" s="1"/>
  <c r="A68" i="196" s="1"/>
  <c r="A69" i="196" s="1"/>
  <c r="A70" i="196" s="1"/>
  <c r="A71" i="196" s="1"/>
  <c r="A72" i="196" s="1"/>
  <c r="A73" i="196" s="1"/>
  <c r="A74" i="196" s="1"/>
  <c r="A75" i="196" s="1"/>
  <c r="A76" i="196" s="1"/>
  <c r="A77" i="196" s="1"/>
  <c r="A78" i="196" s="1"/>
  <c r="A79" i="196" s="1"/>
  <c r="A80" i="196" s="1"/>
  <c r="A81" i="196" s="1"/>
  <c r="A82" i="196" s="1"/>
  <c r="A83" i="196" s="1"/>
  <c r="A84" i="196" s="1"/>
  <c r="A85" i="196" s="1"/>
  <c r="A86" i="196" s="1"/>
  <c r="A87" i="196" s="1"/>
  <c r="A88" i="196" s="1"/>
  <c r="A89" i="196" s="1"/>
  <c r="A90" i="196" s="1"/>
  <c r="A91" i="196" s="1"/>
  <c r="A92" i="196" s="1"/>
  <c r="A93" i="196" s="1"/>
  <c r="A94" i="196" s="1"/>
  <c r="A95" i="196" s="1"/>
  <c r="A96" i="196" s="1"/>
  <c r="A97" i="196" s="1"/>
  <c r="A98" i="196" s="1"/>
  <c r="A99" i="196" s="1"/>
  <c r="A100" i="196" s="1"/>
  <c r="A101" i="196" s="1"/>
  <c r="A102" i="196" s="1"/>
  <c r="A103" i="196" s="1"/>
  <c r="A104" i="196" s="1"/>
  <c r="A105" i="196" s="1"/>
  <c r="A106" i="196" s="1"/>
  <c r="A107" i="196" s="1"/>
  <c r="A108" i="196" s="1"/>
  <c r="A109" i="196" s="1"/>
  <c r="A110" i="196" s="1"/>
  <c r="A111" i="196" s="1"/>
  <c r="A112" i="196" s="1"/>
  <c r="A113" i="196" s="1"/>
  <c r="A114" i="196" s="1"/>
  <c r="A115" i="196" s="1"/>
  <c r="A116" i="196" s="1"/>
  <c r="A117" i="196" s="1"/>
  <c r="A118" i="196" s="1"/>
  <c r="A119" i="196" s="1"/>
  <c r="A120" i="196" s="1"/>
  <c r="A121" i="196" s="1"/>
  <c r="A122" i="196" s="1"/>
  <c r="A123" i="196" s="1"/>
  <c r="A124" i="196" s="1"/>
  <c r="A125" i="196" s="1"/>
  <c r="A126" i="196" s="1"/>
  <c r="A127" i="196" s="1"/>
  <c r="A128" i="196" s="1"/>
  <c r="A129" i="196" s="1"/>
  <c r="A130" i="196" s="1"/>
  <c r="A131" i="196" s="1"/>
  <c r="A132" i="196" s="1"/>
  <c r="A133" i="196" s="1"/>
  <c r="A134" i="196" s="1"/>
  <c r="A135" i="196" s="1"/>
  <c r="A136" i="196" s="1"/>
  <c r="A137" i="196" s="1"/>
  <c r="A138" i="196" s="1"/>
  <c r="A139" i="196" s="1"/>
  <c r="A140" i="196" s="1"/>
  <c r="A141" i="196" s="1"/>
  <c r="A142" i="196" s="1"/>
  <c r="A143" i="196" s="1"/>
  <c r="A144" i="196" s="1"/>
  <c r="A145" i="196" s="1"/>
  <c r="A146" i="196" s="1"/>
  <c r="A147" i="196" s="1"/>
  <c r="A148" i="196" s="1"/>
  <c r="A149" i="196" s="1"/>
  <c r="A150" i="196" s="1"/>
  <c r="A151" i="196" s="1"/>
  <c r="A152" i="196" s="1"/>
  <c r="A153" i="196" s="1"/>
  <c r="A154" i="196" s="1"/>
  <c r="A155" i="196" s="1"/>
  <c r="A156" i="196" s="1"/>
  <c r="A157" i="196" s="1"/>
  <c r="A158" i="196" s="1"/>
  <c r="A159" i="196" s="1"/>
  <c r="A160" i="196" s="1"/>
  <c r="A161" i="196" s="1"/>
  <c r="A162" i="196" s="1"/>
  <c r="A163" i="196" s="1"/>
  <c r="A164" i="196" s="1"/>
  <c r="A165" i="196" s="1"/>
  <c r="A166" i="196" s="1"/>
  <c r="A167" i="196" s="1"/>
  <c r="A168" i="196" s="1"/>
  <c r="A169" i="196" s="1"/>
  <c r="A170" i="196" s="1"/>
  <c r="A171" i="196" s="1"/>
  <c r="A172" i="196" s="1"/>
  <c r="A173" i="196" s="1"/>
  <c r="A174" i="196" s="1"/>
  <c r="A175" i="196" s="1"/>
  <c r="A176" i="196" s="1"/>
  <c r="A177" i="196" s="1"/>
  <c r="A178" i="196" s="1"/>
  <c r="A179" i="196" s="1"/>
  <c r="A180" i="196" s="1"/>
  <c r="A181" i="196" s="1"/>
  <c r="A182" i="196" s="1"/>
  <c r="A183" i="196" s="1"/>
  <c r="A184" i="196" s="1"/>
  <c r="A185" i="196" s="1"/>
  <c r="A186" i="196" s="1"/>
  <c r="A187" i="196" s="1"/>
  <c r="A188" i="196" s="1"/>
  <c r="A189" i="196" s="1"/>
  <c r="A190" i="196" s="1"/>
  <c r="A191" i="196" s="1"/>
  <c r="A192" i="196" s="1"/>
  <c r="A193" i="196" s="1"/>
  <c r="A194" i="196" s="1"/>
  <c r="A195" i="196" s="1"/>
  <c r="A196" i="196" s="1"/>
  <c r="A197" i="196" s="1"/>
  <c r="A198" i="196" s="1"/>
  <c r="A199" i="196" s="1"/>
  <c r="A200" i="196" s="1"/>
  <c r="A201" i="196" s="1"/>
  <c r="A202" i="196" s="1"/>
  <c r="A203" i="196" s="1"/>
  <c r="A204" i="196" s="1"/>
  <c r="A205" i="196" s="1"/>
  <c r="A206" i="196" s="1"/>
  <c r="A207" i="196" s="1"/>
  <c r="A208" i="196" s="1"/>
  <c r="A209" i="196" s="1"/>
  <c r="A210" i="196" s="1"/>
  <c r="A211" i="196" s="1"/>
  <c r="A212" i="196" s="1"/>
  <c r="A213" i="196" s="1"/>
  <c r="A214" i="196" s="1"/>
  <c r="A215" i="196" s="1"/>
  <c r="A216" i="196" s="1"/>
  <c r="A217" i="196" s="1"/>
  <c r="A218" i="196" s="1"/>
  <c r="A219" i="196" s="1"/>
  <c r="A220" i="196" s="1"/>
  <c r="A221" i="196" s="1"/>
  <c r="A222" i="196" s="1"/>
  <c r="A223" i="196" s="1"/>
  <c r="A224" i="196" s="1"/>
  <c r="A225" i="196" s="1"/>
  <c r="A226" i="196" s="1"/>
  <c r="A227" i="196" s="1"/>
  <c r="A228" i="196" s="1"/>
  <c r="A229" i="196" s="1"/>
  <c r="A230" i="196" s="1"/>
  <c r="A231" i="196" s="1"/>
  <c r="A232" i="196" s="1"/>
  <c r="A233" i="196" s="1"/>
  <c r="A234" i="196" s="1"/>
  <c r="A235" i="196" s="1"/>
  <c r="A236" i="196" s="1"/>
  <c r="A237" i="196" s="1"/>
  <c r="A238" i="196" s="1"/>
  <c r="A239" i="196" s="1"/>
  <c r="A240" i="196" s="1"/>
  <c r="A241" i="196" s="1"/>
  <c r="A242" i="196" s="1"/>
  <c r="A243" i="196" s="1"/>
  <c r="A244" i="196" s="1"/>
  <c r="A245" i="196" s="1"/>
  <c r="A246" i="196" s="1"/>
  <c r="A247" i="196" s="1"/>
  <c r="A248" i="196" s="1"/>
  <c r="A249" i="196" s="1"/>
  <c r="A250" i="196" s="1"/>
  <c r="A251" i="196" s="1"/>
  <c r="A252" i="196" s="1"/>
  <c r="A253" i="196" s="1"/>
  <c r="A254" i="196" s="1"/>
  <c r="A255" i="196" s="1"/>
  <c r="A256" i="196" s="1"/>
  <c r="A257" i="196" s="1"/>
  <c r="A258" i="196" s="1"/>
  <c r="A259" i="196" s="1"/>
  <c r="A260" i="196" s="1"/>
  <c r="A261" i="196" s="1"/>
  <c r="A262" i="196" s="1"/>
  <c r="A263" i="196" s="1"/>
  <c r="A264" i="196" s="1"/>
  <c r="A265" i="196" s="1"/>
  <c r="A266" i="196" s="1"/>
  <c r="A267" i="196" s="1"/>
  <c r="A268" i="196" s="1"/>
  <c r="A269" i="196" s="1"/>
  <c r="A270" i="196" s="1"/>
  <c r="A271" i="196" s="1"/>
  <c r="A272" i="196" s="1"/>
  <c r="A273" i="196" s="1"/>
  <c r="A274" i="196" s="1"/>
  <c r="A275" i="196" s="1"/>
  <c r="A276" i="196" s="1"/>
  <c r="A277" i="196" s="1"/>
  <c r="A278" i="196" s="1"/>
  <c r="A279" i="196" s="1"/>
  <c r="A280" i="196" s="1"/>
  <c r="A281" i="196" s="1"/>
  <c r="A282" i="196" s="1"/>
  <c r="A283" i="196" s="1"/>
  <c r="A284" i="196" s="1"/>
  <c r="A285" i="196" s="1"/>
  <c r="A286" i="196" s="1"/>
  <c r="A287" i="196" s="1"/>
  <c r="A288" i="196" s="1"/>
  <c r="A289" i="196" s="1"/>
  <c r="A290" i="196" s="1"/>
  <c r="A291" i="196" s="1"/>
  <c r="A292" i="196" s="1"/>
  <c r="A293" i="196" s="1"/>
  <c r="A294" i="196" s="1"/>
  <c r="A295" i="196" s="1"/>
  <c r="A296" i="196" s="1"/>
  <c r="A297" i="196" s="1"/>
  <c r="A298" i="196" s="1"/>
  <c r="A299" i="196" s="1"/>
  <c r="A300" i="196" s="1"/>
  <c r="I14" i="196"/>
  <c r="H14" i="196"/>
  <c r="D13" i="196"/>
  <c r="D12" i="196"/>
  <c r="P5" i="196"/>
  <c r="P228" i="195"/>
  <c r="M228" i="195"/>
  <c r="J228" i="195"/>
  <c r="G228" i="195"/>
  <c r="D228" i="195"/>
  <c r="P227" i="195"/>
  <c r="M227" i="195"/>
  <c r="J227" i="195"/>
  <c r="G227" i="195"/>
  <c r="D227" i="195"/>
  <c r="P226" i="195"/>
  <c r="M226" i="195"/>
  <c r="J226" i="195"/>
  <c r="G226" i="195"/>
  <c r="D226" i="195"/>
  <c r="P225" i="195"/>
  <c r="M225" i="195"/>
  <c r="J225" i="195"/>
  <c r="G225" i="195"/>
  <c r="D225" i="195"/>
  <c r="P224" i="195"/>
  <c r="M224" i="195"/>
  <c r="J224" i="195"/>
  <c r="G224" i="195"/>
  <c r="D224" i="195"/>
  <c r="P223" i="195"/>
  <c r="M223" i="195"/>
  <c r="J223" i="195"/>
  <c r="G223" i="195"/>
  <c r="D223" i="195"/>
  <c r="P222" i="195"/>
  <c r="M222" i="195"/>
  <c r="J222" i="195"/>
  <c r="G222" i="195"/>
  <c r="D222" i="195"/>
  <c r="P221" i="195"/>
  <c r="M221" i="195"/>
  <c r="J221" i="195"/>
  <c r="G221" i="195"/>
  <c r="D221" i="195"/>
  <c r="P220" i="195"/>
  <c r="M220" i="195"/>
  <c r="J220" i="195"/>
  <c r="G220" i="195"/>
  <c r="D220" i="195"/>
  <c r="P219" i="195"/>
  <c r="M219" i="195"/>
  <c r="J219" i="195"/>
  <c r="G219" i="195"/>
  <c r="D219" i="195"/>
  <c r="P218" i="195"/>
  <c r="M218" i="195"/>
  <c r="J218" i="195"/>
  <c r="G218" i="195"/>
  <c r="D218" i="195"/>
  <c r="P217" i="195"/>
  <c r="M217" i="195"/>
  <c r="J217" i="195"/>
  <c r="G217" i="195"/>
  <c r="D217" i="195"/>
  <c r="P216" i="195"/>
  <c r="M216" i="195"/>
  <c r="J216" i="195"/>
  <c r="G216" i="195"/>
  <c r="D216" i="195"/>
  <c r="P215" i="195"/>
  <c r="M215" i="195"/>
  <c r="J215" i="195"/>
  <c r="G215" i="195"/>
  <c r="D215" i="195"/>
  <c r="P214" i="195"/>
  <c r="M214" i="195"/>
  <c r="J214" i="195"/>
  <c r="G214" i="195"/>
  <c r="D214" i="195"/>
  <c r="P213" i="195"/>
  <c r="M213" i="195"/>
  <c r="J213" i="195"/>
  <c r="G213" i="195"/>
  <c r="D213" i="195"/>
  <c r="P212" i="195"/>
  <c r="M212" i="195"/>
  <c r="J212" i="195"/>
  <c r="G212" i="195"/>
  <c r="D212" i="195"/>
  <c r="P211" i="195"/>
  <c r="M211" i="195"/>
  <c r="J211" i="195"/>
  <c r="G211" i="195"/>
  <c r="D211" i="195"/>
  <c r="P210" i="195"/>
  <c r="M210" i="195"/>
  <c r="J210" i="195"/>
  <c r="G210" i="195"/>
  <c r="D210" i="195"/>
  <c r="P209" i="195"/>
  <c r="M209" i="195"/>
  <c r="J209" i="195"/>
  <c r="G209" i="195"/>
  <c r="D209" i="195"/>
  <c r="P208" i="195"/>
  <c r="M208" i="195"/>
  <c r="J208" i="195"/>
  <c r="G208" i="195"/>
  <c r="D208" i="195"/>
  <c r="P207" i="195"/>
  <c r="M207" i="195"/>
  <c r="J207" i="195"/>
  <c r="G207" i="195"/>
  <c r="D207" i="195"/>
  <c r="P206" i="195"/>
  <c r="M206" i="195"/>
  <c r="J206" i="195"/>
  <c r="G206" i="195"/>
  <c r="D206" i="195"/>
  <c r="P205" i="195"/>
  <c r="M205" i="195"/>
  <c r="J205" i="195"/>
  <c r="G205" i="195"/>
  <c r="D205" i="195"/>
  <c r="P204" i="195"/>
  <c r="M204" i="195"/>
  <c r="J204" i="195"/>
  <c r="G204" i="195"/>
  <c r="D204" i="195"/>
  <c r="P203" i="195"/>
  <c r="M203" i="195"/>
  <c r="J203" i="195"/>
  <c r="G203" i="195"/>
  <c r="D203" i="195"/>
  <c r="P202" i="195"/>
  <c r="M202" i="195"/>
  <c r="J202" i="195"/>
  <c r="G202" i="195"/>
  <c r="D202" i="195"/>
  <c r="P201" i="195"/>
  <c r="M201" i="195"/>
  <c r="J201" i="195"/>
  <c r="G201" i="195"/>
  <c r="D201" i="195"/>
  <c r="P200" i="195"/>
  <c r="M200" i="195"/>
  <c r="J200" i="195"/>
  <c r="G200" i="195"/>
  <c r="D200" i="195"/>
  <c r="P199" i="195"/>
  <c r="M199" i="195"/>
  <c r="J199" i="195"/>
  <c r="G199" i="195"/>
  <c r="D199" i="195"/>
  <c r="P198" i="195"/>
  <c r="M198" i="195"/>
  <c r="J198" i="195"/>
  <c r="G198" i="195"/>
  <c r="D198" i="195"/>
  <c r="P197" i="195"/>
  <c r="M197" i="195"/>
  <c r="J197" i="195"/>
  <c r="G197" i="195"/>
  <c r="D197" i="195"/>
  <c r="P196" i="195"/>
  <c r="M196" i="195"/>
  <c r="J196" i="195"/>
  <c r="G196" i="195"/>
  <c r="D196" i="195"/>
  <c r="P195" i="195"/>
  <c r="M195" i="195"/>
  <c r="J195" i="195"/>
  <c r="G195" i="195"/>
  <c r="D195" i="195"/>
  <c r="P194" i="195"/>
  <c r="M194" i="195"/>
  <c r="J194" i="195"/>
  <c r="G194" i="195"/>
  <c r="D194" i="195"/>
  <c r="P193" i="195"/>
  <c r="M193" i="195"/>
  <c r="J193" i="195"/>
  <c r="G193" i="195"/>
  <c r="D193" i="195"/>
  <c r="P192" i="195"/>
  <c r="M192" i="195"/>
  <c r="J192" i="195"/>
  <c r="G192" i="195"/>
  <c r="D192" i="195"/>
  <c r="P191" i="195"/>
  <c r="M191" i="195"/>
  <c r="J191" i="195"/>
  <c r="G191" i="195"/>
  <c r="D191" i="195"/>
  <c r="P190" i="195"/>
  <c r="M190" i="195"/>
  <c r="J190" i="195"/>
  <c r="G190" i="195"/>
  <c r="D190" i="195"/>
  <c r="P189" i="195"/>
  <c r="M189" i="195"/>
  <c r="J189" i="195"/>
  <c r="G189" i="195"/>
  <c r="D189" i="195"/>
  <c r="P188" i="195"/>
  <c r="M188" i="195"/>
  <c r="J188" i="195"/>
  <c r="G188" i="195"/>
  <c r="D188" i="195"/>
  <c r="P187" i="195"/>
  <c r="M187" i="195"/>
  <c r="J187" i="195"/>
  <c r="G187" i="195"/>
  <c r="D187" i="195"/>
  <c r="P186" i="195"/>
  <c r="M186" i="195"/>
  <c r="J186" i="195"/>
  <c r="G186" i="195"/>
  <c r="D186" i="195"/>
  <c r="P185" i="195"/>
  <c r="M185" i="195"/>
  <c r="J185" i="195"/>
  <c r="G185" i="195"/>
  <c r="D185" i="195"/>
  <c r="P184" i="195"/>
  <c r="M184" i="195"/>
  <c r="J184" i="195"/>
  <c r="G184" i="195"/>
  <c r="D184" i="195"/>
  <c r="P183" i="195"/>
  <c r="M183" i="195"/>
  <c r="J183" i="195"/>
  <c r="G183" i="195"/>
  <c r="D183" i="195"/>
  <c r="P182" i="195"/>
  <c r="M182" i="195"/>
  <c r="J182" i="195"/>
  <c r="G182" i="195"/>
  <c r="D182" i="195"/>
  <c r="P181" i="195"/>
  <c r="M181" i="195"/>
  <c r="J181" i="195"/>
  <c r="G181" i="195"/>
  <c r="D181" i="195"/>
  <c r="P180" i="195"/>
  <c r="M180" i="195"/>
  <c r="J180" i="195"/>
  <c r="G180" i="195"/>
  <c r="D180" i="195"/>
  <c r="P179" i="195"/>
  <c r="M179" i="195"/>
  <c r="J179" i="195"/>
  <c r="G179" i="195"/>
  <c r="D179" i="195"/>
  <c r="P178" i="195"/>
  <c r="M178" i="195"/>
  <c r="J178" i="195"/>
  <c r="G178" i="195"/>
  <c r="D178" i="195"/>
  <c r="P177" i="195"/>
  <c r="M177" i="195"/>
  <c r="J177" i="195"/>
  <c r="G177" i="195"/>
  <c r="D177" i="195"/>
  <c r="P176" i="195"/>
  <c r="M176" i="195"/>
  <c r="J176" i="195"/>
  <c r="G176" i="195"/>
  <c r="D176" i="195"/>
  <c r="P175" i="195"/>
  <c r="M175" i="195"/>
  <c r="J175" i="195"/>
  <c r="G175" i="195"/>
  <c r="D175" i="195"/>
  <c r="P174" i="195"/>
  <c r="M174" i="195"/>
  <c r="J174" i="195"/>
  <c r="G174" i="195"/>
  <c r="D174" i="195"/>
  <c r="P173" i="195"/>
  <c r="M173" i="195"/>
  <c r="J173" i="195"/>
  <c r="G173" i="195"/>
  <c r="D173" i="195"/>
  <c r="P172" i="195"/>
  <c r="M172" i="195"/>
  <c r="J172" i="195"/>
  <c r="G172" i="195"/>
  <c r="D172" i="195"/>
  <c r="P171" i="195"/>
  <c r="M171" i="195"/>
  <c r="J171" i="195"/>
  <c r="G171" i="195"/>
  <c r="D171" i="195"/>
  <c r="P170" i="195"/>
  <c r="M170" i="195"/>
  <c r="J170" i="195"/>
  <c r="G170" i="195"/>
  <c r="D170" i="195"/>
  <c r="P169" i="195"/>
  <c r="M169" i="195"/>
  <c r="J169" i="195"/>
  <c r="G169" i="195"/>
  <c r="D169" i="195"/>
  <c r="P168" i="195"/>
  <c r="M168" i="195"/>
  <c r="J168" i="195"/>
  <c r="G168" i="195"/>
  <c r="D168" i="195"/>
  <c r="P167" i="195"/>
  <c r="M167" i="195"/>
  <c r="J167" i="195"/>
  <c r="G167" i="195"/>
  <c r="D167" i="195"/>
  <c r="P166" i="195"/>
  <c r="M166" i="195"/>
  <c r="J166" i="195"/>
  <c r="G166" i="195"/>
  <c r="D166" i="195"/>
  <c r="P165" i="195"/>
  <c r="M165" i="195"/>
  <c r="J165" i="195"/>
  <c r="G165" i="195"/>
  <c r="D165" i="195"/>
  <c r="P164" i="195"/>
  <c r="M164" i="195"/>
  <c r="J164" i="195"/>
  <c r="G164" i="195"/>
  <c r="D164" i="195"/>
  <c r="P163" i="195"/>
  <c r="M163" i="195"/>
  <c r="J163" i="195"/>
  <c r="G163" i="195"/>
  <c r="D163" i="195"/>
  <c r="P162" i="195"/>
  <c r="M162" i="195"/>
  <c r="J162" i="195"/>
  <c r="G162" i="195"/>
  <c r="D162" i="195"/>
  <c r="P161" i="195"/>
  <c r="M161" i="195"/>
  <c r="J161" i="195"/>
  <c r="G161" i="195"/>
  <c r="D161" i="195"/>
  <c r="P160" i="195"/>
  <c r="M160" i="195"/>
  <c r="J160" i="195"/>
  <c r="G160" i="195"/>
  <c r="D160" i="195"/>
  <c r="P159" i="195"/>
  <c r="M159" i="195"/>
  <c r="J159" i="195"/>
  <c r="G159" i="195"/>
  <c r="D159" i="195"/>
  <c r="P158" i="195"/>
  <c r="M158" i="195"/>
  <c r="J158" i="195"/>
  <c r="G158" i="195"/>
  <c r="D158" i="195"/>
  <c r="P157" i="195"/>
  <c r="M157" i="195"/>
  <c r="J157" i="195"/>
  <c r="G157" i="195"/>
  <c r="D157" i="195"/>
  <c r="P156" i="195"/>
  <c r="M156" i="195"/>
  <c r="J156" i="195"/>
  <c r="G156" i="195"/>
  <c r="D156" i="195"/>
  <c r="P155" i="195"/>
  <c r="M155" i="195"/>
  <c r="J155" i="195"/>
  <c r="G155" i="195"/>
  <c r="D155" i="195"/>
  <c r="P154" i="195"/>
  <c r="M154" i="195"/>
  <c r="J154" i="195"/>
  <c r="G154" i="195"/>
  <c r="D154" i="195"/>
  <c r="P153" i="195"/>
  <c r="M153" i="195"/>
  <c r="J153" i="195"/>
  <c r="G153" i="195"/>
  <c r="D153" i="195"/>
  <c r="P152" i="195"/>
  <c r="M152" i="195"/>
  <c r="J152" i="195"/>
  <c r="G152" i="195"/>
  <c r="D152" i="195"/>
  <c r="P151" i="195"/>
  <c r="M151" i="195"/>
  <c r="J151" i="195"/>
  <c r="G151" i="195"/>
  <c r="D151" i="195"/>
  <c r="P150" i="195"/>
  <c r="M150" i="195"/>
  <c r="J150" i="195"/>
  <c r="G150" i="195"/>
  <c r="D150" i="195"/>
  <c r="P149" i="195"/>
  <c r="M149" i="195"/>
  <c r="J149" i="195"/>
  <c r="G149" i="195"/>
  <c r="D149" i="195"/>
  <c r="P148" i="195"/>
  <c r="M148" i="195"/>
  <c r="J148" i="195"/>
  <c r="G148" i="195"/>
  <c r="D148" i="195"/>
  <c r="P147" i="195"/>
  <c r="M147" i="195"/>
  <c r="J147" i="195"/>
  <c r="G147" i="195"/>
  <c r="D147" i="195"/>
  <c r="P146" i="195"/>
  <c r="M146" i="195"/>
  <c r="J146" i="195"/>
  <c r="G146" i="195"/>
  <c r="D146" i="195"/>
  <c r="P145" i="195"/>
  <c r="M145" i="195"/>
  <c r="J145" i="195"/>
  <c r="G145" i="195"/>
  <c r="D145" i="195"/>
  <c r="P144" i="195"/>
  <c r="M144" i="195"/>
  <c r="J144" i="195"/>
  <c r="G144" i="195"/>
  <c r="D144" i="195"/>
  <c r="P143" i="195"/>
  <c r="M143" i="195"/>
  <c r="J143" i="195"/>
  <c r="G143" i="195"/>
  <c r="D143" i="195"/>
  <c r="P142" i="195"/>
  <c r="M142" i="195"/>
  <c r="J142" i="195"/>
  <c r="G142" i="195"/>
  <c r="D142" i="195"/>
  <c r="P141" i="195"/>
  <c r="M141" i="195"/>
  <c r="J141" i="195"/>
  <c r="G141" i="195"/>
  <c r="D141" i="195"/>
  <c r="P140" i="195"/>
  <c r="M140" i="195"/>
  <c r="J140" i="195"/>
  <c r="G140" i="195"/>
  <c r="D140" i="195"/>
  <c r="P139" i="195"/>
  <c r="M139" i="195"/>
  <c r="J139" i="195"/>
  <c r="G139" i="195"/>
  <c r="D139" i="195"/>
  <c r="P138" i="195"/>
  <c r="M138" i="195"/>
  <c r="J138" i="195"/>
  <c r="G138" i="195"/>
  <c r="D138" i="195"/>
  <c r="P137" i="195"/>
  <c r="M137" i="195"/>
  <c r="J137" i="195"/>
  <c r="G137" i="195"/>
  <c r="D137" i="195"/>
  <c r="P136" i="195"/>
  <c r="M136" i="195"/>
  <c r="J136" i="195"/>
  <c r="G136" i="195"/>
  <c r="D136" i="195"/>
  <c r="P135" i="195"/>
  <c r="M135" i="195"/>
  <c r="J135" i="195"/>
  <c r="G135" i="195"/>
  <c r="D135" i="195"/>
  <c r="P134" i="195"/>
  <c r="M134" i="195"/>
  <c r="J134" i="195"/>
  <c r="G134" i="195"/>
  <c r="D134" i="195"/>
  <c r="P133" i="195"/>
  <c r="M133" i="195"/>
  <c r="J133" i="195"/>
  <c r="G133" i="195"/>
  <c r="D133" i="195"/>
  <c r="P132" i="195"/>
  <c r="M132" i="195"/>
  <c r="J132" i="195"/>
  <c r="G132" i="195"/>
  <c r="D132" i="195"/>
  <c r="P131" i="195"/>
  <c r="M131" i="195"/>
  <c r="J131" i="195"/>
  <c r="G131" i="195"/>
  <c r="D131" i="195"/>
  <c r="P130" i="195"/>
  <c r="M130" i="195"/>
  <c r="J130" i="195"/>
  <c r="G130" i="195"/>
  <c r="D130" i="195"/>
  <c r="P129" i="195"/>
  <c r="M129" i="195"/>
  <c r="J129" i="195"/>
  <c r="G129" i="195"/>
  <c r="D129" i="195"/>
  <c r="P128" i="195"/>
  <c r="M128" i="195"/>
  <c r="J128" i="195"/>
  <c r="G128" i="195"/>
  <c r="D128" i="195"/>
  <c r="P127" i="195"/>
  <c r="M127" i="195"/>
  <c r="J127" i="195"/>
  <c r="G127" i="195"/>
  <c r="D127" i="195"/>
  <c r="P126" i="195"/>
  <c r="M126" i="195"/>
  <c r="J126" i="195"/>
  <c r="G126" i="195"/>
  <c r="D126" i="195"/>
  <c r="P125" i="195"/>
  <c r="M125" i="195"/>
  <c r="J125" i="195"/>
  <c r="G125" i="195"/>
  <c r="D125" i="195"/>
  <c r="P124" i="195"/>
  <c r="M124" i="195"/>
  <c r="J124" i="195"/>
  <c r="G124" i="195"/>
  <c r="D124" i="195"/>
  <c r="P123" i="195"/>
  <c r="M123" i="195"/>
  <c r="J123" i="195"/>
  <c r="G123" i="195"/>
  <c r="D123" i="195"/>
  <c r="P122" i="195"/>
  <c r="M122" i="195"/>
  <c r="J122" i="195"/>
  <c r="G122" i="195"/>
  <c r="D122" i="195"/>
  <c r="P121" i="195"/>
  <c r="M121" i="195"/>
  <c r="J121" i="195"/>
  <c r="G121" i="195"/>
  <c r="D121" i="195"/>
  <c r="P120" i="195"/>
  <c r="M120" i="195"/>
  <c r="J120" i="195"/>
  <c r="G120" i="195"/>
  <c r="D120" i="195"/>
  <c r="P119" i="195"/>
  <c r="M119" i="195"/>
  <c r="J119" i="195"/>
  <c r="G119" i="195"/>
  <c r="D119" i="195"/>
  <c r="P118" i="195"/>
  <c r="M118" i="195"/>
  <c r="J118" i="195"/>
  <c r="G118" i="195"/>
  <c r="D118" i="195"/>
  <c r="P117" i="195"/>
  <c r="M117" i="195"/>
  <c r="J117" i="195"/>
  <c r="G117" i="195"/>
  <c r="D117" i="195"/>
  <c r="P116" i="195"/>
  <c r="M116" i="195"/>
  <c r="J116" i="195"/>
  <c r="G116" i="195"/>
  <c r="D116" i="195"/>
  <c r="P115" i="195"/>
  <c r="M115" i="195"/>
  <c r="J115" i="195"/>
  <c r="G115" i="195"/>
  <c r="D115" i="195"/>
  <c r="P114" i="195"/>
  <c r="M114" i="195"/>
  <c r="J114" i="195"/>
  <c r="G114" i="195"/>
  <c r="D114" i="195"/>
  <c r="P113" i="195"/>
  <c r="M113" i="195"/>
  <c r="J113" i="195"/>
  <c r="G113" i="195"/>
  <c r="D113" i="195"/>
  <c r="P112" i="195"/>
  <c r="M112" i="195"/>
  <c r="J112" i="195"/>
  <c r="G112" i="195"/>
  <c r="D112" i="195"/>
  <c r="P111" i="195"/>
  <c r="M111" i="195"/>
  <c r="J111" i="195"/>
  <c r="G111" i="195"/>
  <c r="D111" i="195"/>
  <c r="P110" i="195"/>
  <c r="M110" i="195"/>
  <c r="J110" i="195"/>
  <c r="G110" i="195"/>
  <c r="D110" i="195"/>
  <c r="P109" i="195"/>
  <c r="M109" i="195"/>
  <c r="J109" i="195"/>
  <c r="G109" i="195"/>
  <c r="D109" i="195"/>
  <c r="P108" i="195"/>
  <c r="M108" i="195"/>
  <c r="J108" i="195"/>
  <c r="G108" i="195"/>
  <c r="D108" i="195"/>
  <c r="P107" i="195"/>
  <c r="M107" i="195"/>
  <c r="J107" i="195"/>
  <c r="G107" i="195"/>
  <c r="D107" i="195"/>
  <c r="P106" i="195"/>
  <c r="M106" i="195"/>
  <c r="J106" i="195"/>
  <c r="G106" i="195"/>
  <c r="D106" i="195"/>
  <c r="P105" i="195"/>
  <c r="M105" i="195"/>
  <c r="J105" i="195"/>
  <c r="G105" i="195"/>
  <c r="D105" i="195"/>
  <c r="P104" i="195"/>
  <c r="M104" i="195"/>
  <c r="J104" i="195"/>
  <c r="G104" i="195"/>
  <c r="D104" i="195"/>
  <c r="P103" i="195"/>
  <c r="M103" i="195"/>
  <c r="J103" i="195"/>
  <c r="G103" i="195"/>
  <c r="D103" i="195"/>
  <c r="P102" i="195"/>
  <c r="M102" i="195"/>
  <c r="J102" i="195"/>
  <c r="G102" i="195"/>
  <c r="D102" i="195"/>
  <c r="P101" i="195"/>
  <c r="M101" i="195"/>
  <c r="J101" i="195"/>
  <c r="G101" i="195"/>
  <c r="D101" i="195"/>
  <c r="P100" i="195"/>
  <c r="M100" i="195"/>
  <c r="J100" i="195"/>
  <c r="G100" i="195"/>
  <c r="D100" i="195"/>
  <c r="P99" i="195"/>
  <c r="M99" i="195"/>
  <c r="J99" i="195"/>
  <c r="G99" i="195"/>
  <c r="D99" i="195"/>
  <c r="P98" i="195"/>
  <c r="M98" i="195"/>
  <c r="J98" i="195"/>
  <c r="G98" i="195"/>
  <c r="D98" i="195"/>
  <c r="P97" i="195"/>
  <c r="M97" i="195"/>
  <c r="J97" i="195"/>
  <c r="G97" i="195"/>
  <c r="D97" i="195"/>
  <c r="P96" i="195"/>
  <c r="M96" i="195"/>
  <c r="J96" i="195"/>
  <c r="G96" i="195"/>
  <c r="D96" i="195"/>
  <c r="P95" i="195"/>
  <c r="M95" i="195"/>
  <c r="J95" i="195"/>
  <c r="G95" i="195"/>
  <c r="D95" i="195"/>
  <c r="P94" i="195"/>
  <c r="M94" i="195"/>
  <c r="J94" i="195"/>
  <c r="G94" i="195"/>
  <c r="D94" i="195"/>
  <c r="P93" i="195"/>
  <c r="M93" i="195"/>
  <c r="J93" i="195"/>
  <c r="G93" i="195"/>
  <c r="D93" i="195"/>
  <c r="P92" i="195"/>
  <c r="M92" i="195"/>
  <c r="J92" i="195"/>
  <c r="G92" i="195"/>
  <c r="D92" i="195"/>
  <c r="P91" i="195"/>
  <c r="M91" i="195"/>
  <c r="J91" i="195"/>
  <c r="G91" i="195"/>
  <c r="D91" i="195"/>
  <c r="P90" i="195"/>
  <c r="M90" i="195"/>
  <c r="J90" i="195"/>
  <c r="G90" i="195"/>
  <c r="D90" i="195"/>
  <c r="P89" i="195"/>
  <c r="M89" i="195"/>
  <c r="J89" i="195"/>
  <c r="G89" i="195"/>
  <c r="D89" i="195"/>
  <c r="P88" i="195"/>
  <c r="M88" i="195"/>
  <c r="J88" i="195"/>
  <c r="G88" i="195"/>
  <c r="D88" i="195"/>
  <c r="P87" i="195"/>
  <c r="M87" i="195"/>
  <c r="J87" i="195"/>
  <c r="G87" i="195"/>
  <c r="D87" i="195"/>
  <c r="P86" i="195"/>
  <c r="M86" i="195"/>
  <c r="J86" i="195"/>
  <c r="G86" i="195"/>
  <c r="D86" i="195"/>
  <c r="P85" i="195"/>
  <c r="M85" i="195"/>
  <c r="J85" i="195"/>
  <c r="G85" i="195"/>
  <c r="D85" i="195"/>
  <c r="P84" i="195"/>
  <c r="M84" i="195"/>
  <c r="J84" i="195"/>
  <c r="G84" i="195"/>
  <c r="D84" i="195"/>
  <c r="P83" i="195"/>
  <c r="M83" i="195"/>
  <c r="J83" i="195"/>
  <c r="G83" i="195"/>
  <c r="D83" i="195"/>
  <c r="P82" i="195"/>
  <c r="M82" i="195"/>
  <c r="J82" i="195"/>
  <c r="G82" i="195"/>
  <c r="D82" i="195"/>
  <c r="P81" i="195"/>
  <c r="M81" i="195"/>
  <c r="J81" i="195"/>
  <c r="G81" i="195"/>
  <c r="D81" i="195"/>
  <c r="P80" i="195"/>
  <c r="M80" i="195"/>
  <c r="J80" i="195"/>
  <c r="G80" i="195"/>
  <c r="D80" i="195"/>
  <c r="P79" i="195"/>
  <c r="M79" i="195"/>
  <c r="J79" i="195"/>
  <c r="G79" i="195"/>
  <c r="D79" i="195"/>
  <c r="P78" i="195"/>
  <c r="M78" i="195"/>
  <c r="J78" i="195"/>
  <c r="G78" i="195"/>
  <c r="D78" i="195"/>
  <c r="P77" i="195"/>
  <c r="M77" i="195"/>
  <c r="J77" i="195"/>
  <c r="G77" i="195"/>
  <c r="D77" i="195"/>
  <c r="P76" i="195"/>
  <c r="M76" i="195"/>
  <c r="J76" i="195"/>
  <c r="G76" i="195"/>
  <c r="D76" i="195"/>
  <c r="P75" i="195"/>
  <c r="M75" i="195"/>
  <c r="J75" i="195"/>
  <c r="G75" i="195"/>
  <c r="D75" i="195"/>
  <c r="P74" i="195"/>
  <c r="M74" i="195"/>
  <c r="J74" i="195"/>
  <c r="G74" i="195"/>
  <c r="D74" i="195"/>
  <c r="P73" i="195"/>
  <c r="M73" i="195"/>
  <c r="J73" i="195"/>
  <c r="G73" i="195"/>
  <c r="D73" i="195"/>
  <c r="P72" i="195"/>
  <c r="M72" i="195"/>
  <c r="J72" i="195"/>
  <c r="G72" i="195"/>
  <c r="D72" i="195"/>
  <c r="P71" i="195"/>
  <c r="M71" i="195"/>
  <c r="J71" i="195"/>
  <c r="G71" i="195"/>
  <c r="D71" i="195"/>
  <c r="P70" i="195"/>
  <c r="M70" i="195"/>
  <c r="J70" i="195"/>
  <c r="G70" i="195"/>
  <c r="D70" i="195"/>
  <c r="P69" i="195"/>
  <c r="M69" i="195"/>
  <c r="J69" i="195"/>
  <c r="G69" i="195"/>
  <c r="D69" i="195"/>
  <c r="P68" i="195"/>
  <c r="M68" i="195"/>
  <c r="J68" i="195"/>
  <c r="G68" i="195"/>
  <c r="D68" i="195"/>
  <c r="P67" i="195"/>
  <c r="M67" i="195"/>
  <c r="J67" i="195"/>
  <c r="G67" i="195"/>
  <c r="D67" i="195"/>
  <c r="P66" i="195"/>
  <c r="M66" i="195"/>
  <c r="J66" i="195"/>
  <c r="G66" i="195"/>
  <c r="D66" i="195"/>
  <c r="P65" i="195"/>
  <c r="M65" i="195"/>
  <c r="J65" i="195"/>
  <c r="G65" i="195"/>
  <c r="D65" i="195"/>
  <c r="P64" i="195"/>
  <c r="M64" i="195"/>
  <c r="J64" i="195"/>
  <c r="G64" i="195"/>
  <c r="D64" i="195"/>
  <c r="P63" i="195"/>
  <c r="M63" i="195"/>
  <c r="J63" i="195"/>
  <c r="G63" i="195"/>
  <c r="D63" i="195"/>
  <c r="P62" i="195"/>
  <c r="M62" i="195"/>
  <c r="J62" i="195"/>
  <c r="G62" i="195"/>
  <c r="D62" i="195"/>
  <c r="P61" i="195"/>
  <c r="M61" i="195"/>
  <c r="J61" i="195"/>
  <c r="G61" i="195"/>
  <c r="D61" i="195"/>
  <c r="P60" i="195"/>
  <c r="M60" i="195"/>
  <c r="J60" i="195"/>
  <c r="G60" i="195"/>
  <c r="D60" i="195"/>
  <c r="P59" i="195"/>
  <c r="M59" i="195"/>
  <c r="J59" i="195"/>
  <c r="G59" i="195"/>
  <c r="D59" i="195"/>
  <c r="P58" i="195"/>
  <c r="M58" i="195"/>
  <c r="J58" i="195"/>
  <c r="G58" i="195"/>
  <c r="D58" i="195"/>
  <c r="P57" i="195"/>
  <c r="M57" i="195"/>
  <c r="J57" i="195"/>
  <c r="G57" i="195"/>
  <c r="D57" i="195"/>
  <c r="P56" i="195"/>
  <c r="M56" i="195"/>
  <c r="J56" i="195"/>
  <c r="G56" i="195"/>
  <c r="D56" i="195"/>
  <c r="P55" i="195"/>
  <c r="M55" i="195"/>
  <c r="J55" i="195"/>
  <c r="G55" i="195"/>
  <c r="D55" i="195"/>
  <c r="P54" i="195"/>
  <c r="M54" i="195"/>
  <c r="J54" i="195"/>
  <c r="G54" i="195"/>
  <c r="D54" i="195"/>
  <c r="P53" i="195"/>
  <c r="M53" i="195"/>
  <c r="J53" i="195"/>
  <c r="G53" i="195"/>
  <c r="D53" i="195"/>
  <c r="P52" i="195"/>
  <c r="M52" i="195"/>
  <c r="J52" i="195"/>
  <c r="G52" i="195"/>
  <c r="D52" i="195"/>
  <c r="P51" i="195"/>
  <c r="M51" i="195"/>
  <c r="J51" i="195"/>
  <c r="G51" i="195"/>
  <c r="D51" i="195"/>
  <c r="P50" i="195"/>
  <c r="M50" i="195"/>
  <c r="J50" i="195"/>
  <c r="G50" i="195"/>
  <c r="D50" i="195"/>
  <c r="P49" i="195"/>
  <c r="M49" i="195"/>
  <c r="J49" i="195"/>
  <c r="G49" i="195"/>
  <c r="D49" i="195"/>
  <c r="P48" i="195"/>
  <c r="M48" i="195"/>
  <c r="J48" i="195"/>
  <c r="G48" i="195"/>
  <c r="D48" i="195"/>
  <c r="P47" i="195"/>
  <c r="M47" i="195"/>
  <c r="J47" i="195"/>
  <c r="G47" i="195"/>
  <c r="D47" i="195"/>
  <c r="P46" i="195"/>
  <c r="M46" i="195"/>
  <c r="J46" i="195"/>
  <c r="G46" i="195"/>
  <c r="D46" i="195"/>
  <c r="P45" i="195"/>
  <c r="M45" i="195"/>
  <c r="J45" i="195"/>
  <c r="G45" i="195"/>
  <c r="D45" i="195"/>
  <c r="P44" i="195"/>
  <c r="M44" i="195"/>
  <c r="J44" i="195"/>
  <c r="G44" i="195"/>
  <c r="D44" i="195"/>
  <c r="P43" i="195"/>
  <c r="M43" i="195"/>
  <c r="J43" i="195"/>
  <c r="G43" i="195"/>
  <c r="D43" i="195"/>
  <c r="P42" i="195"/>
  <c r="M42" i="195"/>
  <c r="J42" i="195"/>
  <c r="G42" i="195"/>
  <c r="D42" i="195"/>
  <c r="P41" i="195"/>
  <c r="M41" i="195"/>
  <c r="J41" i="195"/>
  <c r="G41" i="195"/>
  <c r="D41" i="195"/>
  <c r="P40" i="195"/>
  <c r="M40" i="195"/>
  <c r="J40" i="195"/>
  <c r="G40" i="195"/>
  <c r="D40" i="195"/>
  <c r="P39" i="195"/>
  <c r="M39" i="195"/>
  <c r="J39" i="195"/>
  <c r="G39" i="195"/>
  <c r="D39" i="195"/>
  <c r="P38" i="195"/>
  <c r="M38" i="195"/>
  <c r="J38" i="195"/>
  <c r="G38" i="195"/>
  <c r="D38" i="195"/>
  <c r="P37" i="195"/>
  <c r="M37" i="195"/>
  <c r="J37" i="195"/>
  <c r="G37" i="195"/>
  <c r="D37" i="195"/>
  <c r="P36" i="195"/>
  <c r="M36" i="195"/>
  <c r="J36" i="195"/>
  <c r="G36" i="195"/>
  <c r="D36" i="195"/>
  <c r="P35" i="195"/>
  <c r="M35" i="195"/>
  <c r="J35" i="195"/>
  <c r="G35" i="195"/>
  <c r="D35" i="195"/>
  <c r="P34" i="195"/>
  <c r="M34" i="195"/>
  <c r="J34" i="195"/>
  <c r="G34" i="195"/>
  <c r="D34" i="195"/>
  <c r="P33" i="195"/>
  <c r="M33" i="195"/>
  <c r="J33" i="195"/>
  <c r="G33" i="195"/>
  <c r="D33" i="195"/>
  <c r="P32" i="195"/>
  <c r="M32" i="195"/>
  <c r="J32" i="195"/>
  <c r="G32" i="195"/>
  <c r="D32" i="195"/>
  <c r="P31" i="195"/>
  <c r="M31" i="195"/>
  <c r="J31" i="195"/>
  <c r="G31" i="195"/>
  <c r="D31" i="195"/>
  <c r="P30" i="195"/>
  <c r="M30" i="195"/>
  <c r="J30" i="195"/>
  <c r="G30" i="195"/>
  <c r="D30" i="195"/>
  <c r="P29" i="195"/>
  <c r="M29" i="195"/>
  <c r="J29" i="195"/>
  <c r="G29" i="195"/>
  <c r="D29" i="195"/>
  <c r="P28" i="195"/>
  <c r="M28" i="195"/>
  <c r="J28" i="195"/>
  <c r="G28" i="195"/>
  <c r="D28" i="195"/>
  <c r="P27" i="195"/>
  <c r="M27" i="195"/>
  <c r="J27" i="195"/>
  <c r="G27" i="195"/>
  <c r="D27" i="195"/>
  <c r="P26" i="195"/>
  <c r="M26" i="195"/>
  <c r="J26" i="195"/>
  <c r="G26" i="195"/>
  <c r="D26" i="195"/>
  <c r="P25" i="195"/>
  <c r="M25" i="195"/>
  <c r="J25" i="195"/>
  <c r="G25" i="195"/>
  <c r="D25" i="195"/>
  <c r="P24" i="195"/>
  <c r="M24" i="195"/>
  <c r="J24" i="195"/>
  <c r="G24" i="195"/>
  <c r="D24" i="195"/>
  <c r="P23" i="195"/>
  <c r="M23" i="195"/>
  <c r="J23" i="195"/>
  <c r="G23" i="195"/>
  <c r="D23" i="195"/>
  <c r="P22" i="195"/>
  <c r="M22" i="195"/>
  <c r="J22" i="195"/>
  <c r="G22" i="195"/>
  <c r="D22" i="195"/>
  <c r="P21" i="195"/>
  <c r="M21" i="195"/>
  <c r="J21" i="195"/>
  <c r="G21" i="195"/>
  <c r="D21" i="195"/>
  <c r="P20" i="195"/>
  <c r="M20" i="195"/>
  <c r="J20" i="195"/>
  <c r="G20" i="195"/>
  <c r="D20" i="195"/>
  <c r="A21" i="195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A43" i="195" s="1"/>
  <c r="A44" i="195" s="1"/>
  <c r="A45" i="195" s="1"/>
  <c r="A46" i="195" s="1"/>
  <c r="A47" i="195" s="1"/>
  <c r="A48" i="195" s="1"/>
  <c r="A49" i="195" s="1"/>
  <c r="A50" i="195" s="1"/>
  <c r="A51" i="195" s="1"/>
  <c r="A52" i="195" s="1"/>
  <c r="A53" i="195" s="1"/>
  <c r="A54" i="195" s="1"/>
  <c r="A55" i="195" s="1"/>
  <c r="A56" i="195" s="1"/>
  <c r="A57" i="195" s="1"/>
  <c r="A58" i="195" s="1"/>
  <c r="A59" i="195" s="1"/>
  <c r="A60" i="195" s="1"/>
  <c r="A61" i="195" s="1"/>
  <c r="A62" i="195" s="1"/>
  <c r="A63" i="195" s="1"/>
  <c r="A64" i="195" s="1"/>
  <c r="A65" i="195" s="1"/>
  <c r="A66" i="195" s="1"/>
  <c r="A67" i="195" s="1"/>
  <c r="A68" i="195" s="1"/>
  <c r="A69" i="195" s="1"/>
  <c r="A70" i="195" s="1"/>
  <c r="A71" i="195" s="1"/>
  <c r="A72" i="195" s="1"/>
  <c r="A73" i="195" s="1"/>
  <c r="A74" i="195" s="1"/>
  <c r="A75" i="195" s="1"/>
  <c r="A76" i="195" s="1"/>
  <c r="A77" i="195" s="1"/>
  <c r="A78" i="195" s="1"/>
  <c r="A79" i="195" s="1"/>
  <c r="A80" i="195" s="1"/>
  <c r="A81" i="195" s="1"/>
  <c r="A82" i="195" s="1"/>
  <c r="A83" i="195" s="1"/>
  <c r="A84" i="195" s="1"/>
  <c r="A85" i="195" s="1"/>
  <c r="A86" i="195" s="1"/>
  <c r="A87" i="195" s="1"/>
  <c r="A88" i="195" s="1"/>
  <c r="A89" i="195" s="1"/>
  <c r="A90" i="195" s="1"/>
  <c r="A91" i="195" s="1"/>
  <c r="A92" i="195" s="1"/>
  <c r="A93" i="195" s="1"/>
  <c r="A94" i="195" s="1"/>
  <c r="A95" i="195" s="1"/>
  <c r="A96" i="195" s="1"/>
  <c r="A97" i="195" s="1"/>
  <c r="A98" i="195" s="1"/>
  <c r="A99" i="195" s="1"/>
  <c r="A100" i="195" s="1"/>
  <c r="A101" i="195" s="1"/>
  <c r="A102" i="195" s="1"/>
  <c r="A103" i="195" s="1"/>
  <c r="A104" i="195" s="1"/>
  <c r="A105" i="195" s="1"/>
  <c r="A106" i="195" s="1"/>
  <c r="A107" i="195" s="1"/>
  <c r="A108" i="195" s="1"/>
  <c r="A109" i="195" s="1"/>
  <c r="A110" i="195" s="1"/>
  <c r="A111" i="195" s="1"/>
  <c r="A112" i="195" s="1"/>
  <c r="A113" i="195" s="1"/>
  <c r="A114" i="195" s="1"/>
  <c r="A115" i="195" s="1"/>
  <c r="A116" i="195" s="1"/>
  <c r="A117" i="195" s="1"/>
  <c r="A118" i="195" s="1"/>
  <c r="A119" i="195" s="1"/>
  <c r="A120" i="195" s="1"/>
  <c r="A121" i="195" s="1"/>
  <c r="A122" i="195" s="1"/>
  <c r="A123" i="195" s="1"/>
  <c r="A124" i="195" s="1"/>
  <c r="A125" i="195" s="1"/>
  <c r="A126" i="195" s="1"/>
  <c r="A127" i="195" s="1"/>
  <c r="A128" i="195" s="1"/>
  <c r="A129" i="195" s="1"/>
  <c r="A130" i="195" s="1"/>
  <c r="A131" i="195" s="1"/>
  <c r="A132" i="195" s="1"/>
  <c r="A133" i="195" s="1"/>
  <c r="A134" i="195" s="1"/>
  <c r="A135" i="195" s="1"/>
  <c r="A136" i="195" s="1"/>
  <c r="A137" i="195" s="1"/>
  <c r="A138" i="195" s="1"/>
  <c r="A139" i="195" s="1"/>
  <c r="A140" i="195" s="1"/>
  <c r="A141" i="195" s="1"/>
  <c r="A142" i="195" s="1"/>
  <c r="A143" i="195" s="1"/>
  <c r="A144" i="195" s="1"/>
  <c r="A145" i="195" s="1"/>
  <c r="A146" i="195" s="1"/>
  <c r="A147" i="195" s="1"/>
  <c r="A148" i="195" s="1"/>
  <c r="A149" i="195" s="1"/>
  <c r="A150" i="195" s="1"/>
  <c r="A151" i="195" s="1"/>
  <c r="A152" i="195" s="1"/>
  <c r="A153" i="195" s="1"/>
  <c r="A154" i="195" s="1"/>
  <c r="A155" i="195" s="1"/>
  <c r="A156" i="195" s="1"/>
  <c r="A157" i="195" s="1"/>
  <c r="A158" i="195" s="1"/>
  <c r="A159" i="195" s="1"/>
  <c r="A160" i="195" s="1"/>
  <c r="A161" i="195" s="1"/>
  <c r="A162" i="195" s="1"/>
  <c r="A163" i="195" s="1"/>
  <c r="A164" i="195" s="1"/>
  <c r="A165" i="195" s="1"/>
  <c r="A166" i="195" s="1"/>
  <c r="A167" i="195" s="1"/>
  <c r="A168" i="195" s="1"/>
  <c r="A169" i="195" s="1"/>
  <c r="A170" i="195" s="1"/>
  <c r="A171" i="195" s="1"/>
  <c r="A172" i="195" s="1"/>
  <c r="A173" i="195" s="1"/>
  <c r="A174" i="195" s="1"/>
  <c r="A175" i="195" s="1"/>
  <c r="A176" i="195" s="1"/>
  <c r="A177" i="195" s="1"/>
  <c r="A178" i="195" s="1"/>
  <c r="A179" i="195" s="1"/>
  <c r="A180" i="195" s="1"/>
  <c r="A181" i="195" s="1"/>
  <c r="A182" i="195" s="1"/>
  <c r="A183" i="195" s="1"/>
  <c r="A184" i="195" s="1"/>
  <c r="A185" i="195" s="1"/>
  <c r="A186" i="195" s="1"/>
  <c r="A187" i="195" s="1"/>
  <c r="A188" i="195" s="1"/>
  <c r="A189" i="195" s="1"/>
  <c r="A190" i="195" s="1"/>
  <c r="A191" i="195" s="1"/>
  <c r="A192" i="195" s="1"/>
  <c r="A193" i="195" s="1"/>
  <c r="A194" i="195" s="1"/>
  <c r="A195" i="195" s="1"/>
  <c r="A196" i="195" s="1"/>
  <c r="A197" i="195" s="1"/>
  <c r="A198" i="195" s="1"/>
  <c r="A199" i="195" s="1"/>
  <c r="A200" i="195" s="1"/>
  <c r="A201" i="195" s="1"/>
  <c r="A202" i="195" s="1"/>
  <c r="A203" i="195" s="1"/>
  <c r="A204" i="195" s="1"/>
  <c r="A205" i="195" s="1"/>
  <c r="A206" i="195" s="1"/>
  <c r="A207" i="195" s="1"/>
  <c r="A208" i="195" s="1"/>
  <c r="A209" i="195" s="1"/>
  <c r="A210" i="195" s="1"/>
  <c r="A211" i="195" s="1"/>
  <c r="A212" i="195" s="1"/>
  <c r="A213" i="195" s="1"/>
  <c r="A214" i="195" s="1"/>
  <c r="A215" i="195" s="1"/>
  <c r="A216" i="195" s="1"/>
  <c r="A217" i="195" s="1"/>
  <c r="A218" i="195" s="1"/>
  <c r="A219" i="195" s="1"/>
  <c r="A220" i="195" s="1"/>
  <c r="A221" i="195" s="1"/>
  <c r="A222" i="195" s="1"/>
  <c r="A223" i="195" s="1"/>
  <c r="A224" i="195" s="1"/>
  <c r="A225" i="195" s="1"/>
  <c r="A226" i="195" s="1"/>
  <c r="A227" i="195" s="1"/>
  <c r="A228" i="195" s="1"/>
  <c r="A229" i="195" s="1"/>
  <c r="A230" i="195" s="1"/>
  <c r="A231" i="195" s="1"/>
  <c r="A232" i="195" s="1"/>
  <c r="A233" i="195" s="1"/>
  <c r="A234" i="195" s="1"/>
  <c r="A235" i="195" s="1"/>
  <c r="A236" i="195" s="1"/>
  <c r="A237" i="195" s="1"/>
  <c r="A238" i="195" s="1"/>
  <c r="A239" i="195" s="1"/>
  <c r="A240" i="195" s="1"/>
  <c r="A241" i="195" s="1"/>
  <c r="A242" i="195" s="1"/>
  <c r="A243" i="195" s="1"/>
  <c r="A244" i="195" s="1"/>
  <c r="A245" i="195" s="1"/>
  <c r="A246" i="195" s="1"/>
  <c r="A247" i="195" s="1"/>
  <c r="A248" i="195" s="1"/>
  <c r="A249" i="195" s="1"/>
  <c r="A250" i="195" s="1"/>
  <c r="A251" i="195" s="1"/>
  <c r="A252" i="195" s="1"/>
  <c r="A253" i="195" s="1"/>
  <c r="A254" i="195" s="1"/>
  <c r="A255" i="195" s="1"/>
  <c r="A256" i="195" s="1"/>
  <c r="A257" i="195" s="1"/>
  <c r="A258" i="195" s="1"/>
  <c r="A259" i="195" s="1"/>
  <c r="A260" i="195" s="1"/>
  <c r="A261" i="195" s="1"/>
  <c r="A262" i="195" s="1"/>
  <c r="A263" i="195" s="1"/>
  <c r="A264" i="195" s="1"/>
  <c r="A265" i="195" s="1"/>
  <c r="A266" i="195" s="1"/>
  <c r="A267" i="195" s="1"/>
  <c r="A268" i="195" s="1"/>
  <c r="A269" i="195" s="1"/>
  <c r="A270" i="195" s="1"/>
  <c r="A271" i="195" s="1"/>
  <c r="A272" i="195" s="1"/>
  <c r="A273" i="195" s="1"/>
  <c r="A274" i="195" s="1"/>
  <c r="A275" i="195" s="1"/>
  <c r="A276" i="195" s="1"/>
  <c r="A277" i="195" s="1"/>
  <c r="A278" i="195" s="1"/>
  <c r="A279" i="195" s="1"/>
  <c r="A280" i="195" s="1"/>
  <c r="A281" i="195" s="1"/>
  <c r="A282" i="195" s="1"/>
  <c r="A283" i="195" s="1"/>
  <c r="A284" i="195" s="1"/>
  <c r="A285" i="195" s="1"/>
  <c r="A286" i="195" s="1"/>
  <c r="A287" i="195" s="1"/>
  <c r="A288" i="195" s="1"/>
  <c r="A289" i="195" s="1"/>
  <c r="A290" i="195" s="1"/>
  <c r="A291" i="195" s="1"/>
  <c r="A292" i="195" s="1"/>
  <c r="A293" i="195" s="1"/>
  <c r="A294" i="195" s="1"/>
  <c r="A295" i="195" s="1"/>
  <c r="A296" i="195" s="1"/>
  <c r="A297" i="195" s="1"/>
  <c r="A298" i="195" s="1"/>
  <c r="A299" i="195" s="1"/>
  <c r="A300" i="195" s="1"/>
  <c r="I14" i="195"/>
  <c r="H14" i="195"/>
  <c r="D13" i="195"/>
  <c r="D12" i="195"/>
  <c r="P5" i="195"/>
  <c r="P228" i="194"/>
  <c r="M228" i="194"/>
  <c r="J228" i="194"/>
  <c r="G228" i="194"/>
  <c r="D228" i="194"/>
  <c r="P227" i="194"/>
  <c r="M227" i="194"/>
  <c r="J227" i="194"/>
  <c r="G227" i="194"/>
  <c r="D227" i="194"/>
  <c r="P226" i="194"/>
  <c r="M226" i="194"/>
  <c r="J226" i="194"/>
  <c r="G226" i="194"/>
  <c r="D226" i="194"/>
  <c r="P225" i="194"/>
  <c r="M225" i="194"/>
  <c r="J225" i="194"/>
  <c r="G225" i="194"/>
  <c r="D225" i="194"/>
  <c r="P224" i="194"/>
  <c r="M224" i="194"/>
  <c r="J224" i="194"/>
  <c r="G224" i="194"/>
  <c r="D224" i="194"/>
  <c r="P223" i="194"/>
  <c r="M223" i="194"/>
  <c r="J223" i="194"/>
  <c r="G223" i="194"/>
  <c r="D223" i="194"/>
  <c r="P222" i="194"/>
  <c r="M222" i="194"/>
  <c r="J222" i="194"/>
  <c r="G222" i="194"/>
  <c r="D222" i="194"/>
  <c r="P221" i="194"/>
  <c r="M221" i="194"/>
  <c r="J221" i="194"/>
  <c r="G221" i="194"/>
  <c r="D221" i="194"/>
  <c r="P220" i="194"/>
  <c r="M220" i="194"/>
  <c r="J220" i="194"/>
  <c r="G220" i="194"/>
  <c r="D220" i="194"/>
  <c r="P219" i="194"/>
  <c r="M219" i="194"/>
  <c r="J219" i="194"/>
  <c r="G219" i="194"/>
  <c r="D219" i="194"/>
  <c r="P218" i="194"/>
  <c r="M218" i="194"/>
  <c r="J218" i="194"/>
  <c r="G218" i="194"/>
  <c r="D218" i="194"/>
  <c r="P217" i="194"/>
  <c r="M217" i="194"/>
  <c r="J217" i="194"/>
  <c r="G217" i="194"/>
  <c r="D217" i="194"/>
  <c r="P216" i="194"/>
  <c r="M216" i="194"/>
  <c r="J216" i="194"/>
  <c r="G216" i="194"/>
  <c r="D216" i="194"/>
  <c r="P215" i="194"/>
  <c r="M215" i="194"/>
  <c r="J215" i="194"/>
  <c r="G215" i="194"/>
  <c r="D215" i="194"/>
  <c r="P214" i="194"/>
  <c r="M214" i="194"/>
  <c r="J214" i="194"/>
  <c r="G214" i="194"/>
  <c r="D214" i="194"/>
  <c r="P213" i="194"/>
  <c r="M213" i="194"/>
  <c r="J213" i="194"/>
  <c r="G213" i="194"/>
  <c r="D213" i="194"/>
  <c r="P212" i="194"/>
  <c r="M212" i="194"/>
  <c r="J212" i="194"/>
  <c r="G212" i="194"/>
  <c r="D212" i="194"/>
  <c r="P211" i="194"/>
  <c r="M211" i="194"/>
  <c r="J211" i="194"/>
  <c r="G211" i="194"/>
  <c r="D211" i="194"/>
  <c r="P210" i="194"/>
  <c r="M210" i="194"/>
  <c r="J210" i="194"/>
  <c r="G210" i="194"/>
  <c r="D210" i="194"/>
  <c r="P209" i="194"/>
  <c r="M209" i="194"/>
  <c r="J209" i="194"/>
  <c r="G209" i="194"/>
  <c r="D209" i="194"/>
  <c r="P208" i="194"/>
  <c r="M208" i="194"/>
  <c r="J208" i="194"/>
  <c r="G208" i="194"/>
  <c r="D208" i="194"/>
  <c r="P207" i="194"/>
  <c r="M207" i="194"/>
  <c r="J207" i="194"/>
  <c r="G207" i="194"/>
  <c r="D207" i="194"/>
  <c r="P206" i="194"/>
  <c r="M206" i="194"/>
  <c r="J206" i="194"/>
  <c r="G206" i="194"/>
  <c r="D206" i="194"/>
  <c r="P205" i="194"/>
  <c r="M205" i="194"/>
  <c r="J205" i="194"/>
  <c r="G205" i="194"/>
  <c r="D205" i="194"/>
  <c r="P204" i="194"/>
  <c r="M204" i="194"/>
  <c r="J204" i="194"/>
  <c r="G204" i="194"/>
  <c r="D204" i="194"/>
  <c r="P203" i="194"/>
  <c r="M203" i="194"/>
  <c r="J203" i="194"/>
  <c r="G203" i="194"/>
  <c r="D203" i="194"/>
  <c r="P202" i="194"/>
  <c r="M202" i="194"/>
  <c r="J202" i="194"/>
  <c r="G202" i="194"/>
  <c r="D202" i="194"/>
  <c r="P201" i="194"/>
  <c r="M201" i="194"/>
  <c r="J201" i="194"/>
  <c r="G201" i="194"/>
  <c r="D201" i="194"/>
  <c r="P200" i="194"/>
  <c r="M200" i="194"/>
  <c r="J200" i="194"/>
  <c r="G200" i="194"/>
  <c r="D200" i="194"/>
  <c r="P199" i="194"/>
  <c r="M199" i="194"/>
  <c r="J199" i="194"/>
  <c r="G199" i="194"/>
  <c r="D199" i="194"/>
  <c r="P198" i="194"/>
  <c r="M198" i="194"/>
  <c r="J198" i="194"/>
  <c r="G198" i="194"/>
  <c r="D198" i="194"/>
  <c r="P197" i="194"/>
  <c r="M197" i="194"/>
  <c r="J197" i="194"/>
  <c r="G197" i="194"/>
  <c r="D197" i="194"/>
  <c r="P196" i="194"/>
  <c r="M196" i="194"/>
  <c r="J196" i="194"/>
  <c r="G196" i="194"/>
  <c r="D196" i="194"/>
  <c r="P195" i="194"/>
  <c r="M195" i="194"/>
  <c r="J195" i="194"/>
  <c r="G195" i="194"/>
  <c r="D195" i="194"/>
  <c r="P194" i="194"/>
  <c r="M194" i="194"/>
  <c r="J194" i="194"/>
  <c r="G194" i="194"/>
  <c r="D194" i="194"/>
  <c r="P193" i="194"/>
  <c r="M193" i="194"/>
  <c r="J193" i="194"/>
  <c r="G193" i="194"/>
  <c r="D193" i="194"/>
  <c r="P192" i="194"/>
  <c r="M192" i="194"/>
  <c r="J192" i="194"/>
  <c r="G192" i="194"/>
  <c r="D192" i="194"/>
  <c r="P191" i="194"/>
  <c r="M191" i="194"/>
  <c r="J191" i="194"/>
  <c r="G191" i="194"/>
  <c r="D191" i="194"/>
  <c r="P190" i="194"/>
  <c r="M190" i="194"/>
  <c r="J190" i="194"/>
  <c r="G190" i="194"/>
  <c r="D190" i="194"/>
  <c r="P189" i="194"/>
  <c r="M189" i="194"/>
  <c r="J189" i="194"/>
  <c r="G189" i="194"/>
  <c r="D189" i="194"/>
  <c r="P188" i="194"/>
  <c r="M188" i="194"/>
  <c r="J188" i="194"/>
  <c r="G188" i="194"/>
  <c r="D188" i="194"/>
  <c r="P187" i="194"/>
  <c r="M187" i="194"/>
  <c r="J187" i="194"/>
  <c r="G187" i="194"/>
  <c r="D187" i="194"/>
  <c r="P186" i="194"/>
  <c r="M186" i="194"/>
  <c r="J186" i="194"/>
  <c r="G186" i="194"/>
  <c r="D186" i="194"/>
  <c r="P185" i="194"/>
  <c r="M185" i="194"/>
  <c r="J185" i="194"/>
  <c r="G185" i="194"/>
  <c r="D185" i="194"/>
  <c r="P184" i="194"/>
  <c r="M184" i="194"/>
  <c r="J184" i="194"/>
  <c r="G184" i="194"/>
  <c r="D184" i="194"/>
  <c r="P183" i="194"/>
  <c r="M183" i="194"/>
  <c r="J183" i="194"/>
  <c r="G183" i="194"/>
  <c r="D183" i="194"/>
  <c r="P182" i="194"/>
  <c r="M182" i="194"/>
  <c r="J182" i="194"/>
  <c r="G182" i="194"/>
  <c r="D182" i="194"/>
  <c r="P181" i="194"/>
  <c r="M181" i="194"/>
  <c r="J181" i="194"/>
  <c r="G181" i="194"/>
  <c r="D181" i="194"/>
  <c r="P180" i="194"/>
  <c r="M180" i="194"/>
  <c r="J180" i="194"/>
  <c r="G180" i="194"/>
  <c r="D180" i="194"/>
  <c r="P179" i="194"/>
  <c r="M179" i="194"/>
  <c r="J179" i="194"/>
  <c r="G179" i="194"/>
  <c r="D179" i="194"/>
  <c r="P178" i="194"/>
  <c r="M178" i="194"/>
  <c r="J178" i="194"/>
  <c r="G178" i="194"/>
  <c r="D178" i="194"/>
  <c r="P177" i="194"/>
  <c r="M177" i="194"/>
  <c r="J177" i="194"/>
  <c r="G177" i="194"/>
  <c r="D177" i="194"/>
  <c r="P176" i="194"/>
  <c r="M176" i="194"/>
  <c r="J176" i="194"/>
  <c r="G176" i="194"/>
  <c r="D176" i="194"/>
  <c r="P175" i="194"/>
  <c r="M175" i="194"/>
  <c r="J175" i="194"/>
  <c r="G175" i="194"/>
  <c r="D175" i="194"/>
  <c r="P174" i="194"/>
  <c r="M174" i="194"/>
  <c r="J174" i="194"/>
  <c r="G174" i="194"/>
  <c r="D174" i="194"/>
  <c r="P173" i="194"/>
  <c r="M173" i="194"/>
  <c r="J173" i="194"/>
  <c r="G173" i="194"/>
  <c r="D173" i="194"/>
  <c r="P172" i="194"/>
  <c r="M172" i="194"/>
  <c r="J172" i="194"/>
  <c r="G172" i="194"/>
  <c r="D172" i="194"/>
  <c r="P171" i="194"/>
  <c r="M171" i="194"/>
  <c r="J171" i="194"/>
  <c r="G171" i="194"/>
  <c r="D171" i="194"/>
  <c r="P170" i="194"/>
  <c r="M170" i="194"/>
  <c r="J170" i="194"/>
  <c r="G170" i="194"/>
  <c r="D170" i="194"/>
  <c r="P169" i="194"/>
  <c r="M169" i="194"/>
  <c r="J169" i="194"/>
  <c r="G169" i="194"/>
  <c r="D169" i="194"/>
  <c r="P168" i="194"/>
  <c r="M168" i="194"/>
  <c r="J168" i="194"/>
  <c r="G168" i="194"/>
  <c r="D168" i="194"/>
  <c r="P167" i="194"/>
  <c r="M167" i="194"/>
  <c r="J167" i="194"/>
  <c r="G167" i="194"/>
  <c r="D167" i="194"/>
  <c r="P166" i="194"/>
  <c r="M166" i="194"/>
  <c r="J166" i="194"/>
  <c r="G166" i="194"/>
  <c r="D166" i="194"/>
  <c r="P165" i="194"/>
  <c r="M165" i="194"/>
  <c r="J165" i="194"/>
  <c r="G165" i="194"/>
  <c r="D165" i="194"/>
  <c r="P164" i="194"/>
  <c r="M164" i="194"/>
  <c r="J164" i="194"/>
  <c r="G164" i="194"/>
  <c r="D164" i="194"/>
  <c r="P163" i="194"/>
  <c r="M163" i="194"/>
  <c r="J163" i="194"/>
  <c r="G163" i="194"/>
  <c r="D163" i="194"/>
  <c r="P162" i="194"/>
  <c r="M162" i="194"/>
  <c r="J162" i="194"/>
  <c r="G162" i="194"/>
  <c r="D162" i="194"/>
  <c r="P161" i="194"/>
  <c r="M161" i="194"/>
  <c r="J161" i="194"/>
  <c r="G161" i="194"/>
  <c r="D161" i="194"/>
  <c r="P160" i="194"/>
  <c r="M160" i="194"/>
  <c r="J160" i="194"/>
  <c r="G160" i="194"/>
  <c r="D160" i="194"/>
  <c r="P159" i="194"/>
  <c r="M159" i="194"/>
  <c r="J159" i="194"/>
  <c r="G159" i="194"/>
  <c r="D159" i="194"/>
  <c r="P158" i="194"/>
  <c r="M158" i="194"/>
  <c r="J158" i="194"/>
  <c r="G158" i="194"/>
  <c r="D158" i="194"/>
  <c r="P157" i="194"/>
  <c r="M157" i="194"/>
  <c r="J157" i="194"/>
  <c r="G157" i="194"/>
  <c r="D157" i="194"/>
  <c r="P156" i="194"/>
  <c r="M156" i="194"/>
  <c r="J156" i="194"/>
  <c r="G156" i="194"/>
  <c r="D156" i="194"/>
  <c r="P155" i="194"/>
  <c r="M155" i="194"/>
  <c r="J155" i="194"/>
  <c r="G155" i="194"/>
  <c r="D155" i="194"/>
  <c r="P154" i="194"/>
  <c r="M154" i="194"/>
  <c r="J154" i="194"/>
  <c r="G154" i="194"/>
  <c r="D154" i="194"/>
  <c r="P153" i="194"/>
  <c r="M153" i="194"/>
  <c r="J153" i="194"/>
  <c r="G153" i="194"/>
  <c r="D153" i="194"/>
  <c r="P152" i="194"/>
  <c r="M152" i="194"/>
  <c r="J152" i="194"/>
  <c r="G152" i="194"/>
  <c r="D152" i="194"/>
  <c r="P151" i="194"/>
  <c r="M151" i="194"/>
  <c r="J151" i="194"/>
  <c r="G151" i="194"/>
  <c r="D151" i="194"/>
  <c r="P150" i="194"/>
  <c r="M150" i="194"/>
  <c r="J150" i="194"/>
  <c r="G150" i="194"/>
  <c r="D150" i="194"/>
  <c r="P149" i="194"/>
  <c r="M149" i="194"/>
  <c r="J149" i="194"/>
  <c r="G149" i="194"/>
  <c r="D149" i="194"/>
  <c r="P148" i="194"/>
  <c r="M148" i="194"/>
  <c r="J148" i="194"/>
  <c r="G148" i="194"/>
  <c r="D148" i="194"/>
  <c r="P147" i="194"/>
  <c r="M147" i="194"/>
  <c r="J147" i="194"/>
  <c r="G147" i="194"/>
  <c r="D147" i="194"/>
  <c r="P146" i="194"/>
  <c r="M146" i="194"/>
  <c r="J146" i="194"/>
  <c r="G146" i="194"/>
  <c r="D146" i="194"/>
  <c r="P145" i="194"/>
  <c r="M145" i="194"/>
  <c r="J145" i="194"/>
  <c r="G145" i="194"/>
  <c r="D145" i="194"/>
  <c r="P144" i="194"/>
  <c r="M144" i="194"/>
  <c r="J144" i="194"/>
  <c r="G144" i="194"/>
  <c r="D144" i="194"/>
  <c r="P143" i="194"/>
  <c r="M143" i="194"/>
  <c r="J143" i="194"/>
  <c r="G143" i="194"/>
  <c r="D143" i="194"/>
  <c r="P142" i="194"/>
  <c r="M142" i="194"/>
  <c r="J142" i="194"/>
  <c r="G142" i="194"/>
  <c r="D142" i="194"/>
  <c r="P141" i="194"/>
  <c r="M141" i="194"/>
  <c r="J141" i="194"/>
  <c r="G141" i="194"/>
  <c r="D141" i="194"/>
  <c r="P140" i="194"/>
  <c r="M140" i="194"/>
  <c r="J140" i="194"/>
  <c r="G140" i="194"/>
  <c r="D140" i="194"/>
  <c r="P139" i="194"/>
  <c r="M139" i="194"/>
  <c r="J139" i="194"/>
  <c r="G139" i="194"/>
  <c r="D139" i="194"/>
  <c r="P138" i="194"/>
  <c r="M138" i="194"/>
  <c r="J138" i="194"/>
  <c r="G138" i="194"/>
  <c r="D138" i="194"/>
  <c r="P137" i="194"/>
  <c r="M137" i="194"/>
  <c r="J137" i="194"/>
  <c r="G137" i="194"/>
  <c r="D137" i="194"/>
  <c r="P136" i="194"/>
  <c r="M136" i="194"/>
  <c r="J136" i="194"/>
  <c r="G136" i="194"/>
  <c r="D136" i="194"/>
  <c r="P135" i="194"/>
  <c r="M135" i="194"/>
  <c r="J135" i="194"/>
  <c r="G135" i="194"/>
  <c r="D135" i="194"/>
  <c r="P134" i="194"/>
  <c r="M134" i="194"/>
  <c r="J134" i="194"/>
  <c r="G134" i="194"/>
  <c r="D134" i="194"/>
  <c r="P133" i="194"/>
  <c r="M133" i="194"/>
  <c r="J133" i="194"/>
  <c r="G133" i="194"/>
  <c r="D133" i="194"/>
  <c r="P132" i="194"/>
  <c r="M132" i="194"/>
  <c r="J132" i="194"/>
  <c r="G132" i="194"/>
  <c r="D132" i="194"/>
  <c r="P131" i="194"/>
  <c r="M131" i="194"/>
  <c r="J131" i="194"/>
  <c r="G131" i="194"/>
  <c r="D131" i="194"/>
  <c r="P130" i="194"/>
  <c r="M130" i="194"/>
  <c r="J130" i="194"/>
  <c r="G130" i="194"/>
  <c r="D130" i="194"/>
  <c r="P129" i="194"/>
  <c r="M129" i="194"/>
  <c r="J129" i="194"/>
  <c r="G129" i="194"/>
  <c r="D129" i="194"/>
  <c r="P128" i="194"/>
  <c r="M128" i="194"/>
  <c r="J128" i="194"/>
  <c r="G128" i="194"/>
  <c r="D128" i="194"/>
  <c r="P127" i="194"/>
  <c r="M127" i="194"/>
  <c r="J127" i="194"/>
  <c r="G127" i="194"/>
  <c r="D127" i="194"/>
  <c r="P126" i="194"/>
  <c r="M126" i="194"/>
  <c r="J126" i="194"/>
  <c r="G126" i="194"/>
  <c r="D126" i="194"/>
  <c r="P125" i="194"/>
  <c r="M125" i="194"/>
  <c r="J125" i="194"/>
  <c r="G125" i="194"/>
  <c r="D125" i="194"/>
  <c r="P124" i="194"/>
  <c r="M124" i="194"/>
  <c r="J124" i="194"/>
  <c r="G124" i="194"/>
  <c r="D124" i="194"/>
  <c r="P123" i="194"/>
  <c r="M123" i="194"/>
  <c r="J123" i="194"/>
  <c r="G123" i="194"/>
  <c r="D123" i="194"/>
  <c r="P122" i="194"/>
  <c r="M122" i="194"/>
  <c r="J122" i="194"/>
  <c r="G122" i="194"/>
  <c r="D122" i="194"/>
  <c r="P121" i="194"/>
  <c r="M121" i="194"/>
  <c r="J121" i="194"/>
  <c r="G121" i="194"/>
  <c r="D121" i="194"/>
  <c r="P120" i="194"/>
  <c r="M120" i="194"/>
  <c r="J120" i="194"/>
  <c r="G120" i="194"/>
  <c r="D120" i="194"/>
  <c r="P119" i="194"/>
  <c r="M119" i="194"/>
  <c r="J119" i="194"/>
  <c r="G119" i="194"/>
  <c r="D119" i="194"/>
  <c r="P118" i="194"/>
  <c r="M118" i="194"/>
  <c r="J118" i="194"/>
  <c r="G118" i="194"/>
  <c r="D118" i="194"/>
  <c r="P117" i="194"/>
  <c r="M117" i="194"/>
  <c r="J117" i="194"/>
  <c r="G117" i="194"/>
  <c r="D117" i="194"/>
  <c r="P116" i="194"/>
  <c r="M116" i="194"/>
  <c r="J116" i="194"/>
  <c r="G116" i="194"/>
  <c r="D116" i="194"/>
  <c r="P115" i="194"/>
  <c r="M115" i="194"/>
  <c r="J115" i="194"/>
  <c r="G115" i="194"/>
  <c r="D115" i="194"/>
  <c r="P114" i="194"/>
  <c r="M114" i="194"/>
  <c r="J114" i="194"/>
  <c r="G114" i="194"/>
  <c r="D114" i="194"/>
  <c r="P113" i="194"/>
  <c r="M113" i="194"/>
  <c r="J113" i="194"/>
  <c r="G113" i="194"/>
  <c r="D113" i="194"/>
  <c r="P112" i="194"/>
  <c r="M112" i="194"/>
  <c r="J112" i="194"/>
  <c r="G112" i="194"/>
  <c r="D112" i="194"/>
  <c r="P111" i="194"/>
  <c r="M111" i="194"/>
  <c r="J111" i="194"/>
  <c r="G111" i="194"/>
  <c r="D111" i="194"/>
  <c r="P110" i="194"/>
  <c r="M110" i="194"/>
  <c r="J110" i="194"/>
  <c r="G110" i="194"/>
  <c r="D110" i="194"/>
  <c r="P109" i="194"/>
  <c r="M109" i="194"/>
  <c r="J109" i="194"/>
  <c r="G109" i="194"/>
  <c r="D109" i="194"/>
  <c r="P108" i="194"/>
  <c r="M108" i="194"/>
  <c r="J108" i="194"/>
  <c r="G108" i="194"/>
  <c r="D108" i="194"/>
  <c r="P107" i="194"/>
  <c r="M107" i="194"/>
  <c r="J107" i="194"/>
  <c r="G107" i="194"/>
  <c r="D107" i="194"/>
  <c r="P106" i="194"/>
  <c r="M106" i="194"/>
  <c r="J106" i="194"/>
  <c r="G106" i="194"/>
  <c r="D106" i="194"/>
  <c r="P105" i="194"/>
  <c r="M105" i="194"/>
  <c r="J105" i="194"/>
  <c r="G105" i="194"/>
  <c r="D105" i="194"/>
  <c r="P104" i="194"/>
  <c r="M104" i="194"/>
  <c r="J104" i="194"/>
  <c r="G104" i="194"/>
  <c r="D104" i="194"/>
  <c r="P103" i="194"/>
  <c r="M103" i="194"/>
  <c r="J103" i="194"/>
  <c r="G103" i="194"/>
  <c r="D103" i="194"/>
  <c r="P102" i="194"/>
  <c r="M102" i="194"/>
  <c r="J102" i="194"/>
  <c r="G102" i="194"/>
  <c r="D102" i="194"/>
  <c r="P101" i="194"/>
  <c r="M101" i="194"/>
  <c r="J101" i="194"/>
  <c r="G101" i="194"/>
  <c r="D101" i="194"/>
  <c r="P100" i="194"/>
  <c r="M100" i="194"/>
  <c r="J100" i="194"/>
  <c r="G100" i="194"/>
  <c r="D100" i="194"/>
  <c r="P99" i="194"/>
  <c r="M99" i="194"/>
  <c r="J99" i="194"/>
  <c r="G99" i="194"/>
  <c r="D99" i="194"/>
  <c r="P98" i="194"/>
  <c r="M98" i="194"/>
  <c r="J98" i="194"/>
  <c r="G98" i="194"/>
  <c r="D98" i="194"/>
  <c r="P97" i="194"/>
  <c r="M97" i="194"/>
  <c r="J97" i="194"/>
  <c r="G97" i="194"/>
  <c r="D97" i="194"/>
  <c r="P96" i="194"/>
  <c r="M96" i="194"/>
  <c r="J96" i="194"/>
  <c r="G96" i="194"/>
  <c r="D96" i="194"/>
  <c r="P95" i="194"/>
  <c r="M95" i="194"/>
  <c r="J95" i="194"/>
  <c r="G95" i="194"/>
  <c r="D95" i="194"/>
  <c r="P94" i="194"/>
  <c r="M94" i="194"/>
  <c r="J94" i="194"/>
  <c r="G94" i="194"/>
  <c r="D94" i="194"/>
  <c r="P93" i="194"/>
  <c r="M93" i="194"/>
  <c r="J93" i="194"/>
  <c r="G93" i="194"/>
  <c r="D93" i="194"/>
  <c r="P92" i="194"/>
  <c r="M92" i="194"/>
  <c r="J92" i="194"/>
  <c r="G92" i="194"/>
  <c r="D92" i="194"/>
  <c r="P91" i="194"/>
  <c r="M91" i="194"/>
  <c r="J91" i="194"/>
  <c r="G91" i="194"/>
  <c r="D91" i="194"/>
  <c r="P90" i="194"/>
  <c r="M90" i="194"/>
  <c r="J90" i="194"/>
  <c r="G90" i="194"/>
  <c r="D90" i="194"/>
  <c r="P89" i="194"/>
  <c r="M89" i="194"/>
  <c r="J89" i="194"/>
  <c r="G89" i="194"/>
  <c r="D89" i="194"/>
  <c r="P88" i="194"/>
  <c r="M88" i="194"/>
  <c r="J88" i="194"/>
  <c r="G88" i="194"/>
  <c r="D88" i="194"/>
  <c r="P87" i="194"/>
  <c r="M87" i="194"/>
  <c r="J87" i="194"/>
  <c r="G87" i="194"/>
  <c r="D87" i="194"/>
  <c r="P86" i="194"/>
  <c r="M86" i="194"/>
  <c r="J86" i="194"/>
  <c r="G86" i="194"/>
  <c r="D86" i="194"/>
  <c r="P85" i="194"/>
  <c r="M85" i="194"/>
  <c r="J85" i="194"/>
  <c r="G85" i="194"/>
  <c r="D85" i="194"/>
  <c r="P84" i="194"/>
  <c r="M84" i="194"/>
  <c r="J84" i="194"/>
  <c r="G84" i="194"/>
  <c r="D84" i="194"/>
  <c r="P83" i="194"/>
  <c r="M83" i="194"/>
  <c r="J83" i="194"/>
  <c r="G83" i="194"/>
  <c r="D83" i="194"/>
  <c r="P82" i="194"/>
  <c r="M82" i="194"/>
  <c r="J82" i="194"/>
  <c r="G82" i="194"/>
  <c r="D82" i="194"/>
  <c r="P81" i="194"/>
  <c r="M81" i="194"/>
  <c r="J81" i="194"/>
  <c r="G81" i="194"/>
  <c r="D81" i="194"/>
  <c r="P80" i="194"/>
  <c r="M80" i="194"/>
  <c r="J80" i="194"/>
  <c r="G80" i="194"/>
  <c r="D80" i="194"/>
  <c r="P79" i="194"/>
  <c r="M79" i="194"/>
  <c r="J79" i="194"/>
  <c r="G79" i="194"/>
  <c r="D79" i="194"/>
  <c r="P78" i="194"/>
  <c r="M78" i="194"/>
  <c r="J78" i="194"/>
  <c r="G78" i="194"/>
  <c r="D78" i="194"/>
  <c r="P77" i="194"/>
  <c r="M77" i="194"/>
  <c r="J77" i="194"/>
  <c r="G77" i="194"/>
  <c r="D77" i="194"/>
  <c r="P76" i="194"/>
  <c r="M76" i="194"/>
  <c r="J76" i="194"/>
  <c r="G76" i="194"/>
  <c r="D76" i="194"/>
  <c r="P75" i="194"/>
  <c r="M75" i="194"/>
  <c r="J75" i="194"/>
  <c r="G75" i="194"/>
  <c r="D75" i="194"/>
  <c r="P74" i="194"/>
  <c r="M74" i="194"/>
  <c r="J74" i="194"/>
  <c r="G74" i="194"/>
  <c r="D74" i="194"/>
  <c r="P73" i="194"/>
  <c r="M73" i="194"/>
  <c r="J73" i="194"/>
  <c r="G73" i="194"/>
  <c r="D73" i="194"/>
  <c r="P72" i="194"/>
  <c r="M72" i="194"/>
  <c r="J72" i="194"/>
  <c r="G72" i="194"/>
  <c r="D72" i="194"/>
  <c r="P71" i="194"/>
  <c r="M71" i="194"/>
  <c r="J71" i="194"/>
  <c r="G71" i="194"/>
  <c r="D71" i="194"/>
  <c r="P70" i="194"/>
  <c r="M70" i="194"/>
  <c r="J70" i="194"/>
  <c r="G70" i="194"/>
  <c r="D70" i="194"/>
  <c r="P69" i="194"/>
  <c r="M69" i="194"/>
  <c r="J69" i="194"/>
  <c r="G69" i="194"/>
  <c r="D69" i="194"/>
  <c r="P68" i="194"/>
  <c r="M68" i="194"/>
  <c r="J68" i="194"/>
  <c r="G68" i="194"/>
  <c r="D68" i="194"/>
  <c r="P67" i="194"/>
  <c r="M67" i="194"/>
  <c r="J67" i="194"/>
  <c r="G67" i="194"/>
  <c r="D67" i="194"/>
  <c r="P66" i="194"/>
  <c r="M66" i="194"/>
  <c r="J66" i="194"/>
  <c r="G66" i="194"/>
  <c r="D66" i="194"/>
  <c r="P65" i="194"/>
  <c r="M65" i="194"/>
  <c r="J65" i="194"/>
  <c r="G65" i="194"/>
  <c r="D65" i="194"/>
  <c r="P64" i="194"/>
  <c r="M64" i="194"/>
  <c r="J64" i="194"/>
  <c r="G64" i="194"/>
  <c r="D64" i="194"/>
  <c r="P63" i="194"/>
  <c r="M63" i="194"/>
  <c r="J63" i="194"/>
  <c r="G63" i="194"/>
  <c r="D63" i="194"/>
  <c r="P62" i="194"/>
  <c r="M62" i="194"/>
  <c r="J62" i="194"/>
  <c r="G62" i="194"/>
  <c r="D62" i="194"/>
  <c r="P61" i="194"/>
  <c r="M61" i="194"/>
  <c r="J61" i="194"/>
  <c r="G61" i="194"/>
  <c r="D61" i="194"/>
  <c r="P60" i="194"/>
  <c r="M60" i="194"/>
  <c r="J60" i="194"/>
  <c r="G60" i="194"/>
  <c r="D60" i="194"/>
  <c r="P59" i="194"/>
  <c r="M59" i="194"/>
  <c r="J59" i="194"/>
  <c r="G59" i="194"/>
  <c r="D59" i="194"/>
  <c r="P58" i="194"/>
  <c r="M58" i="194"/>
  <c r="J58" i="194"/>
  <c r="G58" i="194"/>
  <c r="D58" i="194"/>
  <c r="P57" i="194"/>
  <c r="M57" i="194"/>
  <c r="J57" i="194"/>
  <c r="G57" i="194"/>
  <c r="D57" i="194"/>
  <c r="P56" i="194"/>
  <c r="M56" i="194"/>
  <c r="J56" i="194"/>
  <c r="G56" i="194"/>
  <c r="D56" i="194"/>
  <c r="P55" i="194"/>
  <c r="M55" i="194"/>
  <c r="J55" i="194"/>
  <c r="G55" i="194"/>
  <c r="D55" i="194"/>
  <c r="P54" i="194"/>
  <c r="M54" i="194"/>
  <c r="J54" i="194"/>
  <c r="G54" i="194"/>
  <c r="D54" i="194"/>
  <c r="P53" i="194"/>
  <c r="M53" i="194"/>
  <c r="J53" i="194"/>
  <c r="G53" i="194"/>
  <c r="D53" i="194"/>
  <c r="P52" i="194"/>
  <c r="M52" i="194"/>
  <c r="J52" i="194"/>
  <c r="G52" i="194"/>
  <c r="D52" i="194"/>
  <c r="P51" i="194"/>
  <c r="M51" i="194"/>
  <c r="J51" i="194"/>
  <c r="G51" i="194"/>
  <c r="D51" i="194"/>
  <c r="P50" i="194"/>
  <c r="M50" i="194"/>
  <c r="J50" i="194"/>
  <c r="G50" i="194"/>
  <c r="D50" i="194"/>
  <c r="P49" i="194"/>
  <c r="M49" i="194"/>
  <c r="J49" i="194"/>
  <c r="G49" i="194"/>
  <c r="D49" i="194"/>
  <c r="P48" i="194"/>
  <c r="M48" i="194"/>
  <c r="J48" i="194"/>
  <c r="G48" i="194"/>
  <c r="D48" i="194"/>
  <c r="P47" i="194"/>
  <c r="M47" i="194"/>
  <c r="J47" i="194"/>
  <c r="G47" i="194"/>
  <c r="D47" i="194"/>
  <c r="P46" i="194"/>
  <c r="M46" i="194"/>
  <c r="J46" i="194"/>
  <c r="G46" i="194"/>
  <c r="D46" i="194"/>
  <c r="P45" i="194"/>
  <c r="M45" i="194"/>
  <c r="J45" i="194"/>
  <c r="G45" i="194"/>
  <c r="D45" i="194"/>
  <c r="P44" i="194"/>
  <c r="M44" i="194"/>
  <c r="J44" i="194"/>
  <c r="G44" i="194"/>
  <c r="D44" i="194"/>
  <c r="P43" i="194"/>
  <c r="M43" i="194"/>
  <c r="J43" i="194"/>
  <c r="G43" i="194"/>
  <c r="D43" i="194"/>
  <c r="P42" i="194"/>
  <c r="M42" i="194"/>
  <c r="J42" i="194"/>
  <c r="G42" i="194"/>
  <c r="D42" i="194"/>
  <c r="P41" i="194"/>
  <c r="M41" i="194"/>
  <c r="J41" i="194"/>
  <c r="G41" i="194"/>
  <c r="D41" i="194"/>
  <c r="P40" i="194"/>
  <c r="M40" i="194"/>
  <c r="J40" i="194"/>
  <c r="G40" i="194"/>
  <c r="D40" i="194"/>
  <c r="P39" i="194"/>
  <c r="M39" i="194"/>
  <c r="J39" i="194"/>
  <c r="G39" i="194"/>
  <c r="D39" i="194"/>
  <c r="P38" i="194"/>
  <c r="M38" i="194"/>
  <c r="J38" i="194"/>
  <c r="G38" i="194"/>
  <c r="D38" i="194"/>
  <c r="P37" i="194"/>
  <c r="M37" i="194"/>
  <c r="J37" i="194"/>
  <c r="G37" i="194"/>
  <c r="D37" i="194"/>
  <c r="P36" i="194"/>
  <c r="M36" i="194"/>
  <c r="J36" i="194"/>
  <c r="G36" i="194"/>
  <c r="D36" i="194"/>
  <c r="P35" i="194"/>
  <c r="M35" i="194"/>
  <c r="J35" i="194"/>
  <c r="G35" i="194"/>
  <c r="D35" i="194"/>
  <c r="P34" i="194"/>
  <c r="M34" i="194"/>
  <c r="J34" i="194"/>
  <c r="G34" i="194"/>
  <c r="D34" i="194"/>
  <c r="P33" i="194"/>
  <c r="M33" i="194"/>
  <c r="J33" i="194"/>
  <c r="G33" i="194"/>
  <c r="D33" i="194"/>
  <c r="P32" i="194"/>
  <c r="M32" i="194"/>
  <c r="J32" i="194"/>
  <c r="G32" i="194"/>
  <c r="D32" i="194"/>
  <c r="P31" i="194"/>
  <c r="M31" i="194"/>
  <c r="J31" i="194"/>
  <c r="G31" i="194"/>
  <c r="D31" i="194"/>
  <c r="P30" i="194"/>
  <c r="M30" i="194"/>
  <c r="J30" i="194"/>
  <c r="G30" i="194"/>
  <c r="D30" i="194"/>
  <c r="P29" i="194"/>
  <c r="M29" i="194"/>
  <c r="J29" i="194"/>
  <c r="G29" i="194"/>
  <c r="D29" i="194"/>
  <c r="P28" i="194"/>
  <c r="M28" i="194"/>
  <c r="J28" i="194"/>
  <c r="G28" i="194"/>
  <c r="D28" i="194"/>
  <c r="P27" i="194"/>
  <c r="M27" i="194"/>
  <c r="J27" i="194"/>
  <c r="G27" i="194"/>
  <c r="D27" i="194"/>
  <c r="P26" i="194"/>
  <c r="M26" i="194"/>
  <c r="J26" i="194"/>
  <c r="G26" i="194"/>
  <c r="D26" i="194"/>
  <c r="P25" i="194"/>
  <c r="M25" i="194"/>
  <c r="J25" i="194"/>
  <c r="G25" i="194"/>
  <c r="D25" i="194"/>
  <c r="P24" i="194"/>
  <c r="M24" i="194"/>
  <c r="J24" i="194"/>
  <c r="G24" i="194"/>
  <c r="D24" i="194"/>
  <c r="P23" i="194"/>
  <c r="M23" i="194"/>
  <c r="J23" i="194"/>
  <c r="G23" i="194"/>
  <c r="D23" i="194"/>
  <c r="P22" i="194"/>
  <c r="M22" i="194"/>
  <c r="J22" i="194"/>
  <c r="G22" i="194"/>
  <c r="D22" i="194"/>
  <c r="P21" i="194"/>
  <c r="M21" i="194"/>
  <c r="J21" i="194"/>
  <c r="G21" i="194"/>
  <c r="D21" i="194"/>
  <c r="P20" i="194"/>
  <c r="M20" i="194"/>
  <c r="J20" i="194"/>
  <c r="G20" i="194"/>
  <c r="D20" i="194"/>
  <c r="A21" i="194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A43" i="194" s="1"/>
  <c r="A44" i="194" s="1"/>
  <c r="A45" i="194" s="1"/>
  <c r="A46" i="194" s="1"/>
  <c r="A47" i="194" s="1"/>
  <c r="A48" i="194" s="1"/>
  <c r="A49" i="194" s="1"/>
  <c r="A50" i="194" s="1"/>
  <c r="A51" i="194" s="1"/>
  <c r="A52" i="194" s="1"/>
  <c r="A53" i="194" s="1"/>
  <c r="A54" i="194" s="1"/>
  <c r="A55" i="194" s="1"/>
  <c r="A56" i="194" s="1"/>
  <c r="A57" i="194" s="1"/>
  <c r="A58" i="194" s="1"/>
  <c r="A59" i="194" s="1"/>
  <c r="A60" i="194" s="1"/>
  <c r="A61" i="194" s="1"/>
  <c r="A62" i="194" s="1"/>
  <c r="A63" i="194" s="1"/>
  <c r="A64" i="194" s="1"/>
  <c r="A65" i="194" s="1"/>
  <c r="A66" i="194" s="1"/>
  <c r="A67" i="194" s="1"/>
  <c r="A68" i="194" s="1"/>
  <c r="A69" i="194" s="1"/>
  <c r="A70" i="194" s="1"/>
  <c r="A71" i="194" s="1"/>
  <c r="A72" i="194" s="1"/>
  <c r="A73" i="194" s="1"/>
  <c r="A74" i="194" s="1"/>
  <c r="A75" i="194" s="1"/>
  <c r="A76" i="194" s="1"/>
  <c r="A77" i="194" s="1"/>
  <c r="A78" i="194" s="1"/>
  <c r="A79" i="194" s="1"/>
  <c r="A80" i="194" s="1"/>
  <c r="A81" i="194" s="1"/>
  <c r="A82" i="194" s="1"/>
  <c r="A83" i="194" s="1"/>
  <c r="A84" i="194" s="1"/>
  <c r="A85" i="194" s="1"/>
  <c r="A86" i="194" s="1"/>
  <c r="A87" i="194" s="1"/>
  <c r="A88" i="194" s="1"/>
  <c r="A89" i="194" s="1"/>
  <c r="A90" i="194" s="1"/>
  <c r="A91" i="194" s="1"/>
  <c r="A92" i="194" s="1"/>
  <c r="A93" i="194" s="1"/>
  <c r="A94" i="194" s="1"/>
  <c r="A95" i="194" s="1"/>
  <c r="A96" i="194" s="1"/>
  <c r="A97" i="194" s="1"/>
  <c r="A98" i="194" s="1"/>
  <c r="A99" i="194" s="1"/>
  <c r="A100" i="194" s="1"/>
  <c r="A101" i="194" s="1"/>
  <c r="A102" i="194" s="1"/>
  <c r="A103" i="194" s="1"/>
  <c r="A104" i="194" s="1"/>
  <c r="A105" i="194" s="1"/>
  <c r="A106" i="194" s="1"/>
  <c r="A107" i="194" s="1"/>
  <c r="A108" i="194" s="1"/>
  <c r="A109" i="194" s="1"/>
  <c r="A110" i="194" s="1"/>
  <c r="A111" i="194" s="1"/>
  <c r="A112" i="194" s="1"/>
  <c r="A113" i="194" s="1"/>
  <c r="A114" i="194" s="1"/>
  <c r="A115" i="194" s="1"/>
  <c r="A116" i="194" s="1"/>
  <c r="A117" i="194" s="1"/>
  <c r="A118" i="194" s="1"/>
  <c r="A119" i="194" s="1"/>
  <c r="A120" i="194" s="1"/>
  <c r="A121" i="194" s="1"/>
  <c r="A122" i="194" s="1"/>
  <c r="A123" i="194" s="1"/>
  <c r="A124" i="194" s="1"/>
  <c r="A125" i="194" s="1"/>
  <c r="A126" i="194" s="1"/>
  <c r="A127" i="194" s="1"/>
  <c r="A128" i="194" s="1"/>
  <c r="A129" i="194" s="1"/>
  <c r="A130" i="194" s="1"/>
  <c r="A131" i="194" s="1"/>
  <c r="A132" i="194" s="1"/>
  <c r="A133" i="194" s="1"/>
  <c r="A134" i="194" s="1"/>
  <c r="A135" i="194" s="1"/>
  <c r="A136" i="194" s="1"/>
  <c r="A137" i="194" s="1"/>
  <c r="A138" i="194" s="1"/>
  <c r="A139" i="194" s="1"/>
  <c r="A140" i="194" s="1"/>
  <c r="A141" i="194" s="1"/>
  <c r="A142" i="194" s="1"/>
  <c r="A143" i="194" s="1"/>
  <c r="A144" i="194" s="1"/>
  <c r="A145" i="194" s="1"/>
  <c r="A146" i="194" s="1"/>
  <c r="A147" i="194" s="1"/>
  <c r="A148" i="194" s="1"/>
  <c r="A149" i="194" s="1"/>
  <c r="A150" i="194" s="1"/>
  <c r="A151" i="194" s="1"/>
  <c r="A152" i="194" s="1"/>
  <c r="A153" i="194" s="1"/>
  <c r="A154" i="194" s="1"/>
  <c r="A155" i="194" s="1"/>
  <c r="A156" i="194" s="1"/>
  <c r="A157" i="194" s="1"/>
  <c r="A158" i="194" s="1"/>
  <c r="A159" i="194" s="1"/>
  <c r="A160" i="194" s="1"/>
  <c r="A161" i="194" s="1"/>
  <c r="A162" i="194" s="1"/>
  <c r="A163" i="194" s="1"/>
  <c r="A164" i="194" s="1"/>
  <c r="A165" i="194" s="1"/>
  <c r="A166" i="194" s="1"/>
  <c r="A167" i="194" s="1"/>
  <c r="A168" i="194" s="1"/>
  <c r="A169" i="194" s="1"/>
  <c r="A170" i="194" s="1"/>
  <c r="A171" i="194" s="1"/>
  <c r="A172" i="194" s="1"/>
  <c r="A173" i="194" s="1"/>
  <c r="A174" i="194" s="1"/>
  <c r="A175" i="194" s="1"/>
  <c r="A176" i="194" s="1"/>
  <c r="A177" i="194" s="1"/>
  <c r="A178" i="194" s="1"/>
  <c r="A179" i="194" s="1"/>
  <c r="A180" i="194" s="1"/>
  <c r="A181" i="194" s="1"/>
  <c r="A182" i="194" s="1"/>
  <c r="A183" i="194" s="1"/>
  <c r="A184" i="194" s="1"/>
  <c r="A185" i="194" s="1"/>
  <c r="A186" i="194" s="1"/>
  <c r="A187" i="194" s="1"/>
  <c r="A188" i="194" s="1"/>
  <c r="A189" i="194" s="1"/>
  <c r="A190" i="194" s="1"/>
  <c r="A191" i="194" s="1"/>
  <c r="A192" i="194" s="1"/>
  <c r="A193" i="194" s="1"/>
  <c r="A194" i="194" s="1"/>
  <c r="A195" i="194" s="1"/>
  <c r="A196" i="194" s="1"/>
  <c r="A197" i="194" s="1"/>
  <c r="A198" i="194" s="1"/>
  <c r="A199" i="194" s="1"/>
  <c r="A200" i="194" s="1"/>
  <c r="A201" i="194" s="1"/>
  <c r="A202" i="194" s="1"/>
  <c r="A203" i="194" s="1"/>
  <c r="A204" i="194" s="1"/>
  <c r="A205" i="194" s="1"/>
  <c r="A206" i="194" s="1"/>
  <c r="A207" i="194" s="1"/>
  <c r="A208" i="194" s="1"/>
  <c r="A209" i="194" s="1"/>
  <c r="A210" i="194" s="1"/>
  <c r="A211" i="194" s="1"/>
  <c r="A212" i="194" s="1"/>
  <c r="A213" i="194" s="1"/>
  <c r="A214" i="194" s="1"/>
  <c r="A215" i="194" s="1"/>
  <c r="A216" i="194" s="1"/>
  <c r="A217" i="194" s="1"/>
  <c r="A218" i="194" s="1"/>
  <c r="A219" i="194" s="1"/>
  <c r="A220" i="194" s="1"/>
  <c r="A221" i="194" s="1"/>
  <c r="A222" i="194" s="1"/>
  <c r="A223" i="194" s="1"/>
  <c r="A224" i="194" s="1"/>
  <c r="A225" i="194" s="1"/>
  <c r="A226" i="194" s="1"/>
  <c r="A227" i="194" s="1"/>
  <c r="A228" i="194" s="1"/>
  <c r="A229" i="194" s="1"/>
  <c r="A230" i="194" s="1"/>
  <c r="A231" i="194" s="1"/>
  <c r="A232" i="194" s="1"/>
  <c r="A233" i="194" s="1"/>
  <c r="A234" i="194" s="1"/>
  <c r="A235" i="194" s="1"/>
  <c r="A236" i="194" s="1"/>
  <c r="A237" i="194" s="1"/>
  <c r="A238" i="194" s="1"/>
  <c r="A239" i="194" s="1"/>
  <c r="A240" i="194" s="1"/>
  <c r="A241" i="194" s="1"/>
  <c r="A242" i="194" s="1"/>
  <c r="A243" i="194" s="1"/>
  <c r="A244" i="194" s="1"/>
  <c r="A245" i="194" s="1"/>
  <c r="A246" i="194" s="1"/>
  <c r="A247" i="194" s="1"/>
  <c r="A248" i="194" s="1"/>
  <c r="A249" i="194" s="1"/>
  <c r="A250" i="194" s="1"/>
  <c r="A251" i="194" s="1"/>
  <c r="A252" i="194" s="1"/>
  <c r="A253" i="194" s="1"/>
  <c r="A254" i="194" s="1"/>
  <c r="A255" i="194" s="1"/>
  <c r="A256" i="194" s="1"/>
  <c r="A257" i="194" s="1"/>
  <c r="A258" i="194" s="1"/>
  <c r="A259" i="194" s="1"/>
  <c r="A260" i="194" s="1"/>
  <c r="A261" i="194" s="1"/>
  <c r="A262" i="194" s="1"/>
  <c r="A263" i="194" s="1"/>
  <c r="A264" i="194" s="1"/>
  <c r="A265" i="194" s="1"/>
  <c r="A266" i="194" s="1"/>
  <c r="A267" i="194" s="1"/>
  <c r="A268" i="194" s="1"/>
  <c r="A269" i="194" s="1"/>
  <c r="A270" i="194" s="1"/>
  <c r="A271" i="194" s="1"/>
  <c r="A272" i="194" s="1"/>
  <c r="A273" i="194" s="1"/>
  <c r="A274" i="194" s="1"/>
  <c r="A275" i="194" s="1"/>
  <c r="A276" i="194" s="1"/>
  <c r="A277" i="194" s="1"/>
  <c r="A278" i="194" s="1"/>
  <c r="A279" i="194" s="1"/>
  <c r="A280" i="194" s="1"/>
  <c r="A281" i="194" s="1"/>
  <c r="A282" i="194" s="1"/>
  <c r="A283" i="194" s="1"/>
  <c r="A284" i="194" s="1"/>
  <c r="A285" i="194" s="1"/>
  <c r="A286" i="194" s="1"/>
  <c r="A287" i="194" s="1"/>
  <c r="A288" i="194" s="1"/>
  <c r="A289" i="194" s="1"/>
  <c r="A290" i="194" s="1"/>
  <c r="A291" i="194" s="1"/>
  <c r="A292" i="194" s="1"/>
  <c r="A293" i="194" s="1"/>
  <c r="A294" i="194" s="1"/>
  <c r="A295" i="194" s="1"/>
  <c r="A296" i="194" s="1"/>
  <c r="A297" i="194" s="1"/>
  <c r="A298" i="194" s="1"/>
  <c r="A299" i="194" s="1"/>
  <c r="A300" i="194" s="1"/>
  <c r="I14" i="194"/>
  <c r="H14" i="194"/>
  <c r="D13" i="194"/>
  <c r="D12" i="194"/>
  <c r="P5" i="194"/>
  <c r="P228" i="193"/>
  <c r="M228" i="193"/>
  <c r="J228" i="193"/>
  <c r="G228" i="193"/>
  <c r="D228" i="193"/>
  <c r="P227" i="193"/>
  <c r="M227" i="193"/>
  <c r="J227" i="193"/>
  <c r="G227" i="193"/>
  <c r="D227" i="193"/>
  <c r="P226" i="193"/>
  <c r="M226" i="193"/>
  <c r="J226" i="193"/>
  <c r="G226" i="193"/>
  <c r="D226" i="193"/>
  <c r="P225" i="193"/>
  <c r="M225" i="193"/>
  <c r="J225" i="193"/>
  <c r="G225" i="193"/>
  <c r="D225" i="193"/>
  <c r="P224" i="193"/>
  <c r="M224" i="193"/>
  <c r="J224" i="193"/>
  <c r="G224" i="193"/>
  <c r="D224" i="193"/>
  <c r="P223" i="193"/>
  <c r="M223" i="193"/>
  <c r="J223" i="193"/>
  <c r="G223" i="193"/>
  <c r="D223" i="193"/>
  <c r="P222" i="193"/>
  <c r="M222" i="193"/>
  <c r="J222" i="193"/>
  <c r="G222" i="193"/>
  <c r="D222" i="193"/>
  <c r="P221" i="193"/>
  <c r="M221" i="193"/>
  <c r="J221" i="193"/>
  <c r="G221" i="193"/>
  <c r="D221" i="193"/>
  <c r="P220" i="193"/>
  <c r="M220" i="193"/>
  <c r="J220" i="193"/>
  <c r="G220" i="193"/>
  <c r="D220" i="193"/>
  <c r="P219" i="193"/>
  <c r="M219" i="193"/>
  <c r="J219" i="193"/>
  <c r="G219" i="193"/>
  <c r="D219" i="193"/>
  <c r="P218" i="193"/>
  <c r="M218" i="193"/>
  <c r="J218" i="193"/>
  <c r="G218" i="193"/>
  <c r="D218" i="193"/>
  <c r="P217" i="193"/>
  <c r="M217" i="193"/>
  <c r="J217" i="193"/>
  <c r="G217" i="193"/>
  <c r="D217" i="193"/>
  <c r="P216" i="193"/>
  <c r="M216" i="193"/>
  <c r="J216" i="193"/>
  <c r="G216" i="193"/>
  <c r="D216" i="193"/>
  <c r="P215" i="193"/>
  <c r="M215" i="193"/>
  <c r="J215" i="193"/>
  <c r="G215" i="193"/>
  <c r="D215" i="193"/>
  <c r="P214" i="193"/>
  <c r="M214" i="193"/>
  <c r="J214" i="193"/>
  <c r="G214" i="193"/>
  <c r="D214" i="193"/>
  <c r="P213" i="193"/>
  <c r="M213" i="193"/>
  <c r="J213" i="193"/>
  <c r="G213" i="193"/>
  <c r="D213" i="193"/>
  <c r="P212" i="193"/>
  <c r="M212" i="193"/>
  <c r="J212" i="193"/>
  <c r="G212" i="193"/>
  <c r="D212" i="193"/>
  <c r="P211" i="193"/>
  <c r="M211" i="193"/>
  <c r="J211" i="193"/>
  <c r="G211" i="193"/>
  <c r="D211" i="193"/>
  <c r="P210" i="193"/>
  <c r="M210" i="193"/>
  <c r="J210" i="193"/>
  <c r="G210" i="193"/>
  <c r="D210" i="193"/>
  <c r="P209" i="193"/>
  <c r="M209" i="193"/>
  <c r="J209" i="193"/>
  <c r="G209" i="193"/>
  <c r="D209" i="193"/>
  <c r="P208" i="193"/>
  <c r="M208" i="193"/>
  <c r="J208" i="193"/>
  <c r="G208" i="193"/>
  <c r="D208" i="193"/>
  <c r="P207" i="193"/>
  <c r="M207" i="193"/>
  <c r="J207" i="193"/>
  <c r="G207" i="193"/>
  <c r="D207" i="193"/>
  <c r="P206" i="193"/>
  <c r="M206" i="193"/>
  <c r="J206" i="193"/>
  <c r="G206" i="193"/>
  <c r="D206" i="193"/>
  <c r="P205" i="193"/>
  <c r="M205" i="193"/>
  <c r="J205" i="193"/>
  <c r="G205" i="193"/>
  <c r="D205" i="193"/>
  <c r="P204" i="193"/>
  <c r="M204" i="193"/>
  <c r="J204" i="193"/>
  <c r="G204" i="193"/>
  <c r="D204" i="193"/>
  <c r="P203" i="193"/>
  <c r="M203" i="193"/>
  <c r="J203" i="193"/>
  <c r="G203" i="193"/>
  <c r="D203" i="193"/>
  <c r="P202" i="193"/>
  <c r="M202" i="193"/>
  <c r="J202" i="193"/>
  <c r="G202" i="193"/>
  <c r="D202" i="193"/>
  <c r="P201" i="193"/>
  <c r="M201" i="193"/>
  <c r="J201" i="193"/>
  <c r="G201" i="193"/>
  <c r="D201" i="193"/>
  <c r="P200" i="193"/>
  <c r="M200" i="193"/>
  <c r="J200" i="193"/>
  <c r="G200" i="193"/>
  <c r="D200" i="193"/>
  <c r="P199" i="193"/>
  <c r="M199" i="193"/>
  <c r="J199" i="193"/>
  <c r="G199" i="193"/>
  <c r="D199" i="193"/>
  <c r="P198" i="193"/>
  <c r="M198" i="193"/>
  <c r="J198" i="193"/>
  <c r="G198" i="193"/>
  <c r="D198" i="193"/>
  <c r="P197" i="193"/>
  <c r="M197" i="193"/>
  <c r="J197" i="193"/>
  <c r="G197" i="193"/>
  <c r="D197" i="193"/>
  <c r="P196" i="193"/>
  <c r="M196" i="193"/>
  <c r="J196" i="193"/>
  <c r="G196" i="193"/>
  <c r="D196" i="193"/>
  <c r="P195" i="193"/>
  <c r="M195" i="193"/>
  <c r="J195" i="193"/>
  <c r="G195" i="193"/>
  <c r="D195" i="193"/>
  <c r="P194" i="193"/>
  <c r="M194" i="193"/>
  <c r="J194" i="193"/>
  <c r="G194" i="193"/>
  <c r="D194" i="193"/>
  <c r="P193" i="193"/>
  <c r="M193" i="193"/>
  <c r="J193" i="193"/>
  <c r="G193" i="193"/>
  <c r="D193" i="193"/>
  <c r="P192" i="193"/>
  <c r="M192" i="193"/>
  <c r="J192" i="193"/>
  <c r="G192" i="193"/>
  <c r="D192" i="193"/>
  <c r="P191" i="193"/>
  <c r="M191" i="193"/>
  <c r="J191" i="193"/>
  <c r="G191" i="193"/>
  <c r="D191" i="193"/>
  <c r="P190" i="193"/>
  <c r="M190" i="193"/>
  <c r="J190" i="193"/>
  <c r="G190" i="193"/>
  <c r="D190" i="193"/>
  <c r="P189" i="193"/>
  <c r="M189" i="193"/>
  <c r="J189" i="193"/>
  <c r="G189" i="193"/>
  <c r="D189" i="193"/>
  <c r="P188" i="193"/>
  <c r="M188" i="193"/>
  <c r="J188" i="193"/>
  <c r="G188" i="193"/>
  <c r="D188" i="193"/>
  <c r="P187" i="193"/>
  <c r="M187" i="193"/>
  <c r="J187" i="193"/>
  <c r="G187" i="193"/>
  <c r="D187" i="193"/>
  <c r="P186" i="193"/>
  <c r="M186" i="193"/>
  <c r="J186" i="193"/>
  <c r="G186" i="193"/>
  <c r="D186" i="193"/>
  <c r="P185" i="193"/>
  <c r="M185" i="193"/>
  <c r="J185" i="193"/>
  <c r="G185" i="193"/>
  <c r="D185" i="193"/>
  <c r="P184" i="193"/>
  <c r="M184" i="193"/>
  <c r="J184" i="193"/>
  <c r="G184" i="193"/>
  <c r="D184" i="193"/>
  <c r="P183" i="193"/>
  <c r="M183" i="193"/>
  <c r="J183" i="193"/>
  <c r="G183" i="193"/>
  <c r="D183" i="193"/>
  <c r="P182" i="193"/>
  <c r="M182" i="193"/>
  <c r="J182" i="193"/>
  <c r="G182" i="193"/>
  <c r="D182" i="193"/>
  <c r="P181" i="193"/>
  <c r="M181" i="193"/>
  <c r="J181" i="193"/>
  <c r="G181" i="193"/>
  <c r="D181" i="193"/>
  <c r="P180" i="193"/>
  <c r="M180" i="193"/>
  <c r="J180" i="193"/>
  <c r="G180" i="193"/>
  <c r="D180" i="193"/>
  <c r="P179" i="193"/>
  <c r="M179" i="193"/>
  <c r="J179" i="193"/>
  <c r="G179" i="193"/>
  <c r="D179" i="193"/>
  <c r="P178" i="193"/>
  <c r="M178" i="193"/>
  <c r="J178" i="193"/>
  <c r="G178" i="193"/>
  <c r="D178" i="193"/>
  <c r="P177" i="193"/>
  <c r="M177" i="193"/>
  <c r="J177" i="193"/>
  <c r="G177" i="193"/>
  <c r="D177" i="193"/>
  <c r="P176" i="193"/>
  <c r="M176" i="193"/>
  <c r="J176" i="193"/>
  <c r="G176" i="193"/>
  <c r="D176" i="193"/>
  <c r="P175" i="193"/>
  <c r="M175" i="193"/>
  <c r="J175" i="193"/>
  <c r="G175" i="193"/>
  <c r="D175" i="193"/>
  <c r="P174" i="193"/>
  <c r="M174" i="193"/>
  <c r="J174" i="193"/>
  <c r="G174" i="193"/>
  <c r="D174" i="193"/>
  <c r="P173" i="193"/>
  <c r="M173" i="193"/>
  <c r="J173" i="193"/>
  <c r="G173" i="193"/>
  <c r="D173" i="193"/>
  <c r="P172" i="193"/>
  <c r="M172" i="193"/>
  <c r="J172" i="193"/>
  <c r="G172" i="193"/>
  <c r="D172" i="193"/>
  <c r="P171" i="193"/>
  <c r="M171" i="193"/>
  <c r="J171" i="193"/>
  <c r="G171" i="193"/>
  <c r="D171" i="193"/>
  <c r="P170" i="193"/>
  <c r="M170" i="193"/>
  <c r="J170" i="193"/>
  <c r="G170" i="193"/>
  <c r="D170" i="193"/>
  <c r="P169" i="193"/>
  <c r="M169" i="193"/>
  <c r="J169" i="193"/>
  <c r="G169" i="193"/>
  <c r="D169" i="193"/>
  <c r="P168" i="193"/>
  <c r="M168" i="193"/>
  <c r="J168" i="193"/>
  <c r="G168" i="193"/>
  <c r="D168" i="193"/>
  <c r="P167" i="193"/>
  <c r="M167" i="193"/>
  <c r="J167" i="193"/>
  <c r="G167" i="193"/>
  <c r="D167" i="193"/>
  <c r="P166" i="193"/>
  <c r="M166" i="193"/>
  <c r="J166" i="193"/>
  <c r="G166" i="193"/>
  <c r="D166" i="193"/>
  <c r="P165" i="193"/>
  <c r="M165" i="193"/>
  <c r="J165" i="193"/>
  <c r="G165" i="193"/>
  <c r="D165" i="193"/>
  <c r="P164" i="193"/>
  <c r="M164" i="193"/>
  <c r="J164" i="193"/>
  <c r="G164" i="193"/>
  <c r="D164" i="193"/>
  <c r="P163" i="193"/>
  <c r="M163" i="193"/>
  <c r="J163" i="193"/>
  <c r="G163" i="193"/>
  <c r="D163" i="193"/>
  <c r="P162" i="193"/>
  <c r="M162" i="193"/>
  <c r="J162" i="193"/>
  <c r="G162" i="193"/>
  <c r="D162" i="193"/>
  <c r="P161" i="193"/>
  <c r="M161" i="193"/>
  <c r="J161" i="193"/>
  <c r="G161" i="193"/>
  <c r="D161" i="193"/>
  <c r="P160" i="193"/>
  <c r="M160" i="193"/>
  <c r="J160" i="193"/>
  <c r="G160" i="193"/>
  <c r="D160" i="193"/>
  <c r="P159" i="193"/>
  <c r="M159" i="193"/>
  <c r="J159" i="193"/>
  <c r="G159" i="193"/>
  <c r="D159" i="193"/>
  <c r="P158" i="193"/>
  <c r="M158" i="193"/>
  <c r="J158" i="193"/>
  <c r="G158" i="193"/>
  <c r="D158" i="193"/>
  <c r="P157" i="193"/>
  <c r="M157" i="193"/>
  <c r="J157" i="193"/>
  <c r="G157" i="193"/>
  <c r="D157" i="193"/>
  <c r="P156" i="193"/>
  <c r="M156" i="193"/>
  <c r="J156" i="193"/>
  <c r="G156" i="193"/>
  <c r="D156" i="193"/>
  <c r="P155" i="193"/>
  <c r="M155" i="193"/>
  <c r="J155" i="193"/>
  <c r="G155" i="193"/>
  <c r="D155" i="193"/>
  <c r="P154" i="193"/>
  <c r="M154" i="193"/>
  <c r="J154" i="193"/>
  <c r="G154" i="193"/>
  <c r="D154" i="193"/>
  <c r="P153" i="193"/>
  <c r="M153" i="193"/>
  <c r="J153" i="193"/>
  <c r="G153" i="193"/>
  <c r="D153" i="193"/>
  <c r="P152" i="193"/>
  <c r="M152" i="193"/>
  <c r="J152" i="193"/>
  <c r="G152" i="193"/>
  <c r="D152" i="193"/>
  <c r="P151" i="193"/>
  <c r="M151" i="193"/>
  <c r="J151" i="193"/>
  <c r="G151" i="193"/>
  <c r="D151" i="193"/>
  <c r="P150" i="193"/>
  <c r="M150" i="193"/>
  <c r="J150" i="193"/>
  <c r="G150" i="193"/>
  <c r="D150" i="193"/>
  <c r="P149" i="193"/>
  <c r="M149" i="193"/>
  <c r="J149" i="193"/>
  <c r="G149" i="193"/>
  <c r="D149" i="193"/>
  <c r="P148" i="193"/>
  <c r="M148" i="193"/>
  <c r="J148" i="193"/>
  <c r="G148" i="193"/>
  <c r="D148" i="193"/>
  <c r="P147" i="193"/>
  <c r="M147" i="193"/>
  <c r="J147" i="193"/>
  <c r="G147" i="193"/>
  <c r="D147" i="193"/>
  <c r="P146" i="193"/>
  <c r="M146" i="193"/>
  <c r="J146" i="193"/>
  <c r="G146" i="193"/>
  <c r="D146" i="193"/>
  <c r="P145" i="193"/>
  <c r="M145" i="193"/>
  <c r="J145" i="193"/>
  <c r="G145" i="193"/>
  <c r="D145" i="193"/>
  <c r="P144" i="193"/>
  <c r="M144" i="193"/>
  <c r="J144" i="193"/>
  <c r="G144" i="193"/>
  <c r="D144" i="193"/>
  <c r="P143" i="193"/>
  <c r="M143" i="193"/>
  <c r="J143" i="193"/>
  <c r="G143" i="193"/>
  <c r="D143" i="193"/>
  <c r="P142" i="193"/>
  <c r="M142" i="193"/>
  <c r="J142" i="193"/>
  <c r="G142" i="193"/>
  <c r="D142" i="193"/>
  <c r="P141" i="193"/>
  <c r="M141" i="193"/>
  <c r="J141" i="193"/>
  <c r="G141" i="193"/>
  <c r="D141" i="193"/>
  <c r="P140" i="193"/>
  <c r="M140" i="193"/>
  <c r="J140" i="193"/>
  <c r="G140" i="193"/>
  <c r="D140" i="193"/>
  <c r="P139" i="193"/>
  <c r="M139" i="193"/>
  <c r="J139" i="193"/>
  <c r="G139" i="193"/>
  <c r="D139" i="193"/>
  <c r="P138" i="193"/>
  <c r="M138" i="193"/>
  <c r="J138" i="193"/>
  <c r="G138" i="193"/>
  <c r="D138" i="193"/>
  <c r="P137" i="193"/>
  <c r="M137" i="193"/>
  <c r="J137" i="193"/>
  <c r="G137" i="193"/>
  <c r="D137" i="193"/>
  <c r="P136" i="193"/>
  <c r="M136" i="193"/>
  <c r="J136" i="193"/>
  <c r="G136" i="193"/>
  <c r="D136" i="193"/>
  <c r="P135" i="193"/>
  <c r="M135" i="193"/>
  <c r="J135" i="193"/>
  <c r="G135" i="193"/>
  <c r="D135" i="193"/>
  <c r="P134" i="193"/>
  <c r="M134" i="193"/>
  <c r="J134" i="193"/>
  <c r="G134" i="193"/>
  <c r="D134" i="193"/>
  <c r="P133" i="193"/>
  <c r="M133" i="193"/>
  <c r="J133" i="193"/>
  <c r="G133" i="193"/>
  <c r="D133" i="193"/>
  <c r="P132" i="193"/>
  <c r="M132" i="193"/>
  <c r="J132" i="193"/>
  <c r="G132" i="193"/>
  <c r="D132" i="193"/>
  <c r="P131" i="193"/>
  <c r="M131" i="193"/>
  <c r="J131" i="193"/>
  <c r="G131" i="193"/>
  <c r="D131" i="193"/>
  <c r="P130" i="193"/>
  <c r="M130" i="193"/>
  <c r="J130" i="193"/>
  <c r="G130" i="193"/>
  <c r="D130" i="193"/>
  <c r="P129" i="193"/>
  <c r="M129" i="193"/>
  <c r="J129" i="193"/>
  <c r="G129" i="193"/>
  <c r="D129" i="193"/>
  <c r="P128" i="193"/>
  <c r="M128" i="193"/>
  <c r="J128" i="193"/>
  <c r="G128" i="193"/>
  <c r="D128" i="193"/>
  <c r="P127" i="193"/>
  <c r="M127" i="193"/>
  <c r="J127" i="193"/>
  <c r="G127" i="193"/>
  <c r="D127" i="193"/>
  <c r="P126" i="193"/>
  <c r="M126" i="193"/>
  <c r="J126" i="193"/>
  <c r="G126" i="193"/>
  <c r="D126" i="193"/>
  <c r="P125" i="193"/>
  <c r="M125" i="193"/>
  <c r="J125" i="193"/>
  <c r="G125" i="193"/>
  <c r="D125" i="193"/>
  <c r="P124" i="193"/>
  <c r="M124" i="193"/>
  <c r="J124" i="193"/>
  <c r="G124" i="193"/>
  <c r="D124" i="193"/>
  <c r="P123" i="193"/>
  <c r="M123" i="193"/>
  <c r="J123" i="193"/>
  <c r="G123" i="193"/>
  <c r="D123" i="193"/>
  <c r="P122" i="193"/>
  <c r="M122" i="193"/>
  <c r="J122" i="193"/>
  <c r="G122" i="193"/>
  <c r="D122" i="193"/>
  <c r="P121" i="193"/>
  <c r="M121" i="193"/>
  <c r="J121" i="193"/>
  <c r="G121" i="193"/>
  <c r="D121" i="193"/>
  <c r="P120" i="193"/>
  <c r="M120" i="193"/>
  <c r="J120" i="193"/>
  <c r="G120" i="193"/>
  <c r="D120" i="193"/>
  <c r="P119" i="193"/>
  <c r="M119" i="193"/>
  <c r="J119" i="193"/>
  <c r="G119" i="193"/>
  <c r="D119" i="193"/>
  <c r="P118" i="193"/>
  <c r="M118" i="193"/>
  <c r="J118" i="193"/>
  <c r="G118" i="193"/>
  <c r="D118" i="193"/>
  <c r="P117" i="193"/>
  <c r="M117" i="193"/>
  <c r="J117" i="193"/>
  <c r="G117" i="193"/>
  <c r="D117" i="193"/>
  <c r="P116" i="193"/>
  <c r="M116" i="193"/>
  <c r="J116" i="193"/>
  <c r="G116" i="193"/>
  <c r="D116" i="193"/>
  <c r="P115" i="193"/>
  <c r="M115" i="193"/>
  <c r="J115" i="193"/>
  <c r="G115" i="193"/>
  <c r="D115" i="193"/>
  <c r="P114" i="193"/>
  <c r="M114" i="193"/>
  <c r="J114" i="193"/>
  <c r="G114" i="193"/>
  <c r="D114" i="193"/>
  <c r="P113" i="193"/>
  <c r="M113" i="193"/>
  <c r="J113" i="193"/>
  <c r="G113" i="193"/>
  <c r="D113" i="193"/>
  <c r="P112" i="193"/>
  <c r="M112" i="193"/>
  <c r="J112" i="193"/>
  <c r="G112" i="193"/>
  <c r="D112" i="193"/>
  <c r="P111" i="193"/>
  <c r="M111" i="193"/>
  <c r="J111" i="193"/>
  <c r="G111" i="193"/>
  <c r="D111" i="193"/>
  <c r="P110" i="193"/>
  <c r="M110" i="193"/>
  <c r="J110" i="193"/>
  <c r="G110" i="193"/>
  <c r="D110" i="193"/>
  <c r="P109" i="193"/>
  <c r="M109" i="193"/>
  <c r="J109" i="193"/>
  <c r="G109" i="193"/>
  <c r="D109" i="193"/>
  <c r="P108" i="193"/>
  <c r="M108" i="193"/>
  <c r="J108" i="193"/>
  <c r="G108" i="193"/>
  <c r="D108" i="193"/>
  <c r="P107" i="193"/>
  <c r="M107" i="193"/>
  <c r="J107" i="193"/>
  <c r="G107" i="193"/>
  <c r="D107" i="193"/>
  <c r="P106" i="193"/>
  <c r="M106" i="193"/>
  <c r="J106" i="193"/>
  <c r="G106" i="193"/>
  <c r="D106" i="193"/>
  <c r="P105" i="193"/>
  <c r="M105" i="193"/>
  <c r="J105" i="193"/>
  <c r="G105" i="193"/>
  <c r="D105" i="193"/>
  <c r="P104" i="193"/>
  <c r="M104" i="193"/>
  <c r="J104" i="193"/>
  <c r="G104" i="193"/>
  <c r="D104" i="193"/>
  <c r="P103" i="193"/>
  <c r="M103" i="193"/>
  <c r="J103" i="193"/>
  <c r="G103" i="193"/>
  <c r="D103" i="193"/>
  <c r="P102" i="193"/>
  <c r="M102" i="193"/>
  <c r="J102" i="193"/>
  <c r="G102" i="193"/>
  <c r="D102" i="193"/>
  <c r="P101" i="193"/>
  <c r="M101" i="193"/>
  <c r="J101" i="193"/>
  <c r="G101" i="193"/>
  <c r="D101" i="193"/>
  <c r="P100" i="193"/>
  <c r="M100" i="193"/>
  <c r="J100" i="193"/>
  <c r="G100" i="193"/>
  <c r="D100" i="193"/>
  <c r="P99" i="193"/>
  <c r="M99" i="193"/>
  <c r="J99" i="193"/>
  <c r="G99" i="193"/>
  <c r="D99" i="193"/>
  <c r="P98" i="193"/>
  <c r="M98" i="193"/>
  <c r="J98" i="193"/>
  <c r="G98" i="193"/>
  <c r="D98" i="193"/>
  <c r="P97" i="193"/>
  <c r="M97" i="193"/>
  <c r="J97" i="193"/>
  <c r="G97" i="193"/>
  <c r="D97" i="193"/>
  <c r="P96" i="193"/>
  <c r="M96" i="193"/>
  <c r="J96" i="193"/>
  <c r="G96" i="193"/>
  <c r="D96" i="193"/>
  <c r="P95" i="193"/>
  <c r="M95" i="193"/>
  <c r="J95" i="193"/>
  <c r="G95" i="193"/>
  <c r="D95" i="193"/>
  <c r="P94" i="193"/>
  <c r="M94" i="193"/>
  <c r="J94" i="193"/>
  <c r="G94" i="193"/>
  <c r="D94" i="193"/>
  <c r="P93" i="193"/>
  <c r="M93" i="193"/>
  <c r="J93" i="193"/>
  <c r="G93" i="193"/>
  <c r="D93" i="193"/>
  <c r="P92" i="193"/>
  <c r="M92" i="193"/>
  <c r="J92" i="193"/>
  <c r="G92" i="193"/>
  <c r="D92" i="193"/>
  <c r="P91" i="193"/>
  <c r="M91" i="193"/>
  <c r="J91" i="193"/>
  <c r="G91" i="193"/>
  <c r="D91" i="193"/>
  <c r="P90" i="193"/>
  <c r="M90" i="193"/>
  <c r="J90" i="193"/>
  <c r="G90" i="193"/>
  <c r="D90" i="193"/>
  <c r="P89" i="193"/>
  <c r="M89" i="193"/>
  <c r="J89" i="193"/>
  <c r="G89" i="193"/>
  <c r="D89" i="193"/>
  <c r="P88" i="193"/>
  <c r="M88" i="193"/>
  <c r="J88" i="193"/>
  <c r="G88" i="193"/>
  <c r="D88" i="193"/>
  <c r="P87" i="193"/>
  <c r="M87" i="193"/>
  <c r="J87" i="193"/>
  <c r="G87" i="193"/>
  <c r="D87" i="193"/>
  <c r="P86" i="193"/>
  <c r="M86" i="193"/>
  <c r="J86" i="193"/>
  <c r="G86" i="193"/>
  <c r="D86" i="193"/>
  <c r="P85" i="193"/>
  <c r="M85" i="193"/>
  <c r="J85" i="193"/>
  <c r="G85" i="193"/>
  <c r="D85" i="193"/>
  <c r="P84" i="193"/>
  <c r="M84" i="193"/>
  <c r="J84" i="193"/>
  <c r="G84" i="193"/>
  <c r="D84" i="193"/>
  <c r="P83" i="193"/>
  <c r="M83" i="193"/>
  <c r="J83" i="193"/>
  <c r="G83" i="193"/>
  <c r="D83" i="193"/>
  <c r="P82" i="193"/>
  <c r="M82" i="193"/>
  <c r="J82" i="193"/>
  <c r="G82" i="193"/>
  <c r="D82" i="193"/>
  <c r="P81" i="193"/>
  <c r="M81" i="193"/>
  <c r="J81" i="193"/>
  <c r="G81" i="193"/>
  <c r="D81" i="193"/>
  <c r="P80" i="193"/>
  <c r="M80" i="193"/>
  <c r="J80" i="193"/>
  <c r="G80" i="193"/>
  <c r="D80" i="193"/>
  <c r="P79" i="193"/>
  <c r="M79" i="193"/>
  <c r="J79" i="193"/>
  <c r="G79" i="193"/>
  <c r="D79" i="193"/>
  <c r="P78" i="193"/>
  <c r="M78" i="193"/>
  <c r="J78" i="193"/>
  <c r="G78" i="193"/>
  <c r="D78" i="193"/>
  <c r="P77" i="193"/>
  <c r="M77" i="193"/>
  <c r="J77" i="193"/>
  <c r="G77" i="193"/>
  <c r="D77" i="193"/>
  <c r="P76" i="193"/>
  <c r="M76" i="193"/>
  <c r="J76" i="193"/>
  <c r="G76" i="193"/>
  <c r="D76" i="193"/>
  <c r="P75" i="193"/>
  <c r="M75" i="193"/>
  <c r="J75" i="193"/>
  <c r="G75" i="193"/>
  <c r="D75" i="193"/>
  <c r="P74" i="193"/>
  <c r="M74" i="193"/>
  <c r="J74" i="193"/>
  <c r="G74" i="193"/>
  <c r="D74" i="193"/>
  <c r="P73" i="193"/>
  <c r="M73" i="193"/>
  <c r="J73" i="193"/>
  <c r="G73" i="193"/>
  <c r="D73" i="193"/>
  <c r="P72" i="193"/>
  <c r="M72" i="193"/>
  <c r="J72" i="193"/>
  <c r="G72" i="193"/>
  <c r="D72" i="193"/>
  <c r="P71" i="193"/>
  <c r="M71" i="193"/>
  <c r="J71" i="193"/>
  <c r="G71" i="193"/>
  <c r="D71" i="193"/>
  <c r="P70" i="193"/>
  <c r="M70" i="193"/>
  <c r="J70" i="193"/>
  <c r="G70" i="193"/>
  <c r="D70" i="193"/>
  <c r="P69" i="193"/>
  <c r="M69" i="193"/>
  <c r="J69" i="193"/>
  <c r="G69" i="193"/>
  <c r="D69" i="193"/>
  <c r="P68" i="193"/>
  <c r="M68" i="193"/>
  <c r="J68" i="193"/>
  <c r="G68" i="193"/>
  <c r="D68" i="193"/>
  <c r="P67" i="193"/>
  <c r="M67" i="193"/>
  <c r="J67" i="193"/>
  <c r="G67" i="193"/>
  <c r="D67" i="193"/>
  <c r="P66" i="193"/>
  <c r="M66" i="193"/>
  <c r="J66" i="193"/>
  <c r="G66" i="193"/>
  <c r="D66" i="193"/>
  <c r="P65" i="193"/>
  <c r="M65" i="193"/>
  <c r="J65" i="193"/>
  <c r="G65" i="193"/>
  <c r="D65" i="193"/>
  <c r="P64" i="193"/>
  <c r="M64" i="193"/>
  <c r="J64" i="193"/>
  <c r="G64" i="193"/>
  <c r="D64" i="193"/>
  <c r="P63" i="193"/>
  <c r="M63" i="193"/>
  <c r="J63" i="193"/>
  <c r="G63" i="193"/>
  <c r="D63" i="193"/>
  <c r="P62" i="193"/>
  <c r="M62" i="193"/>
  <c r="J62" i="193"/>
  <c r="G62" i="193"/>
  <c r="D62" i="193"/>
  <c r="P61" i="193"/>
  <c r="M61" i="193"/>
  <c r="J61" i="193"/>
  <c r="G61" i="193"/>
  <c r="D61" i="193"/>
  <c r="P60" i="193"/>
  <c r="M60" i="193"/>
  <c r="J60" i="193"/>
  <c r="G60" i="193"/>
  <c r="D60" i="193"/>
  <c r="P59" i="193"/>
  <c r="M59" i="193"/>
  <c r="J59" i="193"/>
  <c r="G59" i="193"/>
  <c r="D59" i="193"/>
  <c r="P58" i="193"/>
  <c r="M58" i="193"/>
  <c r="J58" i="193"/>
  <c r="G58" i="193"/>
  <c r="D58" i="193"/>
  <c r="P57" i="193"/>
  <c r="M57" i="193"/>
  <c r="J57" i="193"/>
  <c r="G57" i="193"/>
  <c r="D57" i="193"/>
  <c r="P56" i="193"/>
  <c r="M56" i="193"/>
  <c r="J56" i="193"/>
  <c r="G56" i="193"/>
  <c r="D56" i="193"/>
  <c r="P55" i="193"/>
  <c r="M55" i="193"/>
  <c r="J55" i="193"/>
  <c r="G55" i="193"/>
  <c r="D55" i="193"/>
  <c r="P54" i="193"/>
  <c r="M54" i="193"/>
  <c r="J54" i="193"/>
  <c r="G54" i="193"/>
  <c r="D54" i="193"/>
  <c r="P53" i="193"/>
  <c r="M53" i="193"/>
  <c r="J53" i="193"/>
  <c r="G53" i="193"/>
  <c r="D53" i="193"/>
  <c r="P52" i="193"/>
  <c r="M52" i="193"/>
  <c r="J52" i="193"/>
  <c r="G52" i="193"/>
  <c r="D52" i="193"/>
  <c r="P51" i="193"/>
  <c r="M51" i="193"/>
  <c r="J51" i="193"/>
  <c r="G51" i="193"/>
  <c r="D51" i="193"/>
  <c r="P50" i="193"/>
  <c r="M50" i="193"/>
  <c r="J50" i="193"/>
  <c r="G50" i="193"/>
  <c r="D50" i="193"/>
  <c r="P49" i="193"/>
  <c r="M49" i="193"/>
  <c r="J49" i="193"/>
  <c r="G49" i="193"/>
  <c r="D49" i="193"/>
  <c r="P48" i="193"/>
  <c r="M48" i="193"/>
  <c r="J48" i="193"/>
  <c r="G48" i="193"/>
  <c r="D48" i="193"/>
  <c r="P47" i="193"/>
  <c r="M47" i="193"/>
  <c r="J47" i="193"/>
  <c r="G47" i="193"/>
  <c r="D47" i="193"/>
  <c r="P46" i="193"/>
  <c r="M46" i="193"/>
  <c r="J46" i="193"/>
  <c r="G46" i="193"/>
  <c r="D46" i="193"/>
  <c r="P45" i="193"/>
  <c r="M45" i="193"/>
  <c r="J45" i="193"/>
  <c r="G45" i="193"/>
  <c r="D45" i="193"/>
  <c r="P44" i="193"/>
  <c r="M44" i="193"/>
  <c r="J44" i="193"/>
  <c r="G44" i="193"/>
  <c r="D44" i="193"/>
  <c r="P43" i="193"/>
  <c r="M43" i="193"/>
  <c r="J43" i="193"/>
  <c r="G43" i="193"/>
  <c r="D43" i="193"/>
  <c r="P42" i="193"/>
  <c r="M42" i="193"/>
  <c r="J42" i="193"/>
  <c r="G42" i="193"/>
  <c r="D42" i="193"/>
  <c r="P41" i="193"/>
  <c r="M41" i="193"/>
  <c r="J41" i="193"/>
  <c r="G41" i="193"/>
  <c r="D41" i="193"/>
  <c r="P40" i="193"/>
  <c r="M40" i="193"/>
  <c r="J40" i="193"/>
  <c r="G40" i="193"/>
  <c r="D40" i="193"/>
  <c r="P39" i="193"/>
  <c r="M39" i="193"/>
  <c r="J39" i="193"/>
  <c r="G39" i="193"/>
  <c r="D39" i="193"/>
  <c r="P38" i="193"/>
  <c r="M38" i="193"/>
  <c r="J38" i="193"/>
  <c r="G38" i="193"/>
  <c r="D38" i="193"/>
  <c r="P37" i="193"/>
  <c r="M37" i="193"/>
  <c r="J37" i="193"/>
  <c r="G37" i="193"/>
  <c r="D37" i="193"/>
  <c r="P36" i="193"/>
  <c r="M36" i="193"/>
  <c r="J36" i="193"/>
  <c r="G36" i="193"/>
  <c r="D36" i="193"/>
  <c r="P35" i="193"/>
  <c r="M35" i="193"/>
  <c r="J35" i="193"/>
  <c r="G35" i="193"/>
  <c r="D35" i="193"/>
  <c r="P34" i="193"/>
  <c r="M34" i="193"/>
  <c r="J34" i="193"/>
  <c r="G34" i="193"/>
  <c r="D34" i="193"/>
  <c r="P33" i="193"/>
  <c r="M33" i="193"/>
  <c r="J33" i="193"/>
  <c r="G33" i="193"/>
  <c r="D33" i="193"/>
  <c r="P32" i="193"/>
  <c r="M32" i="193"/>
  <c r="J32" i="193"/>
  <c r="G32" i="193"/>
  <c r="D32" i="193"/>
  <c r="P31" i="193"/>
  <c r="M31" i="193"/>
  <c r="J31" i="193"/>
  <c r="G31" i="193"/>
  <c r="D31" i="193"/>
  <c r="P30" i="193"/>
  <c r="M30" i="193"/>
  <c r="J30" i="193"/>
  <c r="G30" i="193"/>
  <c r="D30" i="193"/>
  <c r="P29" i="193"/>
  <c r="M29" i="193"/>
  <c r="J29" i="193"/>
  <c r="G29" i="193"/>
  <c r="D29" i="193"/>
  <c r="P28" i="193"/>
  <c r="M28" i="193"/>
  <c r="J28" i="193"/>
  <c r="G28" i="193"/>
  <c r="D28" i="193"/>
  <c r="P27" i="193"/>
  <c r="M27" i="193"/>
  <c r="J27" i="193"/>
  <c r="G27" i="193"/>
  <c r="D27" i="193"/>
  <c r="P26" i="193"/>
  <c r="M26" i="193"/>
  <c r="J26" i="193"/>
  <c r="G26" i="193"/>
  <c r="D26" i="193"/>
  <c r="P25" i="193"/>
  <c r="M25" i="193"/>
  <c r="J25" i="193"/>
  <c r="G25" i="193"/>
  <c r="D25" i="193"/>
  <c r="P24" i="193"/>
  <c r="M24" i="193"/>
  <c r="J24" i="193"/>
  <c r="G24" i="193"/>
  <c r="D24" i="193"/>
  <c r="P23" i="193"/>
  <c r="M23" i="193"/>
  <c r="J23" i="193"/>
  <c r="G23" i="193"/>
  <c r="D23" i="193"/>
  <c r="P22" i="193"/>
  <c r="M22" i="193"/>
  <c r="J22" i="193"/>
  <c r="G22" i="193"/>
  <c r="D22" i="193"/>
  <c r="P21" i="193"/>
  <c r="M21" i="193"/>
  <c r="J21" i="193"/>
  <c r="G21" i="193"/>
  <c r="D21" i="193"/>
  <c r="P20" i="193"/>
  <c r="M20" i="193"/>
  <c r="J20" i="193"/>
  <c r="G20" i="193"/>
  <c r="D20" i="193"/>
  <c r="A21" i="193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A43" i="193" s="1"/>
  <c r="A44" i="193" s="1"/>
  <c r="A45" i="193" s="1"/>
  <c r="A46" i="193" s="1"/>
  <c r="A47" i="193" s="1"/>
  <c r="A48" i="193" s="1"/>
  <c r="A49" i="193" s="1"/>
  <c r="A50" i="193" s="1"/>
  <c r="A51" i="193" s="1"/>
  <c r="A52" i="193" s="1"/>
  <c r="A53" i="193" s="1"/>
  <c r="A54" i="193" s="1"/>
  <c r="A55" i="193" s="1"/>
  <c r="A56" i="193" s="1"/>
  <c r="A57" i="193" s="1"/>
  <c r="A58" i="193" s="1"/>
  <c r="A59" i="193" s="1"/>
  <c r="A60" i="193" s="1"/>
  <c r="A61" i="193" s="1"/>
  <c r="A62" i="193" s="1"/>
  <c r="A63" i="193" s="1"/>
  <c r="A64" i="193" s="1"/>
  <c r="A65" i="193" s="1"/>
  <c r="A66" i="193" s="1"/>
  <c r="A67" i="193" s="1"/>
  <c r="A68" i="193" s="1"/>
  <c r="A69" i="193" s="1"/>
  <c r="A70" i="193" s="1"/>
  <c r="A71" i="193" s="1"/>
  <c r="A72" i="193" s="1"/>
  <c r="A73" i="193" s="1"/>
  <c r="A74" i="193" s="1"/>
  <c r="A75" i="193" s="1"/>
  <c r="A76" i="193" s="1"/>
  <c r="A77" i="193" s="1"/>
  <c r="A78" i="193" s="1"/>
  <c r="A79" i="193" s="1"/>
  <c r="A80" i="193" s="1"/>
  <c r="A81" i="193" s="1"/>
  <c r="A82" i="193" s="1"/>
  <c r="A83" i="193" s="1"/>
  <c r="A84" i="193" s="1"/>
  <c r="A85" i="193" s="1"/>
  <c r="A86" i="193" s="1"/>
  <c r="A87" i="193" s="1"/>
  <c r="A88" i="193" s="1"/>
  <c r="A89" i="193" s="1"/>
  <c r="A90" i="193" s="1"/>
  <c r="A91" i="193" s="1"/>
  <c r="A92" i="193" s="1"/>
  <c r="A93" i="193" s="1"/>
  <c r="A94" i="193" s="1"/>
  <c r="A95" i="193" s="1"/>
  <c r="A96" i="193" s="1"/>
  <c r="A97" i="193" s="1"/>
  <c r="A98" i="193" s="1"/>
  <c r="A99" i="193" s="1"/>
  <c r="A100" i="193" s="1"/>
  <c r="A101" i="193" s="1"/>
  <c r="A102" i="193" s="1"/>
  <c r="A103" i="193" s="1"/>
  <c r="A104" i="193" s="1"/>
  <c r="A105" i="193" s="1"/>
  <c r="A106" i="193" s="1"/>
  <c r="A107" i="193" s="1"/>
  <c r="A108" i="193" s="1"/>
  <c r="A109" i="193" s="1"/>
  <c r="A110" i="193" s="1"/>
  <c r="A111" i="193" s="1"/>
  <c r="A112" i="193" s="1"/>
  <c r="A113" i="193" s="1"/>
  <c r="A114" i="193" s="1"/>
  <c r="A115" i="193" s="1"/>
  <c r="A116" i="193" s="1"/>
  <c r="A117" i="193" s="1"/>
  <c r="A118" i="193" s="1"/>
  <c r="A119" i="193" s="1"/>
  <c r="A120" i="193" s="1"/>
  <c r="A121" i="193" s="1"/>
  <c r="A122" i="193" s="1"/>
  <c r="A123" i="193" s="1"/>
  <c r="A124" i="193" s="1"/>
  <c r="A125" i="193" s="1"/>
  <c r="A126" i="193" s="1"/>
  <c r="A127" i="193" s="1"/>
  <c r="A128" i="193" s="1"/>
  <c r="A129" i="193" s="1"/>
  <c r="A130" i="193" s="1"/>
  <c r="A131" i="193" s="1"/>
  <c r="A132" i="193" s="1"/>
  <c r="A133" i="193" s="1"/>
  <c r="A134" i="193" s="1"/>
  <c r="A135" i="193" s="1"/>
  <c r="A136" i="193" s="1"/>
  <c r="A137" i="193" s="1"/>
  <c r="A138" i="193" s="1"/>
  <c r="A139" i="193" s="1"/>
  <c r="A140" i="193" s="1"/>
  <c r="A141" i="193" s="1"/>
  <c r="A142" i="193" s="1"/>
  <c r="A143" i="193" s="1"/>
  <c r="A144" i="193" s="1"/>
  <c r="A145" i="193" s="1"/>
  <c r="A146" i="193" s="1"/>
  <c r="A147" i="193" s="1"/>
  <c r="A148" i="193" s="1"/>
  <c r="A149" i="193" s="1"/>
  <c r="A150" i="193" s="1"/>
  <c r="A151" i="193" s="1"/>
  <c r="A152" i="193" s="1"/>
  <c r="A153" i="193" s="1"/>
  <c r="A154" i="193" s="1"/>
  <c r="A155" i="193" s="1"/>
  <c r="A156" i="193" s="1"/>
  <c r="A157" i="193" s="1"/>
  <c r="A158" i="193" s="1"/>
  <c r="A159" i="193" s="1"/>
  <c r="A160" i="193" s="1"/>
  <c r="A161" i="193" s="1"/>
  <c r="A162" i="193" s="1"/>
  <c r="A163" i="193" s="1"/>
  <c r="A164" i="193" s="1"/>
  <c r="A165" i="193" s="1"/>
  <c r="A166" i="193" s="1"/>
  <c r="A167" i="193" s="1"/>
  <c r="A168" i="193" s="1"/>
  <c r="A169" i="193" s="1"/>
  <c r="A170" i="193" s="1"/>
  <c r="A171" i="193" s="1"/>
  <c r="A172" i="193" s="1"/>
  <c r="A173" i="193" s="1"/>
  <c r="A174" i="193" s="1"/>
  <c r="A175" i="193" s="1"/>
  <c r="A176" i="193" s="1"/>
  <c r="A177" i="193" s="1"/>
  <c r="A178" i="193" s="1"/>
  <c r="A179" i="193" s="1"/>
  <c r="A180" i="193" s="1"/>
  <c r="A181" i="193" s="1"/>
  <c r="A182" i="193" s="1"/>
  <c r="A183" i="193" s="1"/>
  <c r="A184" i="193" s="1"/>
  <c r="A185" i="193" s="1"/>
  <c r="A186" i="193" s="1"/>
  <c r="A187" i="193" s="1"/>
  <c r="A188" i="193" s="1"/>
  <c r="A189" i="193" s="1"/>
  <c r="A190" i="193" s="1"/>
  <c r="A191" i="193" s="1"/>
  <c r="A192" i="193" s="1"/>
  <c r="A193" i="193" s="1"/>
  <c r="A194" i="193" s="1"/>
  <c r="A195" i="193" s="1"/>
  <c r="A196" i="193" s="1"/>
  <c r="A197" i="193" s="1"/>
  <c r="A198" i="193" s="1"/>
  <c r="A199" i="193" s="1"/>
  <c r="A200" i="193" s="1"/>
  <c r="A201" i="193" s="1"/>
  <c r="A202" i="193" s="1"/>
  <c r="A203" i="193" s="1"/>
  <c r="A204" i="193" s="1"/>
  <c r="A205" i="193" s="1"/>
  <c r="A206" i="193" s="1"/>
  <c r="A207" i="193" s="1"/>
  <c r="A208" i="193" s="1"/>
  <c r="A209" i="193" s="1"/>
  <c r="A210" i="193" s="1"/>
  <c r="A211" i="193" s="1"/>
  <c r="A212" i="193" s="1"/>
  <c r="A213" i="193" s="1"/>
  <c r="A214" i="193" s="1"/>
  <c r="A215" i="193" s="1"/>
  <c r="A216" i="193" s="1"/>
  <c r="A217" i="193" s="1"/>
  <c r="A218" i="193" s="1"/>
  <c r="A219" i="193" s="1"/>
  <c r="A220" i="193" s="1"/>
  <c r="A221" i="193" s="1"/>
  <c r="A222" i="193" s="1"/>
  <c r="A223" i="193" s="1"/>
  <c r="A224" i="193" s="1"/>
  <c r="A225" i="193" s="1"/>
  <c r="A226" i="193" s="1"/>
  <c r="A227" i="193" s="1"/>
  <c r="A228" i="193" s="1"/>
  <c r="A229" i="193" s="1"/>
  <c r="A230" i="193" s="1"/>
  <c r="A231" i="193" s="1"/>
  <c r="A232" i="193" s="1"/>
  <c r="A233" i="193" s="1"/>
  <c r="A234" i="193" s="1"/>
  <c r="A235" i="193" s="1"/>
  <c r="A236" i="193" s="1"/>
  <c r="A237" i="193" s="1"/>
  <c r="A238" i="193" s="1"/>
  <c r="A239" i="193" s="1"/>
  <c r="A240" i="193" s="1"/>
  <c r="A241" i="193" s="1"/>
  <c r="A242" i="193" s="1"/>
  <c r="A243" i="193" s="1"/>
  <c r="A244" i="193" s="1"/>
  <c r="A245" i="193" s="1"/>
  <c r="A246" i="193" s="1"/>
  <c r="A247" i="193" s="1"/>
  <c r="A248" i="193" s="1"/>
  <c r="A249" i="193" s="1"/>
  <c r="A250" i="193" s="1"/>
  <c r="A251" i="193" s="1"/>
  <c r="A252" i="193" s="1"/>
  <c r="A253" i="193" s="1"/>
  <c r="A254" i="193" s="1"/>
  <c r="A255" i="193" s="1"/>
  <c r="A256" i="193" s="1"/>
  <c r="A257" i="193" s="1"/>
  <c r="A258" i="193" s="1"/>
  <c r="A259" i="193" s="1"/>
  <c r="A260" i="193" s="1"/>
  <c r="A261" i="193" s="1"/>
  <c r="A262" i="193" s="1"/>
  <c r="A263" i="193" s="1"/>
  <c r="A264" i="193" s="1"/>
  <c r="A265" i="193" s="1"/>
  <c r="A266" i="193" s="1"/>
  <c r="A267" i="193" s="1"/>
  <c r="A268" i="193" s="1"/>
  <c r="A269" i="193" s="1"/>
  <c r="A270" i="193" s="1"/>
  <c r="A271" i="193" s="1"/>
  <c r="A272" i="193" s="1"/>
  <c r="A273" i="193" s="1"/>
  <c r="A274" i="193" s="1"/>
  <c r="A275" i="193" s="1"/>
  <c r="A276" i="193" s="1"/>
  <c r="A277" i="193" s="1"/>
  <c r="A278" i="193" s="1"/>
  <c r="A279" i="193" s="1"/>
  <c r="A280" i="193" s="1"/>
  <c r="A281" i="193" s="1"/>
  <c r="A282" i="193" s="1"/>
  <c r="A283" i="193" s="1"/>
  <c r="A284" i="193" s="1"/>
  <c r="A285" i="193" s="1"/>
  <c r="A286" i="193" s="1"/>
  <c r="A287" i="193" s="1"/>
  <c r="A288" i="193" s="1"/>
  <c r="A289" i="193" s="1"/>
  <c r="A290" i="193" s="1"/>
  <c r="A291" i="193" s="1"/>
  <c r="A292" i="193" s="1"/>
  <c r="A293" i="193" s="1"/>
  <c r="A294" i="193" s="1"/>
  <c r="A295" i="193" s="1"/>
  <c r="A296" i="193" s="1"/>
  <c r="A297" i="193" s="1"/>
  <c r="A298" i="193" s="1"/>
  <c r="A299" i="193" s="1"/>
  <c r="A300" i="193" s="1"/>
  <c r="I14" i="193"/>
  <c r="H14" i="193"/>
  <c r="D13" i="193"/>
  <c r="D12" i="193"/>
  <c r="P5" i="193"/>
  <c r="P228" i="192"/>
  <c r="M228" i="192"/>
  <c r="J228" i="192"/>
  <c r="G228" i="192"/>
  <c r="D228" i="192"/>
  <c r="P227" i="192"/>
  <c r="M227" i="192"/>
  <c r="J227" i="192"/>
  <c r="G227" i="192"/>
  <c r="D227" i="192"/>
  <c r="P226" i="192"/>
  <c r="M226" i="192"/>
  <c r="J226" i="192"/>
  <c r="G226" i="192"/>
  <c r="D226" i="192"/>
  <c r="P225" i="192"/>
  <c r="M225" i="192"/>
  <c r="J225" i="192"/>
  <c r="G225" i="192"/>
  <c r="D225" i="192"/>
  <c r="P224" i="192"/>
  <c r="M224" i="192"/>
  <c r="J224" i="192"/>
  <c r="G224" i="192"/>
  <c r="D224" i="192"/>
  <c r="P223" i="192"/>
  <c r="M223" i="192"/>
  <c r="J223" i="192"/>
  <c r="G223" i="192"/>
  <c r="D223" i="192"/>
  <c r="P222" i="192"/>
  <c r="M222" i="192"/>
  <c r="J222" i="192"/>
  <c r="G222" i="192"/>
  <c r="D222" i="192"/>
  <c r="P221" i="192"/>
  <c r="M221" i="192"/>
  <c r="J221" i="192"/>
  <c r="G221" i="192"/>
  <c r="D221" i="192"/>
  <c r="P220" i="192"/>
  <c r="M220" i="192"/>
  <c r="J220" i="192"/>
  <c r="G220" i="192"/>
  <c r="D220" i="192"/>
  <c r="P219" i="192"/>
  <c r="M219" i="192"/>
  <c r="J219" i="192"/>
  <c r="G219" i="192"/>
  <c r="D219" i="192"/>
  <c r="P218" i="192"/>
  <c r="M218" i="192"/>
  <c r="J218" i="192"/>
  <c r="G218" i="192"/>
  <c r="D218" i="192"/>
  <c r="P217" i="192"/>
  <c r="M217" i="192"/>
  <c r="J217" i="192"/>
  <c r="G217" i="192"/>
  <c r="D217" i="192"/>
  <c r="P216" i="192"/>
  <c r="M216" i="192"/>
  <c r="J216" i="192"/>
  <c r="G216" i="192"/>
  <c r="D216" i="192"/>
  <c r="P215" i="192"/>
  <c r="M215" i="192"/>
  <c r="J215" i="192"/>
  <c r="G215" i="192"/>
  <c r="D215" i="192"/>
  <c r="P214" i="192"/>
  <c r="M214" i="192"/>
  <c r="J214" i="192"/>
  <c r="G214" i="192"/>
  <c r="D214" i="192"/>
  <c r="P213" i="192"/>
  <c r="M213" i="192"/>
  <c r="J213" i="192"/>
  <c r="G213" i="192"/>
  <c r="D213" i="192"/>
  <c r="P212" i="192"/>
  <c r="M212" i="192"/>
  <c r="J212" i="192"/>
  <c r="G212" i="192"/>
  <c r="D212" i="192"/>
  <c r="P211" i="192"/>
  <c r="M211" i="192"/>
  <c r="J211" i="192"/>
  <c r="G211" i="192"/>
  <c r="D211" i="192"/>
  <c r="P210" i="192"/>
  <c r="M210" i="192"/>
  <c r="J210" i="192"/>
  <c r="G210" i="192"/>
  <c r="D210" i="192"/>
  <c r="P209" i="192"/>
  <c r="M209" i="192"/>
  <c r="J209" i="192"/>
  <c r="G209" i="192"/>
  <c r="D209" i="192"/>
  <c r="P208" i="192"/>
  <c r="M208" i="192"/>
  <c r="J208" i="192"/>
  <c r="G208" i="192"/>
  <c r="D208" i="192"/>
  <c r="P207" i="192"/>
  <c r="M207" i="192"/>
  <c r="J207" i="192"/>
  <c r="G207" i="192"/>
  <c r="D207" i="192"/>
  <c r="P206" i="192"/>
  <c r="M206" i="192"/>
  <c r="J206" i="192"/>
  <c r="G206" i="192"/>
  <c r="D206" i="192"/>
  <c r="P205" i="192"/>
  <c r="M205" i="192"/>
  <c r="J205" i="192"/>
  <c r="G205" i="192"/>
  <c r="D205" i="192"/>
  <c r="P204" i="192"/>
  <c r="M204" i="192"/>
  <c r="J204" i="192"/>
  <c r="G204" i="192"/>
  <c r="D204" i="192"/>
  <c r="P203" i="192"/>
  <c r="M203" i="192"/>
  <c r="J203" i="192"/>
  <c r="G203" i="192"/>
  <c r="D203" i="192"/>
  <c r="P202" i="192"/>
  <c r="M202" i="192"/>
  <c r="J202" i="192"/>
  <c r="G202" i="192"/>
  <c r="D202" i="192"/>
  <c r="P201" i="192"/>
  <c r="M201" i="192"/>
  <c r="J201" i="192"/>
  <c r="G201" i="192"/>
  <c r="D201" i="192"/>
  <c r="P200" i="192"/>
  <c r="M200" i="192"/>
  <c r="J200" i="192"/>
  <c r="G200" i="192"/>
  <c r="D200" i="192"/>
  <c r="P199" i="192"/>
  <c r="M199" i="192"/>
  <c r="J199" i="192"/>
  <c r="G199" i="192"/>
  <c r="D199" i="192"/>
  <c r="P198" i="192"/>
  <c r="M198" i="192"/>
  <c r="J198" i="192"/>
  <c r="G198" i="192"/>
  <c r="D198" i="192"/>
  <c r="P197" i="192"/>
  <c r="M197" i="192"/>
  <c r="J197" i="192"/>
  <c r="G197" i="192"/>
  <c r="D197" i="192"/>
  <c r="P196" i="192"/>
  <c r="M196" i="192"/>
  <c r="J196" i="192"/>
  <c r="G196" i="192"/>
  <c r="D196" i="192"/>
  <c r="P195" i="192"/>
  <c r="M195" i="192"/>
  <c r="J195" i="192"/>
  <c r="G195" i="192"/>
  <c r="D195" i="192"/>
  <c r="P194" i="192"/>
  <c r="M194" i="192"/>
  <c r="J194" i="192"/>
  <c r="G194" i="192"/>
  <c r="D194" i="192"/>
  <c r="P193" i="192"/>
  <c r="M193" i="192"/>
  <c r="J193" i="192"/>
  <c r="G193" i="192"/>
  <c r="D193" i="192"/>
  <c r="P192" i="192"/>
  <c r="M192" i="192"/>
  <c r="J192" i="192"/>
  <c r="G192" i="192"/>
  <c r="D192" i="192"/>
  <c r="P191" i="192"/>
  <c r="M191" i="192"/>
  <c r="J191" i="192"/>
  <c r="G191" i="192"/>
  <c r="D191" i="192"/>
  <c r="P190" i="192"/>
  <c r="M190" i="192"/>
  <c r="J190" i="192"/>
  <c r="G190" i="192"/>
  <c r="D190" i="192"/>
  <c r="P189" i="192"/>
  <c r="M189" i="192"/>
  <c r="J189" i="192"/>
  <c r="G189" i="192"/>
  <c r="D189" i="192"/>
  <c r="P188" i="192"/>
  <c r="M188" i="192"/>
  <c r="J188" i="192"/>
  <c r="G188" i="192"/>
  <c r="D188" i="192"/>
  <c r="P187" i="192"/>
  <c r="M187" i="192"/>
  <c r="J187" i="192"/>
  <c r="G187" i="192"/>
  <c r="D187" i="192"/>
  <c r="P186" i="192"/>
  <c r="M186" i="192"/>
  <c r="J186" i="192"/>
  <c r="G186" i="192"/>
  <c r="D186" i="192"/>
  <c r="P185" i="192"/>
  <c r="M185" i="192"/>
  <c r="J185" i="192"/>
  <c r="G185" i="192"/>
  <c r="D185" i="192"/>
  <c r="P184" i="192"/>
  <c r="M184" i="192"/>
  <c r="J184" i="192"/>
  <c r="G184" i="192"/>
  <c r="D184" i="192"/>
  <c r="P183" i="192"/>
  <c r="M183" i="192"/>
  <c r="J183" i="192"/>
  <c r="G183" i="192"/>
  <c r="D183" i="192"/>
  <c r="P182" i="192"/>
  <c r="M182" i="192"/>
  <c r="J182" i="192"/>
  <c r="G182" i="192"/>
  <c r="D182" i="192"/>
  <c r="P181" i="192"/>
  <c r="M181" i="192"/>
  <c r="J181" i="192"/>
  <c r="G181" i="192"/>
  <c r="D181" i="192"/>
  <c r="P180" i="192"/>
  <c r="M180" i="192"/>
  <c r="J180" i="192"/>
  <c r="G180" i="192"/>
  <c r="D180" i="192"/>
  <c r="P179" i="192"/>
  <c r="M179" i="192"/>
  <c r="J179" i="192"/>
  <c r="G179" i="192"/>
  <c r="D179" i="192"/>
  <c r="P178" i="192"/>
  <c r="M178" i="192"/>
  <c r="J178" i="192"/>
  <c r="G178" i="192"/>
  <c r="D178" i="192"/>
  <c r="P177" i="192"/>
  <c r="M177" i="192"/>
  <c r="J177" i="192"/>
  <c r="G177" i="192"/>
  <c r="D177" i="192"/>
  <c r="P176" i="192"/>
  <c r="M176" i="192"/>
  <c r="J176" i="192"/>
  <c r="G176" i="192"/>
  <c r="D176" i="192"/>
  <c r="P175" i="192"/>
  <c r="M175" i="192"/>
  <c r="J175" i="192"/>
  <c r="G175" i="192"/>
  <c r="D175" i="192"/>
  <c r="P174" i="192"/>
  <c r="M174" i="192"/>
  <c r="J174" i="192"/>
  <c r="G174" i="192"/>
  <c r="D174" i="192"/>
  <c r="P173" i="192"/>
  <c r="M173" i="192"/>
  <c r="J173" i="192"/>
  <c r="G173" i="192"/>
  <c r="D173" i="192"/>
  <c r="P172" i="192"/>
  <c r="M172" i="192"/>
  <c r="J172" i="192"/>
  <c r="G172" i="192"/>
  <c r="D172" i="192"/>
  <c r="P171" i="192"/>
  <c r="M171" i="192"/>
  <c r="J171" i="192"/>
  <c r="G171" i="192"/>
  <c r="D171" i="192"/>
  <c r="P170" i="192"/>
  <c r="M170" i="192"/>
  <c r="J170" i="192"/>
  <c r="G170" i="192"/>
  <c r="D170" i="192"/>
  <c r="P169" i="192"/>
  <c r="M169" i="192"/>
  <c r="J169" i="192"/>
  <c r="G169" i="192"/>
  <c r="D169" i="192"/>
  <c r="P168" i="192"/>
  <c r="M168" i="192"/>
  <c r="J168" i="192"/>
  <c r="G168" i="192"/>
  <c r="D168" i="192"/>
  <c r="P167" i="192"/>
  <c r="M167" i="192"/>
  <c r="J167" i="192"/>
  <c r="G167" i="192"/>
  <c r="D167" i="192"/>
  <c r="P166" i="192"/>
  <c r="M166" i="192"/>
  <c r="J166" i="192"/>
  <c r="G166" i="192"/>
  <c r="D166" i="192"/>
  <c r="P165" i="192"/>
  <c r="M165" i="192"/>
  <c r="J165" i="192"/>
  <c r="G165" i="192"/>
  <c r="D165" i="192"/>
  <c r="P164" i="192"/>
  <c r="M164" i="192"/>
  <c r="J164" i="192"/>
  <c r="G164" i="192"/>
  <c r="D164" i="192"/>
  <c r="P163" i="192"/>
  <c r="M163" i="192"/>
  <c r="J163" i="192"/>
  <c r="G163" i="192"/>
  <c r="D163" i="192"/>
  <c r="P162" i="192"/>
  <c r="M162" i="192"/>
  <c r="J162" i="192"/>
  <c r="G162" i="192"/>
  <c r="D162" i="192"/>
  <c r="P161" i="192"/>
  <c r="M161" i="192"/>
  <c r="J161" i="192"/>
  <c r="G161" i="192"/>
  <c r="D161" i="192"/>
  <c r="P160" i="192"/>
  <c r="M160" i="192"/>
  <c r="J160" i="192"/>
  <c r="G160" i="192"/>
  <c r="D160" i="192"/>
  <c r="P159" i="192"/>
  <c r="M159" i="192"/>
  <c r="J159" i="192"/>
  <c r="G159" i="192"/>
  <c r="D159" i="192"/>
  <c r="P158" i="192"/>
  <c r="M158" i="192"/>
  <c r="J158" i="192"/>
  <c r="G158" i="192"/>
  <c r="D158" i="192"/>
  <c r="P157" i="192"/>
  <c r="M157" i="192"/>
  <c r="J157" i="192"/>
  <c r="G157" i="192"/>
  <c r="D157" i="192"/>
  <c r="P156" i="192"/>
  <c r="M156" i="192"/>
  <c r="J156" i="192"/>
  <c r="G156" i="192"/>
  <c r="D156" i="192"/>
  <c r="P155" i="192"/>
  <c r="M155" i="192"/>
  <c r="J155" i="192"/>
  <c r="G155" i="192"/>
  <c r="D155" i="192"/>
  <c r="P154" i="192"/>
  <c r="M154" i="192"/>
  <c r="J154" i="192"/>
  <c r="G154" i="192"/>
  <c r="D154" i="192"/>
  <c r="P153" i="192"/>
  <c r="M153" i="192"/>
  <c r="J153" i="192"/>
  <c r="G153" i="192"/>
  <c r="D153" i="192"/>
  <c r="P152" i="192"/>
  <c r="M152" i="192"/>
  <c r="J152" i="192"/>
  <c r="G152" i="192"/>
  <c r="D152" i="192"/>
  <c r="P151" i="192"/>
  <c r="M151" i="192"/>
  <c r="J151" i="192"/>
  <c r="G151" i="192"/>
  <c r="D151" i="192"/>
  <c r="P150" i="192"/>
  <c r="M150" i="192"/>
  <c r="J150" i="192"/>
  <c r="G150" i="192"/>
  <c r="D150" i="192"/>
  <c r="P149" i="192"/>
  <c r="M149" i="192"/>
  <c r="J149" i="192"/>
  <c r="G149" i="192"/>
  <c r="D149" i="192"/>
  <c r="P148" i="192"/>
  <c r="M148" i="192"/>
  <c r="J148" i="192"/>
  <c r="G148" i="192"/>
  <c r="D148" i="192"/>
  <c r="P147" i="192"/>
  <c r="M147" i="192"/>
  <c r="J147" i="192"/>
  <c r="G147" i="192"/>
  <c r="D147" i="192"/>
  <c r="P146" i="192"/>
  <c r="M146" i="192"/>
  <c r="J146" i="192"/>
  <c r="G146" i="192"/>
  <c r="D146" i="192"/>
  <c r="P145" i="192"/>
  <c r="M145" i="192"/>
  <c r="J145" i="192"/>
  <c r="G145" i="192"/>
  <c r="D145" i="192"/>
  <c r="P144" i="192"/>
  <c r="M144" i="192"/>
  <c r="J144" i="192"/>
  <c r="G144" i="192"/>
  <c r="D144" i="192"/>
  <c r="P143" i="192"/>
  <c r="M143" i="192"/>
  <c r="J143" i="192"/>
  <c r="G143" i="192"/>
  <c r="D143" i="192"/>
  <c r="P142" i="192"/>
  <c r="M142" i="192"/>
  <c r="J142" i="192"/>
  <c r="G142" i="192"/>
  <c r="D142" i="192"/>
  <c r="P141" i="192"/>
  <c r="M141" i="192"/>
  <c r="J141" i="192"/>
  <c r="G141" i="192"/>
  <c r="D141" i="192"/>
  <c r="P140" i="192"/>
  <c r="M140" i="192"/>
  <c r="J140" i="192"/>
  <c r="G140" i="192"/>
  <c r="D140" i="192"/>
  <c r="P139" i="192"/>
  <c r="M139" i="192"/>
  <c r="J139" i="192"/>
  <c r="G139" i="192"/>
  <c r="D139" i="192"/>
  <c r="P138" i="192"/>
  <c r="M138" i="192"/>
  <c r="J138" i="192"/>
  <c r="G138" i="192"/>
  <c r="D138" i="192"/>
  <c r="P137" i="192"/>
  <c r="M137" i="192"/>
  <c r="J137" i="192"/>
  <c r="G137" i="192"/>
  <c r="D137" i="192"/>
  <c r="P136" i="192"/>
  <c r="M136" i="192"/>
  <c r="J136" i="192"/>
  <c r="G136" i="192"/>
  <c r="D136" i="192"/>
  <c r="P135" i="192"/>
  <c r="M135" i="192"/>
  <c r="J135" i="192"/>
  <c r="G135" i="192"/>
  <c r="D135" i="192"/>
  <c r="P134" i="192"/>
  <c r="M134" i="192"/>
  <c r="J134" i="192"/>
  <c r="G134" i="192"/>
  <c r="D134" i="192"/>
  <c r="P133" i="192"/>
  <c r="M133" i="192"/>
  <c r="J133" i="192"/>
  <c r="G133" i="192"/>
  <c r="D133" i="192"/>
  <c r="P132" i="192"/>
  <c r="M132" i="192"/>
  <c r="J132" i="192"/>
  <c r="G132" i="192"/>
  <c r="D132" i="192"/>
  <c r="P131" i="192"/>
  <c r="M131" i="192"/>
  <c r="J131" i="192"/>
  <c r="G131" i="192"/>
  <c r="D131" i="192"/>
  <c r="P130" i="192"/>
  <c r="M130" i="192"/>
  <c r="J130" i="192"/>
  <c r="G130" i="192"/>
  <c r="D130" i="192"/>
  <c r="P129" i="192"/>
  <c r="M129" i="192"/>
  <c r="J129" i="192"/>
  <c r="G129" i="192"/>
  <c r="D129" i="192"/>
  <c r="P128" i="192"/>
  <c r="M128" i="192"/>
  <c r="J128" i="192"/>
  <c r="G128" i="192"/>
  <c r="D128" i="192"/>
  <c r="P127" i="192"/>
  <c r="M127" i="192"/>
  <c r="J127" i="192"/>
  <c r="G127" i="192"/>
  <c r="D127" i="192"/>
  <c r="P126" i="192"/>
  <c r="M126" i="192"/>
  <c r="J126" i="192"/>
  <c r="G126" i="192"/>
  <c r="D126" i="192"/>
  <c r="P125" i="192"/>
  <c r="M125" i="192"/>
  <c r="J125" i="192"/>
  <c r="G125" i="192"/>
  <c r="D125" i="192"/>
  <c r="P124" i="192"/>
  <c r="M124" i="192"/>
  <c r="J124" i="192"/>
  <c r="G124" i="192"/>
  <c r="D124" i="192"/>
  <c r="P123" i="192"/>
  <c r="M123" i="192"/>
  <c r="J123" i="192"/>
  <c r="G123" i="192"/>
  <c r="D123" i="192"/>
  <c r="P122" i="192"/>
  <c r="M122" i="192"/>
  <c r="J122" i="192"/>
  <c r="G122" i="192"/>
  <c r="D122" i="192"/>
  <c r="P121" i="192"/>
  <c r="M121" i="192"/>
  <c r="J121" i="192"/>
  <c r="G121" i="192"/>
  <c r="D121" i="192"/>
  <c r="P120" i="192"/>
  <c r="M120" i="192"/>
  <c r="J120" i="192"/>
  <c r="G120" i="192"/>
  <c r="D120" i="192"/>
  <c r="P119" i="192"/>
  <c r="M119" i="192"/>
  <c r="J119" i="192"/>
  <c r="G119" i="192"/>
  <c r="D119" i="192"/>
  <c r="P118" i="192"/>
  <c r="M118" i="192"/>
  <c r="J118" i="192"/>
  <c r="G118" i="192"/>
  <c r="D118" i="192"/>
  <c r="P117" i="192"/>
  <c r="M117" i="192"/>
  <c r="J117" i="192"/>
  <c r="G117" i="192"/>
  <c r="D117" i="192"/>
  <c r="P116" i="192"/>
  <c r="M116" i="192"/>
  <c r="J116" i="192"/>
  <c r="G116" i="192"/>
  <c r="D116" i="192"/>
  <c r="P115" i="192"/>
  <c r="M115" i="192"/>
  <c r="J115" i="192"/>
  <c r="G115" i="192"/>
  <c r="D115" i="192"/>
  <c r="P114" i="192"/>
  <c r="M114" i="192"/>
  <c r="J114" i="192"/>
  <c r="G114" i="192"/>
  <c r="D114" i="192"/>
  <c r="P113" i="192"/>
  <c r="M113" i="192"/>
  <c r="J113" i="192"/>
  <c r="G113" i="192"/>
  <c r="D113" i="192"/>
  <c r="P112" i="192"/>
  <c r="M112" i="192"/>
  <c r="J112" i="192"/>
  <c r="G112" i="192"/>
  <c r="D112" i="192"/>
  <c r="P111" i="192"/>
  <c r="M111" i="192"/>
  <c r="J111" i="192"/>
  <c r="G111" i="192"/>
  <c r="D111" i="192"/>
  <c r="P110" i="192"/>
  <c r="M110" i="192"/>
  <c r="J110" i="192"/>
  <c r="G110" i="192"/>
  <c r="D110" i="192"/>
  <c r="P109" i="192"/>
  <c r="M109" i="192"/>
  <c r="J109" i="192"/>
  <c r="G109" i="192"/>
  <c r="D109" i="192"/>
  <c r="P108" i="192"/>
  <c r="M108" i="192"/>
  <c r="J108" i="192"/>
  <c r="G108" i="192"/>
  <c r="D108" i="192"/>
  <c r="P107" i="192"/>
  <c r="M107" i="192"/>
  <c r="J107" i="192"/>
  <c r="G107" i="192"/>
  <c r="D107" i="192"/>
  <c r="P106" i="192"/>
  <c r="M106" i="192"/>
  <c r="J106" i="192"/>
  <c r="G106" i="192"/>
  <c r="D106" i="192"/>
  <c r="P105" i="192"/>
  <c r="M105" i="192"/>
  <c r="J105" i="192"/>
  <c r="G105" i="192"/>
  <c r="D105" i="192"/>
  <c r="P104" i="192"/>
  <c r="M104" i="192"/>
  <c r="J104" i="192"/>
  <c r="G104" i="192"/>
  <c r="D104" i="192"/>
  <c r="P103" i="192"/>
  <c r="M103" i="192"/>
  <c r="J103" i="192"/>
  <c r="G103" i="192"/>
  <c r="D103" i="192"/>
  <c r="P102" i="192"/>
  <c r="M102" i="192"/>
  <c r="J102" i="192"/>
  <c r="G102" i="192"/>
  <c r="D102" i="192"/>
  <c r="P101" i="192"/>
  <c r="M101" i="192"/>
  <c r="J101" i="192"/>
  <c r="G101" i="192"/>
  <c r="D101" i="192"/>
  <c r="P100" i="192"/>
  <c r="M100" i="192"/>
  <c r="J100" i="192"/>
  <c r="G100" i="192"/>
  <c r="D100" i="192"/>
  <c r="P99" i="192"/>
  <c r="M99" i="192"/>
  <c r="J99" i="192"/>
  <c r="G99" i="192"/>
  <c r="D99" i="192"/>
  <c r="P98" i="192"/>
  <c r="M98" i="192"/>
  <c r="J98" i="192"/>
  <c r="G98" i="192"/>
  <c r="D98" i="192"/>
  <c r="P97" i="192"/>
  <c r="M97" i="192"/>
  <c r="J97" i="192"/>
  <c r="G97" i="192"/>
  <c r="D97" i="192"/>
  <c r="P96" i="192"/>
  <c r="M96" i="192"/>
  <c r="J96" i="192"/>
  <c r="G96" i="192"/>
  <c r="D96" i="192"/>
  <c r="P95" i="192"/>
  <c r="M95" i="192"/>
  <c r="J95" i="192"/>
  <c r="G95" i="192"/>
  <c r="D95" i="192"/>
  <c r="P94" i="192"/>
  <c r="M94" i="192"/>
  <c r="J94" i="192"/>
  <c r="G94" i="192"/>
  <c r="D94" i="192"/>
  <c r="P93" i="192"/>
  <c r="M93" i="192"/>
  <c r="J93" i="192"/>
  <c r="G93" i="192"/>
  <c r="D93" i="192"/>
  <c r="P92" i="192"/>
  <c r="M92" i="192"/>
  <c r="J92" i="192"/>
  <c r="G92" i="192"/>
  <c r="D92" i="192"/>
  <c r="P91" i="192"/>
  <c r="M91" i="192"/>
  <c r="J91" i="192"/>
  <c r="G91" i="192"/>
  <c r="D91" i="192"/>
  <c r="P90" i="192"/>
  <c r="M90" i="192"/>
  <c r="J90" i="192"/>
  <c r="G90" i="192"/>
  <c r="D90" i="192"/>
  <c r="P89" i="192"/>
  <c r="M89" i="192"/>
  <c r="J89" i="192"/>
  <c r="G89" i="192"/>
  <c r="D89" i="192"/>
  <c r="P88" i="192"/>
  <c r="M88" i="192"/>
  <c r="J88" i="192"/>
  <c r="G88" i="192"/>
  <c r="D88" i="192"/>
  <c r="P87" i="192"/>
  <c r="M87" i="192"/>
  <c r="J87" i="192"/>
  <c r="G87" i="192"/>
  <c r="D87" i="192"/>
  <c r="P86" i="192"/>
  <c r="M86" i="192"/>
  <c r="J86" i="192"/>
  <c r="G86" i="192"/>
  <c r="D86" i="192"/>
  <c r="P85" i="192"/>
  <c r="M85" i="192"/>
  <c r="J85" i="192"/>
  <c r="G85" i="192"/>
  <c r="D85" i="192"/>
  <c r="P84" i="192"/>
  <c r="M84" i="192"/>
  <c r="J84" i="192"/>
  <c r="G84" i="192"/>
  <c r="D84" i="192"/>
  <c r="P83" i="192"/>
  <c r="M83" i="192"/>
  <c r="J83" i="192"/>
  <c r="G83" i="192"/>
  <c r="D83" i="192"/>
  <c r="P82" i="192"/>
  <c r="M82" i="192"/>
  <c r="J82" i="192"/>
  <c r="G82" i="192"/>
  <c r="D82" i="192"/>
  <c r="P81" i="192"/>
  <c r="M81" i="192"/>
  <c r="J81" i="192"/>
  <c r="G81" i="192"/>
  <c r="D81" i="192"/>
  <c r="P80" i="192"/>
  <c r="M80" i="192"/>
  <c r="J80" i="192"/>
  <c r="G80" i="192"/>
  <c r="D80" i="192"/>
  <c r="P79" i="192"/>
  <c r="M79" i="192"/>
  <c r="J79" i="192"/>
  <c r="G79" i="192"/>
  <c r="D79" i="192"/>
  <c r="P78" i="192"/>
  <c r="M78" i="192"/>
  <c r="J78" i="192"/>
  <c r="G78" i="192"/>
  <c r="D78" i="192"/>
  <c r="P77" i="192"/>
  <c r="M77" i="192"/>
  <c r="J77" i="192"/>
  <c r="G77" i="192"/>
  <c r="D77" i="192"/>
  <c r="P76" i="192"/>
  <c r="M76" i="192"/>
  <c r="J76" i="192"/>
  <c r="G76" i="192"/>
  <c r="D76" i="192"/>
  <c r="P75" i="192"/>
  <c r="M75" i="192"/>
  <c r="J75" i="192"/>
  <c r="G75" i="192"/>
  <c r="D75" i="192"/>
  <c r="P74" i="192"/>
  <c r="M74" i="192"/>
  <c r="J74" i="192"/>
  <c r="G74" i="192"/>
  <c r="D74" i="192"/>
  <c r="P73" i="192"/>
  <c r="M73" i="192"/>
  <c r="J73" i="192"/>
  <c r="G73" i="192"/>
  <c r="D73" i="192"/>
  <c r="P72" i="192"/>
  <c r="M72" i="192"/>
  <c r="J72" i="192"/>
  <c r="G72" i="192"/>
  <c r="D72" i="192"/>
  <c r="P71" i="192"/>
  <c r="M71" i="192"/>
  <c r="J71" i="192"/>
  <c r="G71" i="192"/>
  <c r="D71" i="192"/>
  <c r="P70" i="192"/>
  <c r="M70" i="192"/>
  <c r="J70" i="192"/>
  <c r="G70" i="192"/>
  <c r="D70" i="192"/>
  <c r="P69" i="192"/>
  <c r="M69" i="192"/>
  <c r="J69" i="192"/>
  <c r="G69" i="192"/>
  <c r="D69" i="192"/>
  <c r="P68" i="192"/>
  <c r="M68" i="192"/>
  <c r="J68" i="192"/>
  <c r="G68" i="192"/>
  <c r="D68" i="192"/>
  <c r="P67" i="192"/>
  <c r="M67" i="192"/>
  <c r="J67" i="192"/>
  <c r="G67" i="192"/>
  <c r="D67" i="192"/>
  <c r="P66" i="192"/>
  <c r="M66" i="192"/>
  <c r="J66" i="192"/>
  <c r="G66" i="192"/>
  <c r="D66" i="192"/>
  <c r="P65" i="192"/>
  <c r="M65" i="192"/>
  <c r="J65" i="192"/>
  <c r="G65" i="192"/>
  <c r="D65" i="192"/>
  <c r="P64" i="192"/>
  <c r="M64" i="192"/>
  <c r="J64" i="192"/>
  <c r="G64" i="192"/>
  <c r="D64" i="192"/>
  <c r="P63" i="192"/>
  <c r="M63" i="192"/>
  <c r="J63" i="192"/>
  <c r="G63" i="192"/>
  <c r="D63" i="192"/>
  <c r="P62" i="192"/>
  <c r="M62" i="192"/>
  <c r="J62" i="192"/>
  <c r="G62" i="192"/>
  <c r="D62" i="192"/>
  <c r="P61" i="192"/>
  <c r="M61" i="192"/>
  <c r="J61" i="192"/>
  <c r="G61" i="192"/>
  <c r="D61" i="192"/>
  <c r="P60" i="192"/>
  <c r="M60" i="192"/>
  <c r="J60" i="192"/>
  <c r="G60" i="192"/>
  <c r="D60" i="192"/>
  <c r="P59" i="192"/>
  <c r="M59" i="192"/>
  <c r="J59" i="192"/>
  <c r="G59" i="192"/>
  <c r="D59" i="192"/>
  <c r="P58" i="192"/>
  <c r="M58" i="192"/>
  <c r="J58" i="192"/>
  <c r="G58" i="192"/>
  <c r="D58" i="192"/>
  <c r="P57" i="192"/>
  <c r="M57" i="192"/>
  <c r="J57" i="192"/>
  <c r="G57" i="192"/>
  <c r="D57" i="192"/>
  <c r="P56" i="192"/>
  <c r="M56" i="192"/>
  <c r="J56" i="192"/>
  <c r="G56" i="192"/>
  <c r="D56" i="192"/>
  <c r="P55" i="192"/>
  <c r="M55" i="192"/>
  <c r="J55" i="192"/>
  <c r="G55" i="192"/>
  <c r="D55" i="192"/>
  <c r="P54" i="192"/>
  <c r="M54" i="192"/>
  <c r="J54" i="192"/>
  <c r="G54" i="192"/>
  <c r="D54" i="192"/>
  <c r="P53" i="192"/>
  <c r="M53" i="192"/>
  <c r="J53" i="192"/>
  <c r="G53" i="192"/>
  <c r="D53" i="192"/>
  <c r="P52" i="192"/>
  <c r="M52" i="192"/>
  <c r="J52" i="192"/>
  <c r="G52" i="192"/>
  <c r="D52" i="192"/>
  <c r="P51" i="192"/>
  <c r="M51" i="192"/>
  <c r="J51" i="192"/>
  <c r="G51" i="192"/>
  <c r="D51" i="192"/>
  <c r="P50" i="192"/>
  <c r="M50" i="192"/>
  <c r="J50" i="192"/>
  <c r="G50" i="192"/>
  <c r="D50" i="192"/>
  <c r="P49" i="192"/>
  <c r="M49" i="192"/>
  <c r="J49" i="192"/>
  <c r="G49" i="192"/>
  <c r="D49" i="192"/>
  <c r="P48" i="192"/>
  <c r="M48" i="192"/>
  <c r="J48" i="192"/>
  <c r="G48" i="192"/>
  <c r="D48" i="192"/>
  <c r="P47" i="192"/>
  <c r="M47" i="192"/>
  <c r="J47" i="192"/>
  <c r="G47" i="192"/>
  <c r="D47" i="192"/>
  <c r="P46" i="192"/>
  <c r="M46" i="192"/>
  <c r="J46" i="192"/>
  <c r="G46" i="192"/>
  <c r="D46" i="192"/>
  <c r="P45" i="192"/>
  <c r="M45" i="192"/>
  <c r="J45" i="192"/>
  <c r="G45" i="192"/>
  <c r="D45" i="192"/>
  <c r="P44" i="192"/>
  <c r="M44" i="192"/>
  <c r="J44" i="192"/>
  <c r="G44" i="192"/>
  <c r="D44" i="192"/>
  <c r="P43" i="192"/>
  <c r="M43" i="192"/>
  <c r="J43" i="192"/>
  <c r="G43" i="192"/>
  <c r="D43" i="192"/>
  <c r="P42" i="192"/>
  <c r="M42" i="192"/>
  <c r="J42" i="192"/>
  <c r="G42" i="192"/>
  <c r="D42" i="192"/>
  <c r="P41" i="192"/>
  <c r="M41" i="192"/>
  <c r="J41" i="192"/>
  <c r="G41" i="192"/>
  <c r="D41" i="192"/>
  <c r="P40" i="192"/>
  <c r="M40" i="192"/>
  <c r="J40" i="192"/>
  <c r="G40" i="192"/>
  <c r="D40" i="192"/>
  <c r="P39" i="192"/>
  <c r="M39" i="192"/>
  <c r="J39" i="192"/>
  <c r="G39" i="192"/>
  <c r="D39" i="192"/>
  <c r="P38" i="192"/>
  <c r="M38" i="192"/>
  <c r="J38" i="192"/>
  <c r="G38" i="192"/>
  <c r="D38" i="192"/>
  <c r="P37" i="192"/>
  <c r="M37" i="192"/>
  <c r="J37" i="192"/>
  <c r="G37" i="192"/>
  <c r="D37" i="192"/>
  <c r="P36" i="192"/>
  <c r="M36" i="192"/>
  <c r="J36" i="192"/>
  <c r="G36" i="192"/>
  <c r="D36" i="192"/>
  <c r="P35" i="192"/>
  <c r="M35" i="192"/>
  <c r="J35" i="192"/>
  <c r="G35" i="192"/>
  <c r="D35" i="192"/>
  <c r="P34" i="192"/>
  <c r="M34" i="192"/>
  <c r="J34" i="192"/>
  <c r="G34" i="192"/>
  <c r="D34" i="192"/>
  <c r="P33" i="192"/>
  <c r="M33" i="192"/>
  <c r="J33" i="192"/>
  <c r="G33" i="192"/>
  <c r="D33" i="192"/>
  <c r="P32" i="192"/>
  <c r="M32" i="192"/>
  <c r="J32" i="192"/>
  <c r="G32" i="192"/>
  <c r="D32" i="192"/>
  <c r="P31" i="192"/>
  <c r="M31" i="192"/>
  <c r="J31" i="192"/>
  <c r="G31" i="192"/>
  <c r="D31" i="192"/>
  <c r="P30" i="192"/>
  <c r="M30" i="192"/>
  <c r="J30" i="192"/>
  <c r="G30" i="192"/>
  <c r="D30" i="192"/>
  <c r="P29" i="192"/>
  <c r="M29" i="192"/>
  <c r="J29" i="192"/>
  <c r="G29" i="192"/>
  <c r="D29" i="192"/>
  <c r="P28" i="192"/>
  <c r="M28" i="192"/>
  <c r="J28" i="192"/>
  <c r="G28" i="192"/>
  <c r="D28" i="192"/>
  <c r="P27" i="192"/>
  <c r="M27" i="192"/>
  <c r="J27" i="192"/>
  <c r="G27" i="192"/>
  <c r="D27" i="192"/>
  <c r="P26" i="192"/>
  <c r="M26" i="192"/>
  <c r="J26" i="192"/>
  <c r="G26" i="192"/>
  <c r="D26" i="192"/>
  <c r="P25" i="192"/>
  <c r="M25" i="192"/>
  <c r="J25" i="192"/>
  <c r="G25" i="192"/>
  <c r="D25" i="192"/>
  <c r="P24" i="192"/>
  <c r="M24" i="192"/>
  <c r="J24" i="192"/>
  <c r="G24" i="192"/>
  <c r="D24" i="192"/>
  <c r="P23" i="192"/>
  <c r="M23" i="192"/>
  <c r="J23" i="192"/>
  <c r="G23" i="192"/>
  <c r="D23" i="192"/>
  <c r="P22" i="192"/>
  <c r="M22" i="192"/>
  <c r="J22" i="192"/>
  <c r="G22" i="192"/>
  <c r="D22" i="192"/>
  <c r="P21" i="192"/>
  <c r="M21" i="192"/>
  <c r="J21" i="192"/>
  <c r="G21" i="192"/>
  <c r="D21" i="192"/>
  <c r="P20" i="192"/>
  <c r="M20" i="192"/>
  <c r="J20" i="192"/>
  <c r="G20" i="192"/>
  <c r="D20" i="192"/>
  <c r="A21" i="192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A43" i="192" s="1"/>
  <c r="A44" i="192" s="1"/>
  <c r="A45" i="192" s="1"/>
  <c r="A46" i="192" s="1"/>
  <c r="A47" i="192" s="1"/>
  <c r="A48" i="192" s="1"/>
  <c r="A49" i="192" s="1"/>
  <c r="A50" i="192" s="1"/>
  <c r="A51" i="192" s="1"/>
  <c r="A52" i="192" s="1"/>
  <c r="A53" i="192" s="1"/>
  <c r="A54" i="192" s="1"/>
  <c r="A55" i="192" s="1"/>
  <c r="A56" i="192" s="1"/>
  <c r="A57" i="192" s="1"/>
  <c r="A58" i="192" s="1"/>
  <c r="A59" i="192" s="1"/>
  <c r="A60" i="192" s="1"/>
  <c r="A61" i="192" s="1"/>
  <c r="A62" i="192" s="1"/>
  <c r="A63" i="192" s="1"/>
  <c r="A64" i="192" s="1"/>
  <c r="A65" i="192" s="1"/>
  <c r="A66" i="192" s="1"/>
  <c r="A67" i="192" s="1"/>
  <c r="A68" i="192" s="1"/>
  <c r="A69" i="192" s="1"/>
  <c r="A70" i="192" s="1"/>
  <c r="A71" i="192" s="1"/>
  <c r="A72" i="192" s="1"/>
  <c r="A73" i="192" s="1"/>
  <c r="A74" i="192" s="1"/>
  <c r="A75" i="192" s="1"/>
  <c r="A76" i="192" s="1"/>
  <c r="A77" i="192" s="1"/>
  <c r="A78" i="192" s="1"/>
  <c r="A79" i="192" s="1"/>
  <c r="A80" i="192" s="1"/>
  <c r="A81" i="192" s="1"/>
  <c r="A82" i="192" s="1"/>
  <c r="A83" i="192" s="1"/>
  <c r="A84" i="192" s="1"/>
  <c r="A85" i="192" s="1"/>
  <c r="A86" i="192" s="1"/>
  <c r="A87" i="192" s="1"/>
  <c r="A88" i="192" s="1"/>
  <c r="A89" i="192" s="1"/>
  <c r="A90" i="192" s="1"/>
  <c r="A91" i="192" s="1"/>
  <c r="A92" i="192" s="1"/>
  <c r="A93" i="192" s="1"/>
  <c r="A94" i="192" s="1"/>
  <c r="A95" i="192" s="1"/>
  <c r="A96" i="192" s="1"/>
  <c r="A97" i="192" s="1"/>
  <c r="A98" i="192" s="1"/>
  <c r="A99" i="192" s="1"/>
  <c r="A100" i="192" s="1"/>
  <c r="A101" i="192" s="1"/>
  <c r="A102" i="192" s="1"/>
  <c r="A103" i="192" s="1"/>
  <c r="A104" i="192" s="1"/>
  <c r="A105" i="192" s="1"/>
  <c r="A106" i="192" s="1"/>
  <c r="A107" i="192" s="1"/>
  <c r="A108" i="192" s="1"/>
  <c r="A109" i="192" s="1"/>
  <c r="A110" i="192" s="1"/>
  <c r="A111" i="192" s="1"/>
  <c r="A112" i="192" s="1"/>
  <c r="A113" i="192" s="1"/>
  <c r="A114" i="192" s="1"/>
  <c r="A115" i="192" s="1"/>
  <c r="A116" i="192" s="1"/>
  <c r="A117" i="192" s="1"/>
  <c r="A118" i="192" s="1"/>
  <c r="A119" i="192" s="1"/>
  <c r="A120" i="192" s="1"/>
  <c r="A121" i="192" s="1"/>
  <c r="A122" i="192" s="1"/>
  <c r="A123" i="192" s="1"/>
  <c r="A124" i="192" s="1"/>
  <c r="A125" i="192" s="1"/>
  <c r="A126" i="192" s="1"/>
  <c r="A127" i="192" s="1"/>
  <c r="A128" i="192" s="1"/>
  <c r="A129" i="192" s="1"/>
  <c r="A130" i="192" s="1"/>
  <c r="A131" i="192" s="1"/>
  <c r="A132" i="192" s="1"/>
  <c r="A133" i="192" s="1"/>
  <c r="A134" i="192" s="1"/>
  <c r="A135" i="192" s="1"/>
  <c r="A136" i="192" s="1"/>
  <c r="A137" i="192" s="1"/>
  <c r="A138" i="192" s="1"/>
  <c r="A139" i="192" s="1"/>
  <c r="A140" i="192" s="1"/>
  <c r="A141" i="192" s="1"/>
  <c r="A142" i="192" s="1"/>
  <c r="A143" i="192" s="1"/>
  <c r="A144" i="192" s="1"/>
  <c r="A145" i="192" s="1"/>
  <c r="A146" i="192" s="1"/>
  <c r="A147" i="192" s="1"/>
  <c r="A148" i="192" s="1"/>
  <c r="A149" i="192" s="1"/>
  <c r="A150" i="192" s="1"/>
  <c r="A151" i="192" s="1"/>
  <c r="A152" i="192" s="1"/>
  <c r="A153" i="192" s="1"/>
  <c r="A154" i="192" s="1"/>
  <c r="A155" i="192" s="1"/>
  <c r="A156" i="192" s="1"/>
  <c r="A157" i="192" s="1"/>
  <c r="A158" i="192" s="1"/>
  <c r="A159" i="192" s="1"/>
  <c r="A160" i="192" s="1"/>
  <c r="A161" i="192" s="1"/>
  <c r="A162" i="192" s="1"/>
  <c r="A163" i="192" s="1"/>
  <c r="A164" i="192" s="1"/>
  <c r="A165" i="192" s="1"/>
  <c r="A166" i="192" s="1"/>
  <c r="A167" i="192" s="1"/>
  <c r="A168" i="192" s="1"/>
  <c r="A169" i="192" s="1"/>
  <c r="A170" i="192" s="1"/>
  <c r="A171" i="192" s="1"/>
  <c r="A172" i="192" s="1"/>
  <c r="A173" i="192" s="1"/>
  <c r="A174" i="192" s="1"/>
  <c r="A175" i="192" s="1"/>
  <c r="A176" i="192" s="1"/>
  <c r="A177" i="192" s="1"/>
  <c r="A178" i="192" s="1"/>
  <c r="A179" i="192" s="1"/>
  <c r="A180" i="192" s="1"/>
  <c r="A181" i="192" s="1"/>
  <c r="A182" i="192" s="1"/>
  <c r="A183" i="192" s="1"/>
  <c r="A184" i="192" s="1"/>
  <c r="A185" i="192" s="1"/>
  <c r="A186" i="192" s="1"/>
  <c r="A187" i="192" s="1"/>
  <c r="A188" i="192" s="1"/>
  <c r="A189" i="192" s="1"/>
  <c r="A190" i="192" s="1"/>
  <c r="A191" i="192" s="1"/>
  <c r="A192" i="192" s="1"/>
  <c r="A193" i="192" s="1"/>
  <c r="A194" i="192" s="1"/>
  <c r="A195" i="192" s="1"/>
  <c r="A196" i="192" s="1"/>
  <c r="A197" i="192" s="1"/>
  <c r="A198" i="192" s="1"/>
  <c r="A199" i="192" s="1"/>
  <c r="A200" i="192" s="1"/>
  <c r="A201" i="192" s="1"/>
  <c r="A202" i="192" s="1"/>
  <c r="A203" i="192" s="1"/>
  <c r="A204" i="192" s="1"/>
  <c r="A205" i="192" s="1"/>
  <c r="A206" i="192" s="1"/>
  <c r="A207" i="192" s="1"/>
  <c r="A208" i="192" s="1"/>
  <c r="A209" i="192" s="1"/>
  <c r="A210" i="192" s="1"/>
  <c r="A211" i="192" s="1"/>
  <c r="A212" i="192" s="1"/>
  <c r="A213" i="192" s="1"/>
  <c r="A214" i="192" s="1"/>
  <c r="A215" i="192" s="1"/>
  <c r="A216" i="192" s="1"/>
  <c r="A217" i="192" s="1"/>
  <c r="A218" i="192" s="1"/>
  <c r="A219" i="192" s="1"/>
  <c r="A220" i="192" s="1"/>
  <c r="A221" i="192" s="1"/>
  <c r="A222" i="192" s="1"/>
  <c r="A223" i="192" s="1"/>
  <c r="A224" i="192" s="1"/>
  <c r="A225" i="192" s="1"/>
  <c r="A226" i="192" s="1"/>
  <c r="A227" i="192" s="1"/>
  <c r="A228" i="192" s="1"/>
  <c r="A229" i="192" s="1"/>
  <c r="A230" i="192" s="1"/>
  <c r="A231" i="192" s="1"/>
  <c r="A232" i="192" s="1"/>
  <c r="A233" i="192" s="1"/>
  <c r="A234" i="192" s="1"/>
  <c r="A235" i="192" s="1"/>
  <c r="A236" i="192" s="1"/>
  <c r="A237" i="192" s="1"/>
  <c r="A238" i="192" s="1"/>
  <c r="A239" i="192" s="1"/>
  <c r="A240" i="192" s="1"/>
  <c r="A241" i="192" s="1"/>
  <c r="A242" i="192" s="1"/>
  <c r="A243" i="192" s="1"/>
  <c r="A244" i="192" s="1"/>
  <c r="A245" i="192" s="1"/>
  <c r="A246" i="192" s="1"/>
  <c r="A247" i="192" s="1"/>
  <c r="A248" i="192" s="1"/>
  <c r="A249" i="192" s="1"/>
  <c r="A250" i="192" s="1"/>
  <c r="A251" i="192" s="1"/>
  <c r="A252" i="192" s="1"/>
  <c r="A253" i="192" s="1"/>
  <c r="A254" i="192" s="1"/>
  <c r="A255" i="192" s="1"/>
  <c r="A256" i="192" s="1"/>
  <c r="A257" i="192" s="1"/>
  <c r="A258" i="192" s="1"/>
  <c r="A259" i="192" s="1"/>
  <c r="A260" i="192" s="1"/>
  <c r="A261" i="192" s="1"/>
  <c r="A262" i="192" s="1"/>
  <c r="A263" i="192" s="1"/>
  <c r="A264" i="192" s="1"/>
  <c r="A265" i="192" s="1"/>
  <c r="A266" i="192" s="1"/>
  <c r="A267" i="192" s="1"/>
  <c r="A268" i="192" s="1"/>
  <c r="A269" i="192" s="1"/>
  <c r="A270" i="192" s="1"/>
  <c r="A271" i="192" s="1"/>
  <c r="A272" i="192" s="1"/>
  <c r="A273" i="192" s="1"/>
  <c r="A274" i="192" s="1"/>
  <c r="A275" i="192" s="1"/>
  <c r="A276" i="192" s="1"/>
  <c r="A277" i="192" s="1"/>
  <c r="A278" i="192" s="1"/>
  <c r="A279" i="192" s="1"/>
  <c r="A280" i="192" s="1"/>
  <c r="A281" i="192" s="1"/>
  <c r="A282" i="192" s="1"/>
  <c r="A283" i="192" s="1"/>
  <c r="A284" i="192" s="1"/>
  <c r="A285" i="192" s="1"/>
  <c r="A286" i="192" s="1"/>
  <c r="A287" i="192" s="1"/>
  <c r="A288" i="192" s="1"/>
  <c r="A289" i="192" s="1"/>
  <c r="A290" i="192" s="1"/>
  <c r="A291" i="192" s="1"/>
  <c r="A292" i="192" s="1"/>
  <c r="A293" i="192" s="1"/>
  <c r="A294" i="192" s="1"/>
  <c r="A295" i="192" s="1"/>
  <c r="A296" i="192" s="1"/>
  <c r="A297" i="192" s="1"/>
  <c r="A298" i="192" s="1"/>
  <c r="A299" i="192" s="1"/>
  <c r="A300" i="192" s="1"/>
  <c r="I14" i="192"/>
  <c r="H14" i="192"/>
  <c r="D13" i="192"/>
  <c r="D12" i="192"/>
  <c r="P5" i="192"/>
  <c r="P228" i="191"/>
  <c r="M228" i="191"/>
  <c r="J228" i="191"/>
  <c r="G228" i="191"/>
  <c r="D228" i="191"/>
  <c r="P227" i="191"/>
  <c r="M227" i="191"/>
  <c r="J227" i="191"/>
  <c r="G227" i="191"/>
  <c r="D227" i="191"/>
  <c r="P226" i="191"/>
  <c r="M226" i="191"/>
  <c r="J226" i="191"/>
  <c r="G226" i="191"/>
  <c r="D226" i="191"/>
  <c r="P225" i="191"/>
  <c r="M225" i="191"/>
  <c r="J225" i="191"/>
  <c r="G225" i="191"/>
  <c r="D225" i="191"/>
  <c r="P224" i="191"/>
  <c r="M224" i="191"/>
  <c r="J224" i="191"/>
  <c r="G224" i="191"/>
  <c r="D224" i="191"/>
  <c r="P223" i="191"/>
  <c r="M223" i="191"/>
  <c r="J223" i="191"/>
  <c r="G223" i="191"/>
  <c r="D223" i="191"/>
  <c r="P222" i="191"/>
  <c r="M222" i="191"/>
  <c r="J222" i="191"/>
  <c r="G222" i="191"/>
  <c r="D222" i="191"/>
  <c r="P221" i="191"/>
  <c r="M221" i="191"/>
  <c r="J221" i="191"/>
  <c r="G221" i="191"/>
  <c r="D221" i="191"/>
  <c r="P220" i="191"/>
  <c r="M220" i="191"/>
  <c r="J220" i="191"/>
  <c r="G220" i="191"/>
  <c r="D220" i="191"/>
  <c r="P219" i="191"/>
  <c r="M219" i="191"/>
  <c r="J219" i="191"/>
  <c r="G219" i="191"/>
  <c r="D219" i="191"/>
  <c r="P218" i="191"/>
  <c r="M218" i="191"/>
  <c r="J218" i="191"/>
  <c r="G218" i="191"/>
  <c r="D218" i="191"/>
  <c r="P217" i="191"/>
  <c r="M217" i="191"/>
  <c r="J217" i="191"/>
  <c r="G217" i="191"/>
  <c r="D217" i="191"/>
  <c r="P216" i="191"/>
  <c r="M216" i="191"/>
  <c r="J216" i="191"/>
  <c r="G216" i="191"/>
  <c r="D216" i="191"/>
  <c r="P215" i="191"/>
  <c r="M215" i="191"/>
  <c r="J215" i="191"/>
  <c r="G215" i="191"/>
  <c r="D215" i="191"/>
  <c r="P214" i="191"/>
  <c r="M214" i="191"/>
  <c r="J214" i="191"/>
  <c r="G214" i="191"/>
  <c r="D214" i="191"/>
  <c r="P213" i="191"/>
  <c r="M213" i="191"/>
  <c r="J213" i="191"/>
  <c r="G213" i="191"/>
  <c r="D213" i="191"/>
  <c r="P212" i="191"/>
  <c r="M212" i="191"/>
  <c r="J212" i="191"/>
  <c r="G212" i="191"/>
  <c r="D212" i="191"/>
  <c r="P211" i="191"/>
  <c r="M211" i="191"/>
  <c r="J211" i="191"/>
  <c r="G211" i="191"/>
  <c r="D211" i="191"/>
  <c r="P210" i="191"/>
  <c r="M210" i="191"/>
  <c r="J210" i="191"/>
  <c r="G210" i="191"/>
  <c r="D210" i="191"/>
  <c r="P209" i="191"/>
  <c r="M209" i="191"/>
  <c r="J209" i="191"/>
  <c r="G209" i="191"/>
  <c r="D209" i="191"/>
  <c r="P208" i="191"/>
  <c r="M208" i="191"/>
  <c r="J208" i="191"/>
  <c r="G208" i="191"/>
  <c r="D208" i="191"/>
  <c r="P207" i="191"/>
  <c r="M207" i="191"/>
  <c r="J207" i="191"/>
  <c r="G207" i="191"/>
  <c r="D207" i="191"/>
  <c r="P206" i="191"/>
  <c r="M206" i="191"/>
  <c r="J206" i="191"/>
  <c r="G206" i="191"/>
  <c r="D206" i="191"/>
  <c r="P205" i="191"/>
  <c r="M205" i="191"/>
  <c r="J205" i="191"/>
  <c r="G205" i="191"/>
  <c r="D205" i="191"/>
  <c r="P204" i="191"/>
  <c r="M204" i="191"/>
  <c r="J204" i="191"/>
  <c r="G204" i="191"/>
  <c r="D204" i="191"/>
  <c r="P203" i="191"/>
  <c r="M203" i="191"/>
  <c r="J203" i="191"/>
  <c r="G203" i="191"/>
  <c r="D203" i="191"/>
  <c r="P202" i="191"/>
  <c r="M202" i="191"/>
  <c r="J202" i="191"/>
  <c r="G202" i="191"/>
  <c r="D202" i="191"/>
  <c r="P201" i="191"/>
  <c r="M201" i="191"/>
  <c r="J201" i="191"/>
  <c r="G201" i="191"/>
  <c r="D201" i="191"/>
  <c r="P200" i="191"/>
  <c r="M200" i="191"/>
  <c r="J200" i="191"/>
  <c r="G200" i="191"/>
  <c r="D200" i="191"/>
  <c r="P199" i="191"/>
  <c r="M199" i="191"/>
  <c r="J199" i="191"/>
  <c r="G199" i="191"/>
  <c r="D199" i="191"/>
  <c r="P198" i="191"/>
  <c r="M198" i="191"/>
  <c r="J198" i="191"/>
  <c r="G198" i="191"/>
  <c r="D198" i="191"/>
  <c r="P197" i="191"/>
  <c r="M197" i="191"/>
  <c r="J197" i="191"/>
  <c r="G197" i="191"/>
  <c r="D197" i="191"/>
  <c r="P196" i="191"/>
  <c r="M196" i="191"/>
  <c r="J196" i="191"/>
  <c r="G196" i="191"/>
  <c r="D196" i="191"/>
  <c r="P195" i="191"/>
  <c r="M195" i="191"/>
  <c r="J195" i="191"/>
  <c r="G195" i="191"/>
  <c r="D195" i="191"/>
  <c r="P194" i="191"/>
  <c r="M194" i="191"/>
  <c r="J194" i="191"/>
  <c r="G194" i="191"/>
  <c r="D194" i="191"/>
  <c r="P193" i="191"/>
  <c r="M193" i="191"/>
  <c r="J193" i="191"/>
  <c r="G193" i="191"/>
  <c r="D193" i="191"/>
  <c r="P192" i="191"/>
  <c r="M192" i="191"/>
  <c r="J192" i="191"/>
  <c r="G192" i="191"/>
  <c r="D192" i="191"/>
  <c r="P191" i="191"/>
  <c r="M191" i="191"/>
  <c r="J191" i="191"/>
  <c r="G191" i="191"/>
  <c r="D191" i="191"/>
  <c r="P190" i="191"/>
  <c r="M190" i="191"/>
  <c r="J190" i="191"/>
  <c r="G190" i="191"/>
  <c r="D190" i="191"/>
  <c r="P189" i="191"/>
  <c r="M189" i="191"/>
  <c r="J189" i="191"/>
  <c r="G189" i="191"/>
  <c r="D189" i="191"/>
  <c r="P188" i="191"/>
  <c r="M188" i="191"/>
  <c r="J188" i="191"/>
  <c r="G188" i="191"/>
  <c r="D188" i="191"/>
  <c r="P187" i="191"/>
  <c r="M187" i="191"/>
  <c r="J187" i="191"/>
  <c r="G187" i="191"/>
  <c r="D187" i="191"/>
  <c r="P186" i="191"/>
  <c r="M186" i="191"/>
  <c r="J186" i="191"/>
  <c r="G186" i="191"/>
  <c r="D186" i="191"/>
  <c r="P185" i="191"/>
  <c r="M185" i="191"/>
  <c r="J185" i="191"/>
  <c r="G185" i="191"/>
  <c r="D185" i="191"/>
  <c r="P184" i="191"/>
  <c r="M184" i="191"/>
  <c r="J184" i="191"/>
  <c r="G184" i="191"/>
  <c r="D184" i="191"/>
  <c r="P183" i="191"/>
  <c r="M183" i="191"/>
  <c r="J183" i="191"/>
  <c r="G183" i="191"/>
  <c r="D183" i="191"/>
  <c r="P182" i="191"/>
  <c r="M182" i="191"/>
  <c r="J182" i="191"/>
  <c r="G182" i="191"/>
  <c r="D182" i="191"/>
  <c r="P181" i="191"/>
  <c r="M181" i="191"/>
  <c r="J181" i="191"/>
  <c r="G181" i="191"/>
  <c r="D181" i="191"/>
  <c r="P180" i="191"/>
  <c r="M180" i="191"/>
  <c r="J180" i="191"/>
  <c r="G180" i="191"/>
  <c r="D180" i="191"/>
  <c r="P179" i="191"/>
  <c r="M179" i="191"/>
  <c r="J179" i="191"/>
  <c r="G179" i="191"/>
  <c r="D179" i="191"/>
  <c r="P178" i="191"/>
  <c r="M178" i="191"/>
  <c r="J178" i="191"/>
  <c r="G178" i="191"/>
  <c r="D178" i="191"/>
  <c r="P177" i="191"/>
  <c r="M177" i="191"/>
  <c r="J177" i="191"/>
  <c r="G177" i="191"/>
  <c r="D177" i="191"/>
  <c r="P176" i="191"/>
  <c r="M176" i="191"/>
  <c r="J176" i="191"/>
  <c r="G176" i="191"/>
  <c r="D176" i="191"/>
  <c r="P175" i="191"/>
  <c r="M175" i="191"/>
  <c r="J175" i="191"/>
  <c r="G175" i="191"/>
  <c r="D175" i="191"/>
  <c r="P174" i="191"/>
  <c r="M174" i="191"/>
  <c r="J174" i="191"/>
  <c r="G174" i="191"/>
  <c r="D174" i="191"/>
  <c r="P173" i="191"/>
  <c r="M173" i="191"/>
  <c r="J173" i="191"/>
  <c r="G173" i="191"/>
  <c r="D173" i="191"/>
  <c r="P172" i="191"/>
  <c r="M172" i="191"/>
  <c r="J172" i="191"/>
  <c r="G172" i="191"/>
  <c r="D172" i="191"/>
  <c r="P171" i="191"/>
  <c r="M171" i="191"/>
  <c r="J171" i="191"/>
  <c r="G171" i="191"/>
  <c r="D171" i="191"/>
  <c r="P170" i="191"/>
  <c r="M170" i="191"/>
  <c r="J170" i="191"/>
  <c r="G170" i="191"/>
  <c r="D170" i="191"/>
  <c r="P169" i="191"/>
  <c r="M169" i="191"/>
  <c r="J169" i="191"/>
  <c r="G169" i="191"/>
  <c r="D169" i="191"/>
  <c r="P168" i="191"/>
  <c r="M168" i="191"/>
  <c r="J168" i="191"/>
  <c r="G168" i="191"/>
  <c r="D168" i="191"/>
  <c r="P167" i="191"/>
  <c r="M167" i="191"/>
  <c r="J167" i="191"/>
  <c r="G167" i="191"/>
  <c r="D167" i="191"/>
  <c r="P166" i="191"/>
  <c r="M166" i="191"/>
  <c r="J166" i="191"/>
  <c r="G166" i="191"/>
  <c r="D166" i="191"/>
  <c r="P165" i="191"/>
  <c r="M165" i="191"/>
  <c r="J165" i="191"/>
  <c r="G165" i="191"/>
  <c r="D165" i="191"/>
  <c r="P164" i="191"/>
  <c r="M164" i="191"/>
  <c r="J164" i="191"/>
  <c r="G164" i="191"/>
  <c r="D164" i="191"/>
  <c r="P163" i="191"/>
  <c r="M163" i="191"/>
  <c r="J163" i="191"/>
  <c r="G163" i="191"/>
  <c r="D163" i="191"/>
  <c r="P162" i="191"/>
  <c r="M162" i="191"/>
  <c r="J162" i="191"/>
  <c r="G162" i="191"/>
  <c r="D162" i="191"/>
  <c r="P161" i="191"/>
  <c r="M161" i="191"/>
  <c r="J161" i="191"/>
  <c r="G161" i="191"/>
  <c r="D161" i="191"/>
  <c r="P160" i="191"/>
  <c r="M160" i="191"/>
  <c r="J160" i="191"/>
  <c r="G160" i="191"/>
  <c r="D160" i="191"/>
  <c r="P159" i="191"/>
  <c r="M159" i="191"/>
  <c r="J159" i="191"/>
  <c r="G159" i="191"/>
  <c r="D159" i="191"/>
  <c r="P158" i="191"/>
  <c r="M158" i="191"/>
  <c r="J158" i="191"/>
  <c r="G158" i="191"/>
  <c r="D158" i="191"/>
  <c r="P157" i="191"/>
  <c r="M157" i="191"/>
  <c r="J157" i="191"/>
  <c r="G157" i="191"/>
  <c r="D157" i="191"/>
  <c r="P156" i="191"/>
  <c r="M156" i="191"/>
  <c r="J156" i="191"/>
  <c r="G156" i="191"/>
  <c r="D156" i="191"/>
  <c r="P155" i="191"/>
  <c r="M155" i="191"/>
  <c r="J155" i="191"/>
  <c r="G155" i="191"/>
  <c r="D155" i="191"/>
  <c r="P154" i="191"/>
  <c r="M154" i="191"/>
  <c r="J154" i="191"/>
  <c r="G154" i="191"/>
  <c r="D154" i="191"/>
  <c r="P153" i="191"/>
  <c r="M153" i="191"/>
  <c r="J153" i="191"/>
  <c r="G153" i="191"/>
  <c r="D153" i="191"/>
  <c r="P152" i="191"/>
  <c r="M152" i="191"/>
  <c r="J152" i="191"/>
  <c r="G152" i="191"/>
  <c r="D152" i="191"/>
  <c r="P151" i="191"/>
  <c r="M151" i="191"/>
  <c r="J151" i="191"/>
  <c r="G151" i="191"/>
  <c r="D151" i="191"/>
  <c r="P150" i="191"/>
  <c r="M150" i="191"/>
  <c r="J150" i="191"/>
  <c r="G150" i="191"/>
  <c r="D150" i="191"/>
  <c r="P149" i="191"/>
  <c r="M149" i="191"/>
  <c r="J149" i="191"/>
  <c r="G149" i="191"/>
  <c r="D149" i="191"/>
  <c r="P148" i="191"/>
  <c r="M148" i="191"/>
  <c r="J148" i="191"/>
  <c r="G148" i="191"/>
  <c r="D148" i="191"/>
  <c r="P147" i="191"/>
  <c r="M147" i="191"/>
  <c r="J147" i="191"/>
  <c r="G147" i="191"/>
  <c r="D147" i="191"/>
  <c r="P146" i="191"/>
  <c r="M146" i="191"/>
  <c r="J146" i="191"/>
  <c r="G146" i="191"/>
  <c r="D146" i="191"/>
  <c r="P145" i="191"/>
  <c r="M145" i="191"/>
  <c r="J145" i="191"/>
  <c r="G145" i="191"/>
  <c r="D145" i="191"/>
  <c r="P144" i="191"/>
  <c r="M144" i="191"/>
  <c r="J144" i="191"/>
  <c r="G144" i="191"/>
  <c r="D144" i="191"/>
  <c r="P143" i="191"/>
  <c r="M143" i="191"/>
  <c r="J143" i="191"/>
  <c r="G143" i="191"/>
  <c r="D143" i="191"/>
  <c r="P142" i="191"/>
  <c r="M142" i="191"/>
  <c r="J142" i="191"/>
  <c r="G142" i="191"/>
  <c r="D142" i="191"/>
  <c r="P141" i="191"/>
  <c r="M141" i="191"/>
  <c r="J141" i="191"/>
  <c r="G141" i="191"/>
  <c r="D141" i="191"/>
  <c r="P140" i="191"/>
  <c r="M140" i="191"/>
  <c r="J140" i="191"/>
  <c r="G140" i="191"/>
  <c r="D140" i="191"/>
  <c r="P139" i="191"/>
  <c r="M139" i="191"/>
  <c r="J139" i="191"/>
  <c r="G139" i="191"/>
  <c r="D139" i="191"/>
  <c r="P138" i="191"/>
  <c r="M138" i="191"/>
  <c r="J138" i="191"/>
  <c r="G138" i="191"/>
  <c r="D138" i="191"/>
  <c r="P137" i="191"/>
  <c r="M137" i="191"/>
  <c r="J137" i="191"/>
  <c r="G137" i="191"/>
  <c r="D137" i="191"/>
  <c r="P136" i="191"/>
  <c r="M136" i="191"/>
  <c r="J136" i="191"/>
  <c r="G136" i="191"/>
  <c r="D136" i="191"/>
  <c r="P135" i="191"/>
  <c r="M135" i="191"/>
  <c r="J135" i="191"/>
  <c r="G135" i="191"/>
  <c r="D135" i="191"/>
  <c r="P134" i="191"/>
  <c r="M134" i="191"/>
  <c r="J134" i="191"/>
  <c r="G134" i="191"/>
  <c r="D134" i="191"/>
  <c r="P133" i="191"/>
  <c r="M133" i="191"/>
  <c r="J133" i="191"/>
  <c r="G133" i="191"/>
  <c r="D133" i="191"/>
  <c r="P132" i="191"/>
  <c r="M132" i="191"/>
  <c r="J132" i="191"/>
  <c r="G132" i="191"/>
  <c r="D132" i="191"/>
  <c r="P131" i="191"/>
  <c r="M131" i="191"/>
  <c r="J131" i="191"/>
  <c r="G131" i="191"/>
  <c r="D131" i="191"/>
  <c r="P130" i="191"/>
  <c r="M130" i="191"/>
  <c r="J130" i="191"/>
  <c r="G130" i="191"/>
  <c r="D130" i="191"/>
  <c r="P129" i="191"/>
  <c r="M129" i="191"/>
  <c r="J129" i="191"/>
  <c r="G129" i="191"/>
  <c r="D129" i="191"/>
  <c r="P128" i="191"/>
  <c r="M128" i="191"/>
  <c r="J128" i="191"/>
  <c r="G128" i="191"/>
  <c r="D128" i="191"/>
  <c r="P127" i="191"/>
  <c r="M127" i="191"/>
  <c r="J127" i="191"/>
  <c r="G127" i="191"/>
  <c r="D127" i="191"/>
  <c r="P126" i="191"/>
  <c r="M126" i="191"/>
  <c r="J126" i="191"/>
  <c r="G126" i="191"/>
  <c r="D126" i="191"/>
  <c r="P125" i="191"/>
  <c r="M125" i="191"/>
  <c r="J125" i="191"/>
  <c r="G125" i="191"/>
  <c r="D125" i="191"/>
  <c r="P124" i="191"/>
  <c r="M124" i="191"/>
  <c r="J124" i="191"/>
  <c r="G124" i="191"/>
  <c r="D124" i="191"/>
  <c r="P123" i="191"/>
  <c r="M123" i="191"/>
  <c r="J123" i="191"/>
  <c r="G123" i="191"/>
  <c r="D123" i="191"/>
  <c r="P122" i="191"/>
  <c r="M122" i="191"/>
  <c r="J122" i="191"/>
  <c r="G122" i="191"/>
  <c r="D122" i="191"/>
  <c r="P121" i="191"/>
  <c r="M121" i="191"/>
  <c r="J121" i="191"/>
  <c r="G121" i="191"/>
  <c r="D121" i="191"/>
  <c r="P120" i="191"/>
  <c r="M120" i="191"/>
  <c r="J120" i="191"/>
  <c r="G120" i="191"/>
  <c r="D120" i="191"/>
  <c r="P119" i="191"/>
  <c r="M119" i="191"/>
  <c r="J119" i="191"/>
  <c r="G119" i="191"/>
  <c r="D119" i="191"/>
  <c r="P118" i="191"/>
  <c r="M118" i="191"/>
  <c r="J118" i="191"/>
  <c r="G118" i="191"/>
  <c r="D118" i="191"/>
  <c r="P117" i="191"/>
  <c r="M117" i="191"/>
  <c r="J117" i="191"/>
  <c r="G117" i="191"/>
  <c r="D117" i="191"/>
  <c r="P116" i="191"/>
  <c r="M116" i="191"/>
  <c r="J116" i="191"/>
  <c r="G116" i="191"/>
  <c r="D116" i="191"/>
  <c r="P115" i="191"/>
  <c r="M115" i="191"/>
  <c r="J115" i="191"/>
  <c r="G115" i="191"/>
  <c r="D115" i="191"/>
  <c r="P114" i="191"/>
  <c r="M114" i="191"/>
  <c r="J114" i="191"/>
  <c r="G114" i="191"/>
  <c r="D114" i="191"/>
  <c r="P113" i="191"/>
  <c r="M113" i="191"/>
  <c r="J113" i="191"/>
  <c r="G113" i="191"/>
  <c r="D113" i="191"/>
  <c r="P112" i="191"/>
  <c r="M112" i="191"/>
  <c r="J112" i="191"/>
  <c r="G112" i="191"/>
  <c r="D112" i="191"/>
  <c r="P111" i="191"/>
  <c r="M111" i="191"/>
  <c r="J111" i="191"/>
  <c r="G111" i="191"/>
  <c r="D111" i="191"/>
  <c r="P110" i="191"/>
  <c r="M110" i="191"/>
  <c r="J110" i="191"/>
  <c r="G110" i="191"/>
  <c r="D110" i="191"/>
  <c r="P109" i="191"/>
  <c r="M109" i="191"/>
  <c r="J109" i="191"/>
  <c r="G109" i="191"/>
  <c r="D109" i="191"/>
  <c r="P108" i="191"/>
  <c r="M108" i="191"/>
  <c r="J108" i="191"/>
  <c r="G108" i="191"/>
  <c r="D108" i="191"/>
  <c r="P107" i="191"/>
  <c r="M107" i="191"/>
  <c r="J107" i="191"/>
  <c r="G107" i="191"/>
  <c r="D107" i="191"/>
  <c r="P106" i="191"/>
  <c r="M106" i="191"/>
  <c r="J106" i="191"/>
  <c r="G106" i="191"/>
  <c r="D106" i="191"/>
  <c r="P105" i="191"/>
  <c r="M105" i="191"/>
  <c r="J105" i="191"/>
  <c r="G105" i="191"/>
  <c r="D105" i="191"/>
  <c r="P104" i="191"/>
  <c r="M104" i="191"/>
  <c r="J104" i="191"/>
  <c r="G104" i="191"/>
  <c r="D104" i="191"/>
  <c r="P103" i="191"/>
  <c r="M103" i="191"/>
  <c r="J103" i="191"/>
  <c r="G103" i="191"/>
  <c r="D103" i="191"/>
  <c r="P102" i="191"/>
  <c r="M102" i="191"/>
  <c r="J102" i="191"/>
  <c r="G102" i="191"/>
  <c r="D102" i="191"/>
  <c r="P101" i="191"/>
  <c r="M101" i="191"/>
  <c r="J101" i="191"/>
  <c r="G101" i="191"/>
  <c r="D101" i="191"/>
  <c r="P100" i="191"/>
  <c r="M100" i="191"/>
  <c r="J100" i="191"/>
  <c r="G100" i="191"/>
  <c r="D100" i="191"/>
  <c r="P99" i="191"/>
  <c r="M99" i="191"/>
  <c r="J99" i="191"/>
  <c r="G99" i="191"/>
  <c r="D99" i="191"/>
  <c r="P98" i="191"/>
  <c r="M98" i="191"/>
  <c r="J98" i="191"/>
  <c r="G98" i="191"/>
  <c r="D98" i="191"/>
  <c r="P97" i="191"/>
  <c r="M97" i="191"/>
  <c r="J97" i="191"/>
  <c r="G97" i="191"/>
  <c r="D97" i="191"/>
  <c r="P96" i="191"/>
  <c r="M96" i="191"/>
  <c r="J96" i="191"/>
  <c r="G96" i="191"/>
  <c r="D96" i="191"/>
  <c r="P95" i="191"/>
  <c r="M95" i="191"/>
  <c r="J95" i="191"/>
  <c r="G95" i="191"/>
  <c r="D95" i="191"/>
  <c r="P94" i="191"/>
  <c r="M94" i="191"/>
  <c r="J94" i="191"/>
  <c r="G94" i="191"/>
  <c r="D94" i="191"/>
  <c r="P93" i="191"/>
  <c r="M93" i="191"/>
  <c r="J93" i="191"/>
  <c r="G93" i="191"/>
  <c r="D93" i="191"/>
  <c r="P92" i="191"/>
  <c r="M92" i="191"/>
  <c r="J92" i="191"/>
  <c r="G92" i="191"/>
  <c r="D92" i="191"/>
  <c r="P91" i="191"/>
  <c r="M91" i="191"/>
  <c r="J91" i="191"/>
  <c r="G91" i="191"/>
  <c r="D91" i="191"/>
  <c r="P90" i="191"/>
  <c r="M90" i="191"/>
  <c r="J90" i="191"/>
  <c r="G90" i="191"/>
  <c r="D90" i="191"/>
  <c r="P89" i="191"/>
  <c r="M89" i="191"/>
  <c r="J89" i="191"/>
  <c r="G89" i="191"/>
  <c r="D89" i="191"/>
  <c r="P88" i="191"/>
  <c r="M88" i="191"/>
  <c r="J88" i="191"/>
  <c r="G88" i="191"/>
  <c r="D88" i="191"/>
  <c r="P87" i="191"/>
  <c r="M87" i="191"/>
  <c r="J87" i="191"/>
  <c r="G87" i="191"/>
  <c r="D87" i="191"/>
  <c r="P86" i="191"/>
  <c r="M86" i="191"/>
  <c r="J86" i="191"/>
  <c r="G86" i="191"/>
  <c r="D86" i="191"/>
  <c r="P85" i="191"/>
  <c r="M85" i="191"/>
  <c r="J85" i="191"/>
  <c r="G85" i="191"/>
  <c r="D85" i="191"/>
  <c r="P84" i="191"/>
  <c r="M84" i="191"/>
  <c r="J84" i="191"/>
  <c r="G84" i="191"/>
  <c r="D84" i="191"/>
  <c r="P83" i="191"/>
  <c r="M83" i="191"/>
  <c r="J83" i="191"/>
  <c r="G83" i="191"/>
  <c r="D83" i="191"/>
  <c r="P82" i="191"/>
  <c r="M82" i="191"/>
  <c r="J82" i="191"/>
  <c r="G82" i="191"/>
  <c r="D82" i="191"/>
  <c r="P81" i="191"/>
  <c r="M81" i="191"/>
  <c r="J81" i="191"/>
  <c r="G81" i="191"/>
  <c r="D81" i="191"/>
  <c r="P80" i="191"/>
  <c r="M80" i="191"/>
  <c r="J80" i="191"/>
  <c r="G80" i="191"/>
  <c r="D80" i="191"/>
  <c r="P79" i="191"/>
  <c r="M79" i="191"/>
  <c r="J79" i="191"/>
  <c r="G79" i="191"/>
  <c r="D79" i="191"/>
  <c r="P78" i="191"/>
  <c r="M78" i="191"/>
  <c r="J78" i="191"/>
  <c r="G78" i="191"/>
  <c r="D78" i="191"/>
  <c r="P77" i="191"/>
  <c r="M77" i="191"/>
  <c r="J77" i="191"/>
  <c r="G77" i="191"/>
  <c r="D77" i="191"/>
  <c r="P76" i="191"/>
  <c r="M76" i="191"/>
  <c r="J76" i="191"/>
  <c r="G76" i="191"/>
  <c r="D76" i="191"/>
  <c r="P75" i="191"/>
  <c r="M75" i="191"/>
  <c r="J75" i="191"/>
  <c r="G75" i="191"/>
  <c r="D75" i="191"/>
  <c r="P74" i="191"/>
  <c r="M74" i="191"/>
  <c r="J74" i="191"/>
  <c r="G74" i="191"/>
  <c r="D74" i="191"/>
  <c r="P73" i="191"/>
  <c r="M73" i="191"/>
  <c r="J73" i="191"/>
  <c r="G73" i="191"/>
  <c r="D73" i="191"/>
  <c r="P72" i="191"/>
  <c r="M72" i="191"/>
  <c r="J72" i="191"/>
  <c r="G72" i="191"/>
  <c r="D72" i="191"/>
  <c r="P71" i="191"/>
  <c r="M71" i="191"/>
  <c r="J71" i="191"/>
  <c r="G71" i="191"/>
  <c r="D71" i="191"/>
  <c r="P70" i="191"/>
  <c r="M70" i="191"/>
  <c r="J70" i="191"/>
  <c r="G70" i="191"/>
  <c r="D70" i="191"/>
  <c r="P69" i="191"/>
  <c r="M69" i="191"/>
  <c r="J69" i="191"/>
  <c r="G69" i="191"/>
  <c r="D69" i="191"/>
  <c r="P68" i="191"/>
  <c r="M68" i="191"/>
  <c r="J68" i="191"/>
  <c r="G68" i="191"/>
  <c r="D68" i="191"/>
  <c r="P67" i="191"/>
  <c r="M67" i="191"/>
  <c r="J67" i="191"/>
  <c r="G67" i="191"/>
  <c r="D67" i="191"/>
  <c r="P66" i="191"/>
  <c r="M66" i="191"/>
  <c r="J66" i="191"/>
  <c r="G66" i="191"/>
  <c r="D66" i="191"/>
  <c r="P65" i="191"/>
  <c r="M65" i="191"/>
  <c r="J65" i="191"/>
  <c r="G65" i="191"/>
  <c r="D65" i="191"/>
  <c r="P64" i="191"/>
  <c r="M64" i="191"/>
  <c r="J64" i="191"/>
  <c r="G64" i="191"/>
  <c r="D64" i="191"/>
  <c r="P63" i="191"/>
  <c r="M63" i="191"/>
  <c r="J63" i="191"/>
  <c r="G63" i="191"/>
  <c r="D63" i="191"/>
  <c r="P62" i="191"/>
  <c r="M62" i="191"/>
  <c r="J62" i="191"/>
  <c r="G62" i="191"/>
  <c r="D62" i="191"/>
  <c r="P61" i="191"/>
  <c r="M61" i="191"/>
  <c r="J61" i="191"/>
  <c r="G61" i="191"/>
  <c r="D61" i="191"/>
  <c r="P60" i="191"/>
  <c r="M60" i="191"/>
  <c r="J60" i="191"/>
  <c r="G60" i="191"/>
  <c r="D60" i="191"/>
  <c r="P59" i="191"/>
  <c r="M59" i="191"/>
  <c r="J59" i="191"/>
  <c r="G59" i="191"/>
  <c r="D59" i="191"/>
  <c r="P58" i="191"/>
  <c r="M58" i="191"/>
  <c r="J58" i="191"/>
  <c r="G58" i="191"/>
  <c r="D58" i="191"/>
  <c r="P57" i="191"/>
  <c r="M57" i="191"/>
  <c r="J57" i="191"/>
  <c r="G57" i="191"/>
  <c r="D57" i="191"/>
  <c r="P56" i="191"/>
  <c r="M56" i="191"/>
  <c r="J56" i="191"/>
  <c r="G56" i="191"/>
  <c r="D56" i="191"/>
  <c r="P55" i="191"/>
  <c r="M55" i="191"/>
  <c r="J55" i="191"/>
  <c r="G55" i="191"/>
  <c r="D55" i="191"/>
  <c r="P54" i="191"/>
  <c r="M54" i="191"/>
  <c r="J54" i="191"/>
  <c r="G54" i="191"/>
  <c r="D54" i="191"/>
  <c r="P53" i="191"/>
  <c r="M53" i="191"/>
  <c r="J53" i="191"/>
  <c r="G53" i="191"/>
  <c r="D53" i="191"/>
  <c r="P52" i="191"/>
  <c r="M52" i="191"/>
  <c r="J52" i="191"/>
  <c r="G52" i="191"/>
  <c r="D52" i="191"/>
  <c r="P51" i="191"/>
  <c r="M51" i="191"/>
  <c r="J51" i="191"/>
  <c r="G51" i="191"/>
  <c r="D51" i="191"/>
  <c r="P50" i="191"/>
  <c r="M50" i="191"/>
  <c r="J50" i="191"/>
  <c r="G50" i="191"/>
  <c r="D50" i="191"/>
  <c r="P49" i="191"/>
  <c r="M49" i="191"/>
  <c r="J49" i="191"/>
  <c r="G49" i="191"/>
  <c r="D49" i="191"/>
  <c r="P48" i="191"/>
  <c r="M48" i="191"/>
  <c r="J48" i="191"/>
  <c r="G48" i="191"/>
  <c r="D48" i="191"/>
  <c r="P47" i="191"/>
  <c r="M47" i="191"/>
  <c r="J47" i="191"/>
  <c r="G47" i="191"/>
  <c r="D47" i="191"/>
  <c r="P46" i="191"/>
  <c r="M46" i="191"/>
  <c r="J46" i="191"/>
  <c r="G46" i="191"/>
  <c r="D46" i="191"/>
  <c r="P45" i="191"/>
  <c r="M45" i="191"/>
  <c r="J45" i="191"/>
  <c r="G45" i="191"/>
  <c r="D45" i="191"/>
  <c r="P44" i="191"/>
  <c r="M44" i="191"/>
  <c r="J44" i="191"/>
  <c r="G44" i="191"/>
  <c r="D44" i="191"/>
  <c r="P43" i="191"/>
  <c r="M43" i="191"/>
  <c r="J43" i="191"/>
  <c r="G43" i="191"/>
  <c r="D43" i="191"/>
  <c r="P42" i="191"/>
  <c r="M42" i="191"/>
  <c r="J42" i="191"/>
  <c r="G42" i="191"/>
  <c r="D42" i="191"/>
  <c r="P41" i="191"/>
  <c r="M41" i="191"/>
  <c r="J41" i="191"/>
  <c r="G41" i="191"/>
  <c r="D41" i="191"/>
  <c r="P40" i="191"/>
  <c r="M40" i="191"/>
  <c r="J40" i="191"/>
  <c r="G40" i="191"/>
  <c r="D40" i="191"/>
  <c r="P39" i="191"/>
  <c r="M39" i="191"/>
  <c r="J39" i="191"/>
  <c r="G39" i="191"/>
  <c r="D39" i="191"/>
  <c r="P38" i="191"/>
  <c r="M38" i="191"/>
  <c r="J38" i="191"/>
  <c r="G38" i="191"/>
  <c r="D38" i="191"/>
  <c r="P37" i="191"/>
  <c r="M37" i="191"/>
  <c r="J37" i="191"/>
  <c r="G37" i="191"/>
  <c r="D37" i="191"/>
  <c r="P36" i="191"/>
  <c r="M36" i="191"/>
  <c r="J36" i="191"/>
  <c r="G36" i="191"/>
  <c r="D36" i="191"/>
  <c r="P35" i="191"/>
  <c r="M35" i="191"/>
  <c r="J35" i="191"/>
  <c r="G35" i="191"/>
  <c r="D35" i="191"/>
  <c r="P34" i="191"/>
  <c r="M34" i="191"/>
  <c r="J34" i="191"/>
  <c r="G34" i="191"/>
  <c r="D34" i="191"/>
  <c r="P33" i="191"/>
  <c r="M33" i="191"/>
  <c r="J33" i="191"/>
  <c r="G33" i="191"/>
  <c r="D33" i="191"/>
  <c r="P32" i="191"/>
  <c r="M32" i="191"/>
  <c r="J32" i="191"/>
  <c r="G32" i="191"/>
  <c r="D32" i="191"/>
  <c r="P31" i="191"/>
  <c r="M31" i="191"/>
  <c r="J31" i="191"/>
  <c r="G31" i="191"/>
  <c r="D31" i="191"/>
  <c r="P30" i="191"/>
  <c r="M30" i="191"/>
  <c r="J30" i="191"/>
  <c r="G30" i="191"/>
  <c r="D30" i="191"/>
  <c r="P29" i="191"/>
  <c r="M29" i="191"/>
  <c r="J29" i="191"/>
  <c r="G29" i="191"/>
  <c r="D29" i="191"/>
  <c r="P28" i="191"/>
  <c r="M28" i="191"/>
  <c r="J28" i="191"/>
  <c r="G28" i="191"/>
  <c r="D28" i="191"/>
  <c r="P27" i="191"/>
  <c r="M27" i="191"/>
  <c r="J27" i="191"/>
  <c r="G27" i="191"/>
  <c r="D27" i="191"/>
  <c r="P26" i="191"/>
  <c r="M26" i="191"/>
  <c r="J26" i="191"/>
  <c r="G26" i="191"/>
  <c r="D26" i="191"/>
  <c r="P25" i="191"/>
  <c r="M25" i="191"/>
  <c r="J25" i="191"/>
  <c r="G25" i="191"/>
  <c r="D25" i="191"/>
  <c r="P24" i="191"/>
  <c r="M24" i="191"/>
  <c r="J24" i="191"/>
  <c r="G24" i="191"/>
  <c r="D24" i="191"/>
  <c r="P23" i="191"/>
  <c r="M23" i="191"/>
  <c r="J23" i="191"/>
  <c r="G23" i="191"/>
  <c r="D23" i="191"/>
  <c r="P22" i="191"/>
  <c r="M22" i="191"/>
  <c r="J22" i="191"/>
  <c r="G22" i="191"/>
  <c r="D22" i="191"/>
  <c r="P21" i="191"/>
  <c r="M21" i="191"/>
  <c r="J21" i="191"/>
  <c r="G21" i="191"/>
  <c r="D21" i="191"/>
  <c r="P20" i="191"/>
  <c r="M20" i="191"/>
  <c r="J20" i="191"/>
  <c r="G20" i="191"/>
  <c r="D20" i="191"/>
  <c r="A21" i="19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A43" i="191" s="1"/>
  <c r="A44" i="191" s="1"/>
  <c r="A45" i="191" s="1"/>
  <c r="A46" i="191" s="1"/>
  <c r="A47" i="191" s="1"/>
  <c r="A48" i="191" s="1"/>
  <c r="A49" i="191" s="1"/>
  <c r="A50" i="191" s="1"/>
  <c r="A51" i="191" s="1"/>
  <c r="A52" i="191" s="1"/>
  <c r="A53" i="191" s="1"/>
  <c r="A54" i="191" s="1"/>
  <c r="A55" i="191" s="1"/>
  <c r="A56" i="191" s="1"/>
  <c r="A57" i="191" s="1"/>
  <c r="A58" i="191" s="1"/>
  <c r="A59" i="191" s="1"/>
  <c r="A60" i="191" s="1"/>
  <c r="A61" i="191" s="1"/>
  <c r="A62" i="191" s="1"/>
  <c r="A63" i="191" s="1"/>
  <c r="A64" i="191" s="1"/>
  <c r="A65" i="191" s="1"/>
  <c r="A66" i="191" s="1"/>
  <c r="A67" i="191" s="1"/>
  <c r="A68" i="191" s="1"/>
  <c r="A69" i="191" s="1"/>
  <c r="A70" i="191" s="1"/>
  <c r="A71" i="191" s="1"/>
  <c r="A72" i="191" s="1"/>
  <c r="A73" i="191" s="1"/>
  <c r="A74" i="191" s="1"/>
  <c r="A75" i="191" s="1"/>
  <c r="A76" i="191" s="1"/>
  <c r="A77" i="191" s="1"/>
  <c r="A78" i="191" s="1"/>
  <c r="A79" i="191" s="1"/>
  <c r="A80" i="191" s="1"/>
  <c r="A81" i="191" s="1"/>
  <c r="A82" i="191" s="1"/>
  <c r="A83" i="191" s="1"/>
  <c r="A84" i="191" s="1"/>
  <c r="A85" i="191" s="1"/>
  <c r="A86" i="191" s="1"/>
  <c r="A87" i="191" s="1"/>
  <c r="A88" i="191" s="1"/>
  <c r="A89" i="191" s="1"/>
  <c r="A90" i="191" s="1"/>
  <c r="A91" i="191" s="1"/>
  <c r="A92" i="191" s="1"/>
  <c r="A93" i="191" s="1"/>
  <c r="A94" i="191" s="1"/>
  <c r="A95" i="191" s="1"/>
  <c r="A96" i="191" s="1"/>
  <c r="A97" i="191" s="1"/>
  <c r="A98" i="191" s="1"/>
  <c r="A99" i="191" s="1"/>
  <c r="A100" i="191" s="1"/>
  <c r="A101" i="191" s="1"/>
  <c r="A102" i="191" s="1"/>
  <c r="A103" i="191" s="1"/>
  <c r="A104" i="191" s="1"/>
  <c r="A105" i="191" s="1"/>
  <c r="A106" i="191" s="1"/>
  <c r="A107" i="191" s="1"/>
  <c r="A108" i="191" s="1"/>
  <c r="A109" i="191" s="1"/>
  <c r="A110" i="191" s="1"/>
  <c r="A111" i="191" s="1"/>
  <c r="A112" i="191" s="1"/>
  <c r="A113" i="191" s="1"/>
  <c r="A114" i="191" s="1"/>
  <c r="A115" i="191" s="1"/>
  <c r="A116" i="191" s="1"/>
  <c r="A117" i="191" s="1"/>
  <c r="A118" i="191" s="1"/>
  <c r="A119" i="191" s="1"/>
  <c r="A120" i="191" s="1"/>
  <c r="A121" i="191" s="1"/>
  <c r="A122" i="191" s="1"/>
  <c r="A123" i="191" s="1"/>
  <c r="A124" i="191" s="1"/>
  <c r="A125" i="191" s="1"/>
  <c r="A126" i="191" s="1"/>
  <c r="A127" i="191" s="1"/>
  <c r="A128" i="191" s="1"/>
  <c r="A129" i="191" s="1"/>
  <c r="A130" i="191" s="1"/>
  <c r="A131" i="191" s="1"/>
  <c r="A132" i="191" s="1"/>
  <c r="A133" i="191" s="1"/>
  <c r="A134" i="191" s="1"/>
  <c r="A135" i="191" s="1"/>
  <c r="A136" i="191" s="1"/>
  <c r="A137" i="191" s="1"/>
  <c r="A138" i="191" s="1"/>
  <c r="A139" i="191" s="1"/>
  <c r="A140" i="191" s="1"/>
  <c r="A141" i="191" s="1"/>
  <c r="A142" i="191" s="1"/>
  <c r="A143" i="191" s="1"/>
  <c r="A144" i="191" s="1"/>
  <c r="A145" i="191" s="1"/>
  <c r="A146" i="191" s="1"/>
  <c r="A147" i="191" s="1"/>
  <c r="A148" i="191" s="1"/>
  <c r="A149" i="191" s="1"/>
  <c r="A150" i="191" s="1"/>
  <c r="A151" i="191" s="1"/>
  <c r="A152" i="191" s="1"/>
  <c r="A153" i="191" s="1"/>
  <c r="A154" i="191" s="1"/>
  <c r="A155" i="191" s="1"/>
  <c r="A156" i="191" s="1"/>
  <c r="A157" i="191" s="1"/>
  <c r="A158" i="191" s="1"/>
  <c r="A159" i="191" s="1"/>
  <c r="A160" i="191" s="1"/>
  <c r="A161" i="191" s="1"/>
  <c r="A162" i="191" s="1"/>
  <c r="A163" i="191" s="1"/>
  <c r="A164" i="191" s="1"/>
  <c r="A165" i="191" s="1"/>
  <c r="A166" i="191" s="1"/>
  <c r="A167" i="191" s="1"/>
  <c r="A168" i="191" s="1"/>
  <c r="A169" i="191" s="1"/>
  <c r="A170" i="191" s="1"/>
  <c r="A171" i="191" s="1"/>
  <c r="A172" i="191" s="1"/>
  <c r="A173" i="191" s="1"/>
  <c r="A174" i="191" s="1"/>
  <c r="A175" i="191" s="1"/>
  <c r="A176" i="191" s="1"/>
  <c r="A177" i="191" s="1"/>
  <c r="A178" i="191" s="1"/>
  <c r="A179" i="191" s="1"/>
  <c r="A180" i="191" s="1"/>
  <c r="A181" i="191" s="1"/>
  <c r="A182" i="191" s="1"/>
  <c r="A183" i="191" s="1"/>
  <c r="A184" i="191" s="1"/>
  <c r="A185" i="191" s="1"/>
  <c r="A186" i="191" s="1"/>
  <c r="A187" i="191" s="1"/>
  <c r="A188" i="191" s="1"/>
  <c r="A189" i="191" s="1"/>
  <c r="A190" i="191" s="1"/>
  <c r="A191" i="191" s="1"/>
  <c r="A192" i="191" s="1"/>
  <c r="A193" i="191" s="1"/>
  <c r="A194" i="191" s="1"/>
  <c r="A195" i="191" s="1"/>
  <c r="A196" i="191" s="1"/>
  <c r="A197" i="191" s="1"/>
  <c r="A198" i="191" s="1"/>
  <c r="A199" i="191" s="1"/>
  <c r="A200" i="191" s="1"/>
  <c r="A201" i="191" s="1"/>
  <c r="A202" i="191" s="1"/>
  <c r="A203" i="191" s="1"/>
  <c r="A204" i="191" s="1"/>
  <c r="A205" i="191" s="1"/>
  <c r="A206" i="191" s="1"/>
  <c r="A207" i="191" s="1"/>
  <c r="A208" i="191" s="1"/>
  <c r="A209" i="191" s="1"/>
  <c r="A210" i="191" s="1"/>
  <c r="A211" i="191" s="1"/>
  <c r="A212" i="191" s="1"/>
  <c r="A213" i="191" s="1"/>
  <c r="A214" i="191" s="1"/>
  <c r="A215" i="191" s="1"/>
  <c r="A216" i="191" s="1"/>
  <c r="A217" i="191" s="1"/>
  <c r="A218" i="191" s="1"/>
  <c r="A219" i="191" s="1"/>
  <c r="A220" i="191" s="1"/>
  <c r="A221" i="191" s="1"/>
  <c r="A222" i="191" s="1"/>
  <c r="A223" i="191" s="1"/>
  <c r="A224" i="191" s="1"/>
  <c r="A225" i="191" s="1"/>
  <c r="A226" i="191" s="1"/>
  <c r="A227" i="191" s="1"/>
  <c r="A228" i="191" s="1"/>
  <c r="A229" i="191" s="1"/>
  <c r="A230" i="191" s="1"/>
  <c r="A231" i="191" s="1"/>
  <c r="A232" i="191" s="1"/>
  <c r="A233" i="191" s="1"/>
  <c r="A234" i="191" s="1"/>
  <c r="A235" i="191" s="1"/>
  <c r="A236" i="191" s="1"/>
  <c r="A237" i="191" s="1"/>
  <c r="A238" i="191" s="1"/>
  <c r="A239" i="191" s="1"/>
  <c r="A240" i="191" s="1"/>
  <c r="A241" i="191" s="1"/>
  <c r="A242" i="191" s="1"/>
  <c r="A243" i="191" s="1"/>
  <c r="A244" i="191" s="1"/>
  <c r="A245" i="191" s="1"/>
  <c r="A246" i="191" s="1"/>
  <c r="A247" i="191" s="1"/>
  <c r="A248" i="191" s="1"/>
  <c r="A249" i="191" s="1"/>
  <c r="A250" i="191" s="1"/>
  <c r="A251" i="191" s="1"/>
  <c r="A252" i="191" s="1"/>
  <c r="A253" i="191" s="1"/>
  <c r="A254" i="191" s="1"/>
  <c r="A255" i="191" s="1"/>
  <c r="A256" i="191" s="1"/>
  <c r="A257" i="191" s="1"/>
  <c r="A258" i="191" s="1"/>
  <c r="A259" i="191" s="1"/>
  <c r="A260" i="191" s="1"/>
  <c r="A261" i="191" s="1"/>
  <c r="A262" i="191" s="1"/>
  <c r="A263" i="191" s="1"/>
  <c r="A264" i="191" s="1"/>
  <c r="A265" i="191" s="1"/>
  <c r="A266" i="191" s="1"/>
  <c r="A267" i="191" s="1"/>
  <c r="A268" i="191" s="1"/>
  <c r="A269" i="191" s="1"/>
  <c r="A270" i="191" s="1"/>
  <c r="A271" i="191" s="1"/>
  <c r="A272" i="191" s="1"/>
  <c r="A273" i="191" s="1"/>
  <c r="A274" i="191" s="1"/>
  <c r="A275" i="191" s="1"/>
  <c r="A276" i="191" s="1"/>
  <c r="A277" i="191" s="1"/>
  <c r="A278" i="191" s="1"/>
  <c r="A279" i="191" s="1"/>
  <c r="A280" i="191" s="1"/>
  <c r="A281" i="191" s="1"/>
  <c r="A282" i="191" s="1"/>
  <c r="A283" i="191" s="1"/>
  <c r="A284" i="191" s="1"/>
  <c r="A285" i="191" s="1"/>
  <c r="A286" i="191" s="1"/>
  <c r="A287" i="191" s="1"/>
  <c r="A288" i="191" s="1"/>
  <c r="A289" i="191" s="1"/>
  <c r="A290" i="191" s="1"/>
  <c r="A291" i="191" s="1"/>
  <c r="A292" i="191" s="1"/>
  <c r="A293" i="191" s="1"/>
  <c r="A294" i="191" s="1"/>
  <c r="A295" i="191" s="1"/>
  <c r="A296" i="191" s="1"/>
  <c r="A297" i="191" s="1"/>
  <c r="A298" i="191" s="1"/>
  <c r="A299" i="191" s="1"/>
  <c r="A300" i="191" s="1"/>
  <c r="I14" i="191"/>
  <c r="H14" i="191"/>
  <c r="D13" i="191"/>
  <c r="D12" i="191"/>
  <c r="P5" i="191"/>
  <c r="P228" i="190"/>
  <c r="M228" i="190"/>
  <c r="J228" i="190"/>
  <c r="G228" i="190"/>
  <c r="D228" i="190"/>
  <c r="P227" i="190"/>
  <c r="M227" i="190"/>
  <c r="J227" i="190"/>
  <c r="G227" i="190"/>
  <c r="D227" i="190"/>
  <c r="P226" i="190"/>
  <c r="M226" i="190"/>
  <c r="J226" i="190"/>
  <c r="G226" i="190"/>
  <c r="D226" i="190"/>
  <c r="P225" i="190"/>
  <c r="M225" i="190"/>
  <c r="J225" i="190"/>
  <c r="G225" i="190"/>
  <c r="D225" i="190"/>
  <c r="P224" i="190"/>
  <c r="M224" i="190"/>
  <c r="J224" i="190"/>
  <c r="G224" i="190"/>
  <c r="D224" i="190"/>
  <c r="P223" i="190"/>
  <c r="M223" i="190"/>
  <c r="J223" i="190"/>
  <c r="G223" i="190"/>
  <c r="D223" i="190"/>
  <c r="P222" i="190"/>
  <c r="M222" i="190"/>
  <c r="J222" i="190"/>
  <c r="G222" i="190"/>
  <c r="D222" i="190"/>
  <c r="P221" i="190"/>
  <c r="M221" i="190"/>
  <c r="J221" i="190"/>
  <c r="G221" i="190"/>
  <c r="D221" i="190"/>
  <c r="P220" i="190"/>
  <c r="M220" i="190"/>
  <c r="J220" i="190"/>
  <c r="G220" i="190"/>
  <c r="D220" i="190"/>
  <c r="P219" i="190"/>
  <c r="M219" i="190"/>
  <c r="J219" i="190"/>
  <c r="G219" i="190"/>
  <c r="D219" i="190"/>
  <c r="P218" i="190"/>
  <c r="M218" i="190"/>
  <c r="J218" i="190"/>
  <c r="G218" i="190"/>
  <c r="D218" i="190"/>
  <c r="P217" i="190"/>
  <c r="M217" i="190"/>
  <c r="J217" i="190"/>
  <c r="G217" i="190"/>
  <c r="D217" i="190"/>
  <c r="P216" i="190"/>
  <c r="M216" i="190"/>
  <c r="J216" i="190"/>
  <c r="G216" i="190"/>
  <c r="D216" i="190"/>
  <c r="P215" i="190"/>
  <c r="M215" i="190"/>
  <c r="J215" i="190"/>
  <c r="G215" i="190"/>
  <c r="D215" i="190"/>
  <c r="P214" i="190"/>
  <c r="M214" i="190"/>
  <c r="J214" i="190"/>
  <c r="G214" i="190"/>
  <c r="D214" i="190"/>
  <c r="P213" i="190"/>
  <c r="M213" i="190"/>
  <c r="J213" i="190"/>
  <c r="G213" i="190"/>
  <c r="D213" i="190"/>
  <c r="P212" i="190"/>
  <c r="M212" i="190"/>
  <c r="J212" i="190"/>
  <c r="G212" i="190"/>
  <c r="D212" i="190"/>
  <c r="P211" i="190"/>
  <c r="M211" i="190"/>
  <c r="J211" i="190"/>
  <c r="G211" i="190"/>
  <c r="D211" i="190"/>
  <c r="P210" i="190"/>
  <c r="M210" i="190"/>
  <c r="J210" i="190"/>
  <c r="G210" i="190"/>
  <c r="D210" i="190"/>
  <c r="P209" i="190"/>
  <c r="M209" i="190"/>
  <c r="J209" i="190"/>
  <c r="G209" i="190"/>
  <c r="D209" i="190"/>
  <c r="P208" i="190"/>
  <c r="M208" i="190"/>
  <c r="J208" i="190"/>
  <c r="G208" i="190"/>
  <c r="D208" i="190"/>
  <c r="P207" i="190"/>
  <c r="M207" i="190"/>
  <c r="J207" i="190"/>
  <c r="G207" i="190"/>
  <c r="D207" i="190"/>
  <c r="P206" i="190"/>
  <c r="M206" i="190"/>
  <c r="J206" i="190"/>
  <c r="G206" i="190"/>
  <c r="D206" i="190"/>
  <c r="P205" i="190"/>
  <c r="M205" i="190"/>
  <c r="J205" i="190"/>
  <c r="G205" i="190"/>
  <c r="D205" i="190"/>
  <c r="P204" i="190"/>
  <c r="M204" i="190"/>
  <c r="J204" i="190"/>
  <c r="G204" i="190"/>
  <c r="D204" i="190"/>
  <c r="P203" i="190"/>
  <c r="M203" i="190"/>
  <c r="J203" i="190"/>
  <c r="G203" i="190"/>
  <c r="D203" i="190"/>
  <c r="P202" i="190"/>
  <c r="M202" i="190"/>
  <c r="J202" i="190"/>
  <c r="G202" i="190"/>
  <c r="D202" i="190"/>
  <c r="P201" i="190"/>
  <c r="M201" i="190"/>
  <c r="J201" i="190"/>
  <c r="G201" i="190"/>
  <c r="D201" i="190"/>
  <c r="P200" i="190"/>
  <c r="M200" i="190"/>
  <c r="J200" i="190"/>
  <c r="G200" i="190"/>
  <c r="D200" i="190"/>
  <c r="P199" i="190"/>
  <c r="M199" i="190"/>
  <c r="J199" i="190"/>
  <c r="G199" i="190"/>
  <c r="D199" i="190"/>
  <c r="P198" i="190"/>
  <c r="M198" i="190"/>
  <c r="J198" i="190"/>
  <c r="G198" i="190"/>
  <c r="D198" i="190"/>
  <c r="P197" i="190"/>
  <c r="M197" i="190"/>
  <c r="J197" i="190"/>
  <c r="G197" i="190"/>
  <c r="D197" i="190"/>
  <c r="P196" i="190"/>
  <c r="M196" i="190"/>
  <c r="J196" i="190"/>
  <c r="G196" i="190"/>
  <c r="D196" i="190"/>
  <c r="P195" i="190"/>
  <c r="M195" i="190"/>
  <c r="J195" i="190"/>
  <c r="G195" i="190"/>
  <c r="D195" i="190"/>
  <c r="P194" i="190"/>
  <c r="M194" i="190"/>
  <c r="J194" i="190"/>
  <c r="G194" i="190"/>
  <c r="D194" i="190"/>
  <c r="P193" i="190"/>
  <c r="M193" i="190"/>
  <c r="J193" i="190"/>
  <c r="G193" i="190"/>
  <c r="D193" i="190"/>
  <c r="P192" i="190"/>
  <c r="M192" i="190"/>
  <c r="J192" i="190"/>
  <c r="G192" i="190"/>
  <c r="D192" i="190"/>
  <c r="P191" i="190"/>
  <c r="M191" i="190"/>
  <c r="J191" i="190"/>
  <c r="G191" i="190"/>
  <c r="D191" i="190"/>
  <c r="P190" i="190"/>
  <c r="M190" i="190"/>
  <c r="J190" i="190"/>
  <c r="G190" i="190"/>
  <c r="D190" i="190"/>
  <c r="P189" i="190"/>
  <c r="M189" i="190"/>
  <c r="J189" i="190"/>
  <c r="G189" i="190"/>
  <c r="D189" i="190"/>
  <c r="P188" i="190"/>
  <c r="M188" i="190"/>
  <c r="J188" i="190"/>
  <c r="G188" i="190"/>
  <c r="D188" i="190"/>
  <c r="P187" i="190"/>
  <c r="M187" i="190"/>
  <c r="J187" i="190"/>
  <c r="G187" i="190"/>
  <c r="D187" i="190"/>
  <c r="P186" i="190"/>
  <c r="M186" i="190"/>
  <c r="J186" i="190"/>
  <c r="G186" i="190"/>
  <c r="D186" i="190"/>
  <c r="P185" i="190"/>
  <c r="M185" i="190"/>
  <c r="J185" i="190"/>
  <c r="G185" i="190"/>
  <c r="D185" i="190"/>
  <c r="P184" i="190"/>
  <c r="M184" i="190"/>
  <c r="J184" i="190"/>
  <c r="G184" i="190"/>
  <c r="D184" i="190"/>
  <c r="P183" i="190"/>
  <c r="M183" i="190"/>
  <c r="J183" i="190"/>
  <c r="G183" i="190"/>
  <c r="D183" i="190"/>
  <c r="P182" i="190"/>
  <c r="M182" i="190"/>
  <c r="J182" i="190"/>
  <c r="G182" i="190"/>
  <c r="D182" i="190"/>
  <c r="P181" i="190"/>
  <c r="M181" i="190"/>
  <c r="J181" i="190"/>
  <c r="G181" i="190"/>
  <c r="D181" i="190"/>
  <c r="P180" i="190"/>
  <c r="M180" i="190"/>
  <c r="J180" i="190"/>
  <c r="G180" i="190"/>
  <c r="D180" i="190"/>
  <c r="P179" i="190"/>
  <c r="M179" i="190"/>
  <c r="J179" i="190"/>
  <c r="G179" i="190"/>
  <c r="D179" i="190"/>
  <c r="P178" i="190"/>
  <c r="M178" i="190"/>
  <c r="J178" i="190"/>
  <c r="G178" i="190"/>
  <c r="D178" i="190"/>
  <c r="P177" i="190"/>
  <c r="M177" i="190"/>
  <c r="J177" i="190"/>
  <c r="G177" i="190"/>
  <c r="D177" i="190"/>
  <c r="P176" i="190"/>
  <c r="M176" i="190"/>
  <c r="J176" i="190"/>
  <c r="G176" i="190"/>
  <c r="D176" i="190"/>
  <c r="P175" i="190"/>
  <c r="M175" i="190"/>
  <c r="J175" i="190"/>
  <c r="G175" i="190"/>
  <c r="D175" i="190"/>
  <c r="P174" i="190"/>
  <c r="M174" i="190"/>
  <c r="J174" i="190"/>
  <c r="G174" i="190"/>
  <c r="D174" i="190"/>
  <c r="P173" i="190"/>
  <c r="M173" i="190"/>
  <c r="J173" i="190"/>
  <c r="G173" i="190"/>
  <c r="D173" i="190"/>
  <c r="P172" i="190"/>
  <c r="M172" i="190"/>
  <c r="J172" i="190"/>
  <c r="G172" i="190"/>
  <c r="D172" i="190"/>
  <c r="P171" i="190"/>
  <c r="M171" i="190"/>
  <c r="J171" i="190"/>
  <c r="G171" i="190"/>
  <c r="D171" i="190"/>
  <c r="P170" i="190"/>
  <c r="M170" i="190"/>
  <c r="J170" i="190"/>
  <c r="G170" i="190"/>
  <c r="D170" i="190"/>
  <c r="P169" i="190"/>
  <c r="M169" i="190"/>
  <c r="J169" i="190"/>
  <c r="G169" i="190"/>
  <c r="D169" i="190"/>
  <c r="P168" i="190"/>
  <c r="M168" i="190"/>
  <c r="J168" i="190"/>
  <c r="G168" i="190"/>
  <c r="D168" i="190"/>
  <c r="P167" i="190"/>
  <c r="M167" i="190"/>
  <c r="J167" i="190"/>
  <c r="G167" i="190"/>
  <c r="D167" i="190"/>
  <c r="P166" i="190"/>
  <c r="M166" i="190"/>
  <c r="J166" i="190"/>
  <c r="G166" i="190"/>
  <c r="D166" i="190"/>
  <c r="P165" i="190"/>
  <c r="M165" i="190"/>
  <c r="J165" i="190"/>
  <c r="G165" i="190"/>
  <c r="D165" i="190"/>
  <c r="P164" i="190"/>
  <c r="M164" i="190"/>
  <c r="J164" i="190"/>
  <c r="G164" i="190"/>
  <c r="D164" i="190"/>
  <c r="P163" i="190"/>
  <c r="M163" i="190"/>
  <c r="J163" i="190"/>
  <c r="G163" i="190"/>
  <c r="D163" i="190"/>
  <c r="P162" i="190"/>
  <c r="M162" i="190"/>
  <c r="J162" i="190"/>
  <c r="G162" i="190"/>
  <c r="D162" i="190"/>
  <c r="P161" i="190"/>
  <c r="M161" i="190"/>
  <c r="J161" i="190"/>
  <c r="G161" i="190"/>
  <c r="D161" i="190"/>
  <c r="P160" i="190"/>
  <c r="M160" i="190"/>
  <c r="J160" i="190"/>
  <c r="G160" i="190"/>
  <c r="D160" i="190"/>
  <c r="P159" i="190"/>
  <c r="M159" i="190"/>
  <c r="J159" i="190"/>
  <c r="G159" i="190"/>
  <c r="D159" i="190"/>
  <c r="P158" i="190"/>
  <c r="M158" i="190"/>
  <c r="J158" i="190"/>
  <c r="G158" i="190"/>
  <c r="D158" i="190"/>
  <c r="P157" i="190"/>
  <c r="M157" i="190"/>
  <c r="J157" i="190"/>
  <c r="G157" i="190"/>
  <c r="D157" i="190"/>
  <c r="P156" i="190"/>
  <c r="M156" i="190"/>
  <c r="J156" i="190"/>
  <c r="G156" i="190"/>
  <c r="D156" i="190"/>
  <c r="P155" i="190"/>
  <c r="M155" i="190"/>
  <c r="J155" i="190"/>
  <c r="G155" i="190"/>
  <c r="D155" i="190"/>
  <c r="P154" i="190"/>
  <c r="M154" i="190"/>
  <c r="J154" i="190"/>
  <c r="G154" i="190"/>
  <c r="D154" i="190"/>
  <c r="P153" i="190"/>
  <c r="M153" i="190"/>
  <c r="J153" i="190"/>
  <c r="G153" i="190"/>
  <c r="D153" i="190"/>
  <c r="P152" i="190"/>
  <c r="M152" i="190"/>
  <c r="J152" i="190"/>
  <c r="G152" i="190"/>
  <c r="D152" i="190"/>
  <c r="P151" i="190"/>
  <c r="M151" i="190"/>
  <c r="J151" i="190"/>
  <c r="G151" i="190"/>
  <c r="D151" i="190"/>
  <c r="P150" i="190"/>
  <c r="M150" i="190"/>
  <c r="J150" i="190"/>
  <c r="G150" i="190"/>
  <c r="D150" i="190"/>
  <c r="P149" i="190"/>
  <c r="M149" i="190"/>
  <c r="J149" i="190"/>
  <c r="G149" i="190"/>
  <c r="D149" i="190"/>
  <c r="P148" i="190"/>
  <c r="M148" i="190"/>
  <c r="J148" i="190"/>
  <c r="G148" i="190"/>
  <c r="D148" i="190"/>
  <c r="P147" i="190"/>
  <c r="M147" i="190"/>
  <c r="J147" i="190"/>
  <c r="G147" i="190"/>
  <c r="D147" i="190"/>
  <c r="P146" i="190"/>
  <c r="M146" i="190"/>
  <c r="J146" i="190"/>
  <c r="G146" i="190"/>
  <c r="D146" i="190"/>
  <c r="P145" i="190"/>
  <c r="M145" i="190"/>
  <c r="J145" i="190"/>
  <c r="G145" i="190"/>
  <c r="D145" i="190"/>
  <c r="P144" i="190"/>
  <c r="M144" i="190"/>
  <c r="J144" i="190"/>
  <c r="G144" i="190"/>
  <c r="D144" i="190"/>
  <c r="P143" i="190"/>
  <c r="M143" i="190"/>
  <c r="J143" i="190"/>
  <c r="G143" i="190"/>
  <c r="D143" i="190"/>
  <c r="P142" i="190"/>
  <c r="M142" i="190"/>
  <c r="J142" i="190"/>
  <c r="G142" i="190"/>
  <c r="D142" i="190"/>
  <c r="P141" i="190"/>
  <c r="M141" i="190"/>
  <c r="J141" i="190"/>
  <c r="G141" i="190"/>
  <c r="D141" i="190"/>
  <c r="P140" i="190"/>
  <c r="M140" i="190"/>
  <c r="J140" i="190"/>
  <c r="G140" i="190"/>
  <c r="D140" i="190"/>
  <c r="P139" i="190"/>
  <c r="M139" i="190"/>
  <c r="J139" i="190"/>
  <c r="G139" i="190"/>
  <c r="D139" i="190"/>
  <c r="P138" i="190"/>
  <c r="M138" i="190"/>
  <c r="J138" i="190"/>
  <c r="G138" i="190"/>
  <c r="D138" i="190"/>
  <c r="P137" i="190"/>
  <c r="M137" i="190"/>
  <c r="J137" i="190"/>
  <c r="G137" i="190"/>
  <c r="D137" i="190"/>
  <c r="P136" i="190"/>
  <c r="M136" i="190"/>
  <c r="J136" i="190"/>
  <c r="G136" i="190"/>
  <c r="D136" i="190"/>
  <c r="P135" i="190"/>
  <c r="M135" i="190"/>
  <c r="J135" i="190"/>
  <c r="G135" i="190"/>
  <c r="D135" i="190"/>
  <c r="P134" i="190"/>
  <c r="M134" i="190"/>
  <c r="J134" i="190"/>
  <c r="G134" i="190"/>
  <c r="D134" i="190"/>
  <c r="P133" i="190"/>
  <c r="M133" i="190"/>
  <c r="J133" i="190"/>
  <c r="G133" i="190"/>
  <c r="D133" i="190"/>
  <c r="P132" i="190"/>
  <c r="M132" i="190"/>
  <c r="J132" i="190"/>
  <c r="G132" i="190"/>
  <c r="D132" i="190"/>
  <c r="P131" i="190"/>
  <c r="M131" i="190"/>
  <c r="J131" i="190"/>
  <c r="G131" i="190"/>
  <c r="D131" i="190"/>
  <c r="P130" i="190"/>
  <c r="M130" i="190"/>
  <c r="J130" i="190"/>
  <c r="G130" i="190"/>
  <c r="D130" i="190"/>
  <c r="P129" i="190"/>
  <c r="M129" i="190"/>
  <c r="J129" i="190"/>
  <c r="G129" i="190"/>
  <c r="D129" i="190"/>
  <c r="P128" i="190"/>
  <c r="M128" i="190"/>
  <c r="J128" i="190"/>
  <c r="G128" i="190"/>
  <c r="D128" i="190"/>
  <c r="P127" i="190"/>
  <c r="M127" i="190"/>
  <c r="J127" i="190"/>
  <c r="G127" i="190"/>
  <c r="D127" i="190"/>
  <c r="P126" i="190"/>
  <c r="M126" i="190"/>
  <c r="J126" i="190"/>
  <c r="G126" i="190"/>
  <c r="D126" i="190"/>
  <c r="P125" i="190"/>
  <c r="M125" i="190"/>
  <c r="J125" i="190"/>
  <c r="G125" i="190"/>
  <c r="D125" i="190"/>
  <c r="P124" i="190"/>
  <c r="M124" i="190"/>
  <c r="J124" i="190"/>
  <c r="G124" i="190"/>
  <c r="D124" i="190"/>
  <c r="P123" i="190"/>
  <c r="M123" i="190"/>
  <c r="J123" i="190"/>
  <c r="G123" i="190"/>
  <c r="D123" i="190"/>
  <c r="P122" i="190"/>
  <c r="M122" i="190"/>
  <c r="J122" i="190"/>
  <c r="G122" i="190"/>
  <c r="D122" i="190"/>
  <c r="P121" i="190"/>
  <c r="M121" i="190"/>
  <c r="J121" i="190"/>
  <c r="G121" i="190"/>
  <c r="D121" i="190"/>
  <c r="P120" i="190"/>
  <c r="M120" i="190"/>
  <c r="J120" i="190"/>
  <c r="G120" i="190"/>
  <c r="D120" i="190"/>
  <c r="P119" i="190"/>
  <c r="M119" i="190"/>
  <c r="J119" i="190"/>
  <c r="G119" i="190"/>
  <c r="D119" i="190"/>
  <c r="P118" i="190"/>
  <c r="M118" i="190"/>
  <c r="J118" i="190"/>
  <c r="G118" i="190"/>
  <c r="D118" i="190"/>
  <c r="P117" i="190"/>
  <c r="M117" i="190"/>
  <c r="J117" i="190"/>
  <c r="G117" i="190"/>
  <c r="D117" i="190"/>
  <c r="P116" i="190"/>
  <c r="M116" i="190"/>
  <c r="J116" i="190"/>
  <c r="G116" i="190"/>
  <c r="D116" i="190"/>
  <c r="P115" i="190"/>
  <c r="M115" i="190"/>
  <c r="J115" i="190"/>
  <c r="G115" i="190"/>
  <c r="D115" i="190"/>
  <c r="P114" i="190"/>
  <c r="M114" i="190"/>
  <c r="J114" i="190"/>
  <c r="G114" i="190"/>
  <c r="D114" i="190"/>
  <c r="P113" i="190"/>
  <c r="M113" i="190"/>
  <c r="J113" i="190"/>
  <c r="G113" i="190"/>
  <c r="D113" i="190"/>
  <c r="P112" i="190"/>
  <c r="M112" i="190"/>
  <c r="J112" i="190"/>
  <c r="G112" i="190"/>
  <c r="D112" i="190"/>
  <c r="P111" i="190"/>
  <c r="M111" i="190"/>
  <c r="J111" i="190"/>
  <c r="G111" i="190"/>
  <c r="D111" i="190"/>
  <c r="P110" i="190"/>
  <c r="M110" i="190"/>
  <c r="J110" i="190"/>
  <c r="G110" i="190"/>
  <c r="D110" i="190"/>
  <c r="P109" i="190"/>
  <c r="M109" i="190"/>
  <c r="J109" i="190"/>
  <c r="G109" i="190"/>
  <c r="D109" i="190"/>
  <c r="P108" i="190"/>
  <c r="M108" i="190"/>
  <c r="J108" i="190"/>
  <c r="G108" i="190"/>
  <c r="D108" i="190"/>
  <c r="P107" i="190"/>
  <c r="M107" i="190"/>
  <c r="J107" i="190"/>
  <c r="G107" i="190"/>
  <c r="D107" i="190"/>
  <c r="P106" i="190"/>
  <c r="M106" i="190"/>
  <c r="J106" i="190"/>
  <c r="G106" i="190"/>
  <c r="D106" i="190"/>
  <c r="P105" i="190"/>
  <c r="M105" i="190"/>
  <c r="J105" i="190"/>
  <c r="G105" i="190"/>
  <c r="D105" i="190"/>
  <c r="P104" i="190"/>
  <c r="M104" i="190"/>
  <c r="J104" i="190"/>
  <c r="G104" i="190"/>
  <c r="D104" i="190"/>
  <c r="P103" i="190"/>
  <c r="M103" i="190"/>
  <c r="J103" i="190"/>
  <c r="G103" i="190"/>
  <c r="D103" i="190"/>
  <c r="P102" i="190"/>
  <c r="M102" i="190"/>
  <c r="J102" i="190"/>
  <c r="G102" i="190"/>
  <c r="D102" i="190"/>
  <c r="P101" i="190"/>
  <c r="M101" i="190"/>
  <c r="J101" i="190"/>
  <c r="G101" i="190"/>
  <c r="D101" i="190"/>
  <c r="P100" i="190"/>
  <c r="M100" i="190"/>
  <c r="J100" i="190"/>
  <c r="G100" i="190"/>
  <c r="D100" i="190"/>
  <c r="P99" i="190"/>
  <c r="M99" i="190"/>
  <c r="J99" i="190"/>
  <c r="G99" i="190"/>
  <c r="D99" i="190"/>
  <c r="P98" i="190"/>
  <c r="M98" i="190"/>
  <c r="J98" i="190"/>
  <c r="G98" i="190"/>
  <c r="D98" i="190"/>
  <c r="P97" i="190"/>
  <c r="M97" i="190"/>
  <c r="J97" i="190"/>
  <c r="G97" i="190"/>
  <c r="D97" i="190"/>
  <c r="P96" i="190"/>
  <c r="M96" i="190"/>
  <c r="J96" i="190"/>
  <c r="G96" i="190"/>
  <c r="D96" i="190"/>
  <c r="P95" i="190"/>
  <c r="M95" i="190"/>
  <c r="J95" i="190"/>
  <c r="G95" i="190"/>
  <c r="D95" i="190"/>
  <c r="P94" i="190"/>
  <c r="M94" i="190"/>
  <c r="J94" i="190"/>
  <c r="G94" i="190"/>
  <c r="D94" i="190"/>
  <c r="P93" i="190"/>
  <c r="M93" i="190"/>
  <c r="J93" i="190"/>
  <c r="G93" i="190"/>
  <c r="D93" i="190"/>
  <c r="P92" i="190"/>
  <c r="M92" i="190"/>
  <c r="J92" i="190"/>
  <c r="G92" i="190"/>
  <c r="D92" i="190"/>
  <c r="P91" i="190"/>
  <c r="M91" i="190"/>
  <c r="J91" i="190"/>
  <c r="G91" i="190"/>
  <c r="D91" i="190"/>
  <c r="P90" i="190"/>
  <c r="M90" i="190"/>
  <c r="J90" i="190"/>
  <c r="G90" i="190"/>
  <c r="D90" i="190"/>
  <c r="P89" i="190"/>
  <c r="M89" i="190"/>
  <c r="J89" i="190"/>
  <c r="G89" i="190"/>
  <c r="D89" i="190"/>
  <c r="P88" i="190"/>
  <c r="M88" i="190"/>
  <c r="J88" i="190"/>
  <c r="G88" i="190"/>
  <c r="D88" i="190"/>
  <c r="P87" i="190"/>
  <c r="M87" i="190"/>
  <c r="J87" i="190"/>
  <c r="G87" i="190"/>
  <c r="D87" i="190"/>
  <c r="P86" i="190"/>
  <c r="M86" i="190"/>
  <c r="J86" i="190"/>
  <c r="G86" i="190"/>
  <c r="D86" i="190"/>
  <c r="P85" i="190"/>
  <c r="M85" i="190"/>
  <c r="J85" i="190"/>
  <c r="G85" i="190"/>
  <c r="D85" i="190"/>
  <c r="P84" i="190"/>
  <c r="M84" i="190"/>
  <c r="J84" i="190"/>
  <c r="G84" i="190"/>
  <c r="D84" i="190"/>
  <c r="P83" i="190"/>
  <c r="M83" i="190"/>
  <c r="J83" i="190"/>
  <c r="G83" i="190"/>
  <c r="D83" i="190"/>
  <c r="P82" i="190"/>
  <c r="M82" i="190"/>
  <c r="J82" i="190"/>
  <c r="G82" i="190"/>
  <c r="D82" i="190"/>
  <c r="P81" i="190"/>
  <c r="M81" i="190"/>
  <c r="J81" i="190"/>
  <c r="G81" i="190"/>
  <c r="D81" i="190"/>
  <c r="P80" i="190"/>
  <c r="M80" i="190"/>
  <c r="J80" i="190"/>
  <c r="G80" i="190"/>
  <c r="D80" i="190"/>
  <c r="P79" i="190"/>
  <c r="M79" i="190"/>
  <c r="J79" i="190"/>
  <c r="G79" i="190"/>
  <c r="D79" i="190"/>
  <c r="P78" i="190"/>
  <c r="M78" i="190"/>
  <c r="J78" i="190"/>
  <c r="G78" i="190"/>
  <c r="D78" i="190"/>
  <c r="P77" i="190"/>
  <c r="M77" i="190"/>
  <c r="J77" i="190"/>
  <c r="G77" i="190"/>
  <c r="D77" i="190"/>
  <c r="P76" i="190"/>
  <c r="M76" i="190"/>
  <c r="J76" i="190"/>
  <c r="G76" i="190"/>
  <c r="D76" i="190"/>
  <c r="P75" i="190"/>
  <c r="M75" i="190"/>
  <c r="J75" i="190"/>
  <c r="G75" i="190"/>
  <c r="D75" i="190"/>
  <c r="P74" i="190"/>
  <c r="M74" i="190"/>
  <c r="J74" i="190"/>
  <c r="G74" i="190"/>
  <c r="D74" i="190"/>
  <c r="P73" i="190"/>
  <c r="M73" i="190"/>
  <c r="J73" i="190"/>
  <c r="G73" i="190"/>
  <c r="D73" i="190"/>
  <c r="P72" i="190"/>
  <c r="M72" i="190"/>
  <c r="J72" i="190"/>
  <c r="G72" i="190"/>
  <c r="D72" i="190"/>
  <c r="P71" i="190"/>
  <c r="M71" i="190"/>
  <c r="J71" i="190"/>
  <c r="G71" i="190"/>
  <c r="D71" i="190"/>
  <c r="P70" i="190"/>
  <c r="M70" i="190"/>
  <c r="J70" i="190"/>
  <c r="G70" i="190"/>
  <c r="D70" i="190"/>
  <c r="P69" i="190"/>
  <c r="M69" i="190"/>
  <c r="J69" i="190"/>
  <c r="G69" i="190"/>
  <c r="D69" i="190"/>
  <c r="P68" i="190"/>
  <c r="M68" i="190"/>
  <c r="J68" i="190"/>
  <c r="G68" i="190"/>
  <c r="D68" i="190"/>
  <c r="P67" i="190"/>
  <c r="M67" i="190"/>
  <c r="J67" i="190"/>
  <c r="G67" i="190"/>
  <c r="D67" i="190"/>
  <c r="P66" i="190"/>
  <c r="M66" i="190"/>
  <c r="J66" i="190"/>
  <c r="G66" i="190"/>
  <c r="D66" i="190"/>
  <c r="P65" i="190"/>
  <c r="M65" i="190"/>
  <c r="J65" i="190"/>
  <c r="G65" i="190"/>
  <c r="D65" i="190"/>
  <c r="P64" i="190"/>
  <c r="M64" i="190"/>
  <c r="J64" i="190"/>
  <c r="G64" i="190"/>
  <c r="D64" i="190"/>
  <c r="P63" i="190"/>
  <c r="M63" i="190"/>
  <c r="J63" i="190"/>
  <c r="G63" i="190"/>
  <c r="D63" i="190"/>
  <c r="P62" i="190"/>
  <c r="M62" i="190"/>
  <c r="J62" i="190"/>
  <c r="G62" i="190"/>
  <c r="D62" i="190"/>
  <c r="P61" i="190"/>
  <c r="M61" i="190"/>
  <c r="J61" i="190"/>
  <c r="G61" i="190"/>
  <c r="D61" i="190"/>
  <c r="P60" i="190"/>
  <c r="M60" i="190"/>
  <c r="J60" i="190"/>
  <c r="G60" i="190"/>
  <c r="D60" i="190"/>
  <c r="P59" i="190"/>
  <c r="M59" i="190"/>
  <c r="J59" i="190"/>
  <c r="G59" i="190"/>
  <c r="D59" i="190"/>
  <c r="P58" i="190"/>
  <c r="M58" i="190"/>
  <c r="J58" i="190"/>
  <c r="G58" i="190"/>
  <c r="D58" i="190"/>
  <c r="P57" i="190"/>
  <c r="M57" i="190"/>
  <c r="J57" i="190"/>
  <c r="G57" i="190"/>
  <c r="D57" i="190"/>
  <c r="P56" i="190"/>
  <c r="M56" i="190"/>
  <c r="J56" i="190"/>
  <c r="G56" i="190"/>
  <c r="D56" i="190"/>
  <c r="P55" i="190"/>
  <c r="M55" i="190"/>
  <c r="J55" i="190"/>
  <c r="G55" i="190"/>
  <c r="D55" i="190"/>
  <c r="P54" i="190"/>
  <c r="M54" i="190"/>
  <c r="J54" i="190"/>
  <c r="G54" i="190"/>
  <c r="D54" i="190"/>
  <c r="P53" i="190"/>
  <c r="M53" i="190"/>
  <c r="J53" i="190"/>
  <c r="G53" i="190"/>
  <c r="D53" i="190"/>
  <c r="P52" i="190"/>
  <c r="M52" i="190"/>
  <c r="J52" i="190"/>
  <c r="G52" i="190"/>
  <c r="D52" i="190"/>
  <c r="P51" i="190"/>
  <c r="M51" i="190"/>
  <c r="J51" i="190"/>
  <c r="G51" i="190"/>
  <c r="D51" i="190"/>
  <c r="P50" i="190"/>
  <c r="M50" i="190"/>
  <c r="J50" i="190"/>
  <c r="G50" i="190"/>
  <c r="D50" i="190"/>
  <c r="P49" i="190"/>
  <c r="M49" i="190"/>
  <c r="J49" i="190"/>
  <c r="G49" i="190"/>
  <c r="D49" i="190"/>
  <c r="P48" i="190"/>
  <c r="M48" i="190"/>
  <c r="J48" i="190"/>
  <c r="G48" i="190"/>
  <c r="D48" i="190"/>
  <c r="P47" i="190"/>
  <c r="M47" i="190"/>
  <c r="J47" i="190"/>
  <c r="G47" i="190"/>
  <c r="D47" i="190"/>
  <c r="P46" i="190"/>
  <c r="M46" i="190"/>
  <c r="J46" i="190"/>
  <c r="G46" i="190"/>
  <c r="D46" i="190"/>
  <c r="P45" i="190"/>
  <c r="M45" i="190"/>
  <c r="J45" i="190"/>
  <c r="G45" i="190"/>
  <c r="D45" i="190"/>
  <c r="P44" i="190"/>
  <c r="M44" i="190"/>
  <c r="J44" i="190"/>
  <c r="G44" i="190"/>
  <c r="D44" i="190"/>
  <c r="P43" i="190"/>
  <c r="M43" i="190"/>
  <c r="J43" i="190"/>
  <c r="G43" i="190"/>
  <c r="D43" i="190"/>
  <c r="P42" i="190"/>
  <c r="M42" i="190"/>
  <c r="J42" i="190"/>
  <c r="G42" i="190"/>
  <c r="D42" i="190"/>
  <c r="P41" i="190"/>
  <c r="M41" i="190"/>
  <c r="J41" i="190"/>
  <c r="G41" i="190"/>
  <c r="D41" i="190"/>
  <c r="P40" i="190"/>
  <c r="M40" i="190"/>
  <c r="J40" i="190"/>
  <c r="G40" i="190"/>
  <c r="D40" i="190"/>
  <c r="P39" i="190"/>
  <c r="M39" i="190"/>
  <c r="J39" i="190"/>
  <c r="G39" i="190"/>
  <c r="D39" i="190"/>
  <c r="P38" i="190"/>
  <c r="M38" i="190"/>
  <c r="J38" i="190"/>
  <c r="G38" i="190"/>
  <c r="D38" i="190"/>
  <c r="P37" i="190"/>
  <c r="M37" i="190"/>
  <c r="J37" i="190"/>
  <c r="G37" i="190"/>
  <c r="D37" i="190"/>
  <c r="P36" i="190"/>
  <c r="M36" i="190"/>
  <c r="J36" i="190"/>
  <c r="G36" i="190"/>
  <c r="D36" i="190"/>
  <c r="P35" i="190"/>
  <c r="M35" i="190"/>
  <c r="J35" i="190"/>
  <c r="G35" i="190"/>
  <c r="D35" i="190"/>
  <c r="P34" i="190"/>
  <c r="M34" i="190"/>
  <c r="J34" i="190"/>
  <c r="G34" i="190"/>
  <c r="D34" i="190"/>
  <c r="P33" i="190"/>
  <c r="M33" i="190"/>
  <c r="J33" i="190"/>
  <c r="G33" i="190"/>
  <c r="D33" i="190"/>
  <c r="P32" i="190"/>
  <c r="M32" i="190"/>
  <c r="J32" i="190"/>
  <c r="G32" i="190"/>
  <c r="D32" i="190"/>
  <c r="P31" i="190"/>
  <c r="M31" i="190"/>
  <c r="J31" i="190"/>
  <c r="G31" i="190"/>
  <c r="D31" i="190"/>
  <c r="P30" i="190"/>
  <c r="M30" i="190"/>
  <c r="J30" i="190"/>
  <c r="G30" i="190"/>
  <c r="D30" i="190"/>
  <c r="P29" i="190"/>
  <c r="M29" i="190"/>
  <c r="J29" i="190"/>
  <c r="G29" i="190"/>
  <c r="D29" i="190"/>
  <c r="P28" i="190"/>
  <c r="M28" i="190"/>
  <c r="J28" i="190"/>
  <c r="G28" i="190"/>
  <c r="D28" i="190"/>
  <c r="P27" i="190"/>
  <c r="M27" i="190"/>
  <c r="J27" i="190"/>
  <c r="G27" i="190"/>
  <c r="D27" i="190"/>
  <c r="P26" i="190"/>
  <c r="M26" i="190"/>
  <c r="J26" i="190"/>
  <c r="G26" i="190"/>
  <c r="D26" i="190"/>
  <c r="P25" i="190"/>
  <c r="M25" i="190"/>
  <c r="J25" i="190"/>
  <c r="G25" i="190"/>
  <c r="D25" i="190"/>
  <c r="P24" i="190"/>
  <c r="M24" i="190"/>
  <c r="J24" i="190"/>
  <c r="G24" i="190"/>
  <c r="D24" i="190"/>
  <c r="P23" i="190"/>
  <c r="M23" i="190"/>
  <c r="J23" i="190"/>
  <c r="G23" i="190"/>
  <c r="D23" i="190"/>
  <c r="P22" i="190"/>
  <c r="M22" i="190"/>
  <c r="J22" i="190"/>
  <c r="G22" i="190"/>
  <c r="D22" i="190"/>
  <c r="P21" i="190"/>
  <c r="M21" i="190"/>
  <c r="J21" i="190"/>
  <c r="G21" i="190"/>
  <c r="D21" i="190"/>
  <c r="P20" i="190"/>
  <c r="M20" i="190"/>
  <c r="J20" i="190"/>
  <c r="G20" i="190"/>
  <c r="D20" i="190"/>
  <c r="A21" i="190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A43" i="190" s="1"/>
  <c r="A44" i="190" s="1"/>
  <c r="A45" i="190" s="1"/>
  <c r="A46" i="190" s="1"/>
  <c r="A47" i="190" s="1"/>
  <c r="A48" i="190" s="1"/>
  <c r="A49" i="190" s="1"/>
  <c r="A50" i="190" s="1"/>
  <c r="A51" i="190" s="1"/>
  <c r="A52" i="190" s="1"/>
  <c r="A53" i="190" s="1"/>
  <c r="A54" i="190" s="1"/>
  <c r="A55" i="190" s="1"/>
  <c r="A56" i="190" s="1"/>
  <c r="A57" i="190" s="1"/>
  <c r="A58" i="190" s="1"/>
  <c r="A59" i="190" s="1"/>
  <c r="A60" i="190" s="1"/>
  <c r="A61" i="190" s="1"/>
  <c r="A62" i="190" s="1"/>
  <c r="A63" i="190" s="1"/>
  <c r="A64" i="190" s="1"/>
  <c r="A65" i="190" s="1"/>
  <c r="A66" i="190" s="1"/>
  <c r="A67" i="190" s="1"/>
  <c r="A68" i="190" s="1"/>
  <c r="A69" i="190" s="1"/>
  <c r="A70" i="190" s="1"/>
  <c r="A71" i="190" s="1"/>
  <c r="A72" i="190" s="1"/>
  <c r="A73" i="190" s="1"/>
  <c r="A74" i="190" s="1"/>
  <c r="A75" i="190" s="1"/>
  <c r="A76" i="190" s="1"/>
  <c r="A77" i="190" s="1"/>
  <c r="A78" i="190" s="1"/>
  <c r="A79" i="190" s="1"/>
  <c r="A80" i="190" s="1"/>
  <c r="A81" i="190" s="1"/>
  <c r="A82" i="190" s="1"/>
  <c r="A83" i="190" s="1"/>
  <c r="A84" i="190" s="1"/>
  <c r="A85" i="190" s="1"/>
  <c r="A86" i="190" s="1"/>
  <c r="A87" i="190" s="1"/>
  <c r="A88" i="190" s="1"/>
  <c r="A89" i="190" s="1"/>
  <c r="A90" i="190" s="1"/>
  <c r="A91" i="190" s="1"/>
  <c r="A92" i="190" s="1"/>
  <c r="A93" i="190" s="1"/>
  <c r="A94" i="190" s="1"/>
  <c r="A95" i="190" s="1"/>
  <c r="A96" i="190" s="1"/>
  <c r="A97" i="190" s="1"/>
  <c r="A98" i="190" s="1"/>
  <c r="A99" i="190" s="1"/>
  <c r="A100" i="190" s="1"/>
  <c r="A101" i="190" s="1"/>
  <c r="A102" i="190" s="1"/>
  <c r="A103" i="190" s="1"/>
  <c r="A104" i="190" s="1"/>
  <c r="A105" i="190" s="1"/>
  <c r="A106" i="190" s="1"/>
  <c r="A107" i="190" s="1"/>
  <c r="A108" i="190" s="1"/>
  <c r="A109" i="190" s="1"/>
  <c r="A110" i="190" s="1"/>
  <c r="A111" i="190" s="1"/>
  <c r="A112" i="190" s="1"/>
  <c r="A113" i="190" s="1"/>
  <c r="A114" i="190" s="1"/>
  <c r="A115" i="190" s="1"/>
  <c r="A116" i="190" s="1"/>
  <c r="A117" i="190" s="1"/>
  <c r="A118" i="190" s="1"/>
  <c r="A119" i="190" s="1"/>
  <c r="A120" i="190" s="1"/>
  <c r="A121" i="190" s="1"/>
  <c r="A122" i="190" s="1"/>
  <c r="A123" i="190" s="1"/>
  <c r="A124" i="190" s="1"/>
  <c r="A125" i="190" s="1"/>
  <c r="A126" i="190" s="1"/>
  <c r="A127" i="190" s="1"/>
  <c r="A128" i="190" s="1"/>
  <c r="A129" i="190" s="1"/>
  <c r="A130" i="190" s="1"/>
  <c r="A131" i="190" s="1"/>
  <c r="A132" i="190" s="1"/>
  <c r="A133" i="190" s="1"/>
  <c r="A134" i="190" s="1"/>
  <c r="A135" i="190" s="1"/>
  <c r="A136" i="190" s="1"/>
  <c r="A137" i="190" s="1"/>
  <c r="A138" i="190" s="1"/>
  <c r="A139" i="190" s="1"/>
  <c r="A140" i="190" s="1"/>
  <c r="A141" i="190" s="1"/>
  <c r="A142" i="190" s="1"/>
  <c r="A143" i="190" s="1"/>
  <c r="A144" i="190" s="1"/>
  <c r="A145" i="190" s="1"/>
  <c r="A146" i="190" s="1"/>
  <c r="A147" i="190" s="1"/>
  <c r="A148" i="190" s="1"/>
  <c r="A149" i="190" s="1"/>
  <c r="A150" i="190" s="1"/>
  <c r="A151" i="190" s="1"/>
  <c r="A152" i="190" s="1"/>
  <c r="A153" i="190" s="1"/>
  <c r="A154" i="190" s="1"/>
  <c r="A155" i="190" s="1"/>
  <c r="A156" i="190" s="1"/>
  <c r="A157" i="190" s="1"/>
  <c r="A158" i="190" s="1"/>
  <c r="A159" i="190" s="1"/>
  <c r="A160" i="190" s="1"/>
  <c r="A161" i="190" s="1"/>
  <c r="A162" i="190" s="1"/>
  <c r="A163" i="190" s="1"/>
  <c r="A164" i="190" s="1"/>
  <c r="A165" i="190" s="1"/>
  <c r="A166" i="190" s="1"/>
  <c r="A167" i="190" s="1"/>
  <c r="A168" i="190" s="1"/>
  <c r="A169" i="190" s="1"/>
  <c r="A170" i="190" s="1"/>
  <c r="A171" i="190" s="1"/>
  <c r="A172" i="190" s="1"/>
  <c r="A173" i="190" s="1"/>
  <c r="A174" i="190" s="1"/>
  <c r="A175" i="190" s="1"/>
  <c r="A176" i="190" s="1"/>
  <c r="A177" i="190" s="1"/>
  <c r="A178" i="190" s="1"/>
  <c r="A179" i="190" s="1"/>
  <c r="A180" i="190" s="1"/>
  <c r="A181" i="190" s="1"/>
  <c r="A182" i="190" s="1"/>
  <c r="A183" i="190" s="1"/>
  <c r="A184" i="190" s="1"/>
  <c r="A185" i="190" s="1"/>
  <c r="A186" i="190" s="1"/>
  <c r="A187" i="190" s="1"/>
  <c r="A188" i="190" s="1"/>
  <c r="A189" i="190" s="1"/>
  <c r="A190" i="190" s="1"/>
  <c r="A191" i="190" s="1"/>
  <c r="A192" i="190" s="1"/>
  <c r="A193" i="190" s="1"/>
  <c r="A194" i="190" s="1"/>
  <c r="A195" i="190" s="1"/>
  <c r="A196" i="190" s="1"/>
  <c r="A197" i="190" s="1"/>
  <c r="A198" i="190" s="1"/>
  <c r="A199" i="190" s="1"/>
  <c r="A200" i="190" s="1"/>
  <c r="A201" i="190" s="1"/>
  <c r="A202" i="190" s="1"/>
  <c r="A203" i="190" s="1"/>
  <c r="A204" i="190" s="1"/>
  <c r="A205" i="190" s="1"/>
  <c r="A206" i="190" s="1"/>
  <c r="A207" i="190" s="1"/>
  <c r="A208" i="190" s="1"/>
  <c r="A209" i="190" s="1"/>
  <c r="A210" i="190" s="1"/>
  <c r="A211" i="190" s="1"/>
  <c r="A212" i="190" s="1"/>
  <c r="A213" i="190" s="1"/>
  <c r="A214" i="190" s="1"/>
  <c r="A215" i="190" s="1"/>
  <c r="A216" i="190" s="1"/>
  <c r="A217" i="190" s="1"/>
  <c r="A218" i="190" s="1"/>
  <c r="A219" i="190" s="1"/>
  <c r="A220" i="190" s="1"/>
  <c r="A221" i="190" s="1"/>
  <c r="A222" i="190" s="1"/>
  <c r="A223" i="190" s="1"/>
  <c r="A224" i="190" s="1"/>
  <c r="A225" i="190" s="1"/>
  <c r="A226" i="190" s="1"/>
  <c r="A227" i="190" s="1"/>
  <c r="A228" i="190" s="1"/>
  <c r="A229" i="190" s="1"/>
  <c r="A230" i="190" s="1"/>
  <c r="A231" i="190" s="1"/>
  <c r="A232" i="190" s="1"/>
  <c r="A233" i="190" s="1"/>
  <c r="A234" i="190" s="1"/>
  <c r="A235" i="190" s="1"/>
  <c r="A236" i="190" s="1"/>
  <c r="A237" i="190" s="1"/>
  <c r="A238" i="190" s="1"/>
  <c r="A239" i="190" s="1"/>
  <c r="A240" i="190" s="1"/>
  <c r="A241" i="190" s="1"/>
  <c r="A242" i="190" s="1"/>
  <c r="A243" i="190" s="1"/>
  <c r="A244" i="190" s="1"/>
  <c r="A245" i="190" s="1"/>
  <c r="A246" i="190" s="1"/>
  <c r="A247" i="190" s="1"/>
  <c r="A248" i="190" s="1"/>
  <c r="A249" i="190" s="1"/>
  <c r="A250" i="190" s="1"/>
  <c r="A251" i="190" s="1"/>
  <c r="A252" i="190" s="1"/>
  <c r="A253" i="190" s="1"/>
  <c r="A254" i="190" s="1"/>
  <c r="A255" i="190" s="1"/>
  <c r="A256" i="190" s="1"/>
  <c r="A257" i="190" s="1"/>
  <c r="A258" i="190" s="1"/>
  <c r="A259" i="190" s="1"/>
  <c r="A260" i="190" s="1"/>
  <c r="A261" i="190" s="1"/>
  <c r="A262" i="190" s="1"/>
  <c r="A263" i="190" s="1"/>
  <c r="A264" i="190" s="1"/>
  <c r="A265" i="190" s="1"/>
  <c r="A266" i="190" s="1"/>
  <c r="A267" i="190" s="1"/>
  <c r="A268" i="190" s="1"/>
  <c r="A269" i="190" s="1"/>
  <c r="A270" i="190" s="1"/>
  <c r="A271" i="190" s="1"/>
  <c r="A272" i="190" s="1"/>
  <c r="A273" i="190" s="1"/>
  <c r="A274" i="190" s="1"/>
  <c r="A275" i="190" s="1"/>
  <c r="A276" i="190" s="1"/>
  <c r="A277" i="190" s="1"/>
  <c r="A278" i="190" s="1"/>
  <c r="A279" i="190" s="1"/>
  <c r="A280" i="190" s="1"/>
  <c r="A281" i="190" s="1"/>
  <c r="A282" i="190" s="1"/>
  <c r="A283" i="190" s="1"/>
  <c r="A284" i="190" s="1"/>
  <c r="A285" i="190" s="1"/>
  <c r="A286" i="190" s="1"/>
  <c r="A287" i="190" s="1"/>
  <c r="A288" i="190" s="1"/>
  <c r="A289" i="190" s="1"/>
  <c r="A290" i="190" s="1"/>
  <c r="A291" i="190" s="1"/>
  <c r="A292" i="190" s="1"/>
  <c r="A293" i="190" s="1"/>
  <c r="A294" i="190" s="1"/>
  <c r="A295" i="190" s="1"/>
  <c r="A296" i="190" s="1"/>
  <c r="A297" i="190" s="1"/>
  <c r="A298" i="190" s="1"/>
  <c r="A299" i="190" s="1"/>
  <c r="A300" i="190" s="1"/>
  <c r="I14" i="190"/>
  <c r="H14" i="190"/>
  <c r="D13" i="190"/>
  <c r="D12" i="190"/>
  <c r="P5" i="190"/>
  <c r="P228" i="189"/>
  <c r="M228" i="189"/>
  <c r="J228" i="189"/>
  <c r="G228" i="189"/>
  <c r="D228" i="189"/>
  <c r="P227" i="189"/>
  <c r="M227" i="189"/>
  <c r="J227" i="189"/>
  <c r="G227" i="189"/>
  <c r="D227" i="189"/>
  <c r="P226" i="189"/>
  <c r="M226" i="189"/>
  <c r="J226" i="189"/>
  <c r="G226" i="189"/>
  <c r="D226" i="189"/>
  <c r="P225" i="189"/>
  <c r="M225" i="189"/>
  <c r="J225" i="189"/>
  <c r="G225" i="189"/>
  <c r="D225" i="189"/>
  <c r="P224" i="189"/>
  <c r="M224" i="189"/>
  <c r="J224" i="189"/>
  <c r="G224" i="189"/>
  <c r="D224" i="189"/>
  <c r="P223" i="189"/>
  <c r="M223" i="189"/>
  <c r="J223" i="189"/>
  <c r="G223" i="189"/>
  <c r="D223" i="189"/>
  <c r="P222" i="189"/>
  <c r="M222" i="189"/>
  <c r="J222" i="189"/>
  <c r="G222" i="189"/>
  <c r="D222" i="189"/>
  <c r="P221" i="189"/>
  <c r="M221" i="189"/>
  <c r="J221" i="189"/>
  <c r="G221" i="189"/>
  <c r="D221" i="189"/>
  <c r="P220" i="189"/>
  <c r="M220" i="189"/>
  <c r="J220" i="189"/>
  <c r="G220" i="189"/>
  <c r="D220" i="189"/>
  <c r="P219" i="189"/>
  <c r="M219" i="189"/>
  <c r="J219" i="189"/>
  <c r="G219" i="189"/>
  <c r="D219" i="189"/>
  <c r="P218" i="189"/>
  <c r="M218" i="189"/>
  <c r="J218" i="189"/>
  <c r="G218" i="189"/>
  <c r="D218" i="189"/>
  <c r="P217" i="189"/>
  <c r="M217" i="189"/>
  <c r="J217" i="189"/>
  <c r="G217" i="189"/>
  <c r="D217" i="189"/>
  <c r="P216" i="189"/>
  <c r="M216" i="189"/>
  <c r="J216" i="189"/>
  <c r="G216" i="189"/>
  <c r="D216" i="189"/>
  <c r="P215" i="189"/>
  <c r="M215" i="189"/>
  <c r="J215" i="189"/>
  <c r="G215" i="189"/>
  <c r="D215" i="189"/>
  <c r="P214" i="189"/>
  <c r="M214" i="189"/>
  <c r="J214" i="189"/>
  <c r="G214" i="189"/>
  <c r="D214" i="189"/>
  <c r="P213" i="189"/>
  <c r="M213" i="189"/>
  <c r="J213" i="189"/>
  <c r="G213" i="189"/>
  <c r="D213" i="189"/>
  <c r="P212" i="189"/>
  <c r="M212" i="189"/>
  <c r="J212" i="189"/>
  <c r="G212" i="189"/>
  <c r="D212" i="189"/>
  <c r="P211" i="189"/>
  <c r="M211" i="189"/>
  <c r="J211" i="189"/>
  <c r="G211" i="189"/>
  <c r="D211" i="189"/>
  <c r="P210" i="189"/>
  <c r="M210" i="189"/>
  <c r="J210" i="189"/>
  <c r="G210" i="189"/>
  <c r="D210" i="189"/>
  <c r="P209" i="189"/>
  <c r="M209" i="189"/>
  <c r="J209" i="189"/>
  <c r="G209" i="189"/>
  <c r="D209" i="189"/>
  <c r="P208" i="189"/>
  <c r="M208" i="189"/>
  <c r="J208" i="189"/>
  <c r="G208" i="189"/>
  <c r="D208" i="189"/>
  <c r="P207" i="189"/>
  <c r="M207" i="189"/>
  <c r="J207" i="189"/>
  <c r="G207" i="189"/>
  <c r="D207" i="189"/>
  <c r="P206" i="189"/>
  <c r="M206" i="189"/>
  <c r="J206" i="189"/>
  <c r="G206" i="189"/>
  <c r="D206" i="189"/>
  <c r="P205" i="189"/>
  <c r="M205" i="189"/>
  <c r="J205" i="189"/>
  <c r="G205" i="189"/>
  <c r="D205" i="189"/>
  <c r="P204" i="189"/>
  <c r="M204" i="189"/>
  <c r="J204" i="189"/>
  <c r="G204" i="189"/>
  <c r="D204" i="189"/>
  <c r="P203" i="189"/>
  <c r="M203" i="189"/>
  <c r="J203" i="189"/>
  <c r="G203" i="189"/>
  <c r="D203" i="189"/>
  <c r="P202" i="189"/>
  <c r="M202" i="189"/>
  <c r="J202" i="189"/>
  <c r="G202" i="189"/>
  <c r="D202" i="189"/>
  <c r="P201" i="189"/>
  <c r="M201" i="189"/>
  <c r="J201" i="189"/>
  <c r="G201" i="189"/>
  <c r="D201" i="189"/>
  <c r="P200" i="189"/>
  <c r="M200" i="189"/>
  <c r="J200" i="189"/>
  <c r="G200" i="189"/>
  <c r="D200" i="189"/>
  <c r="P199" i="189"/>
  <c r="M199" i="189"/>
  <c r="J199" i="189"/>
  <c r="G199" i="189"/>
  <c r="D199" i="189"/>
  <c r="P198" i="189"/>
  <c r="M198" i="189"/>
  <c r="J198" i="189"/>
  <c r="G198" i="189"/>
  <c r="D198" i="189"/>
  <c r="P197" i="189"/>
  <c r="M197" i="189"/>
  <c r="J197" i="189"/>
  <c r="G197" i="189"/>
  <c r="D197" i="189"/>
  <c r="P196" i="189"/>
  <c r="M196" i="189"/>
  <c r="J196" i="189"/>
  <c r="G196" i="189"/>
  <c r="D196" i="189"/>
  <c r="P195" i="189"/>
  <c r="M195" i="189"/>
  <c r="J195" i="189"/>
  <c r="G195" i="189"/>
  <c r="D195" i="189"/>
  <c r="P194" i="189"/>
  <c r="M194" i="189"/>
  <c r="J194" i="189"/>
  <c r="G194" i="189"/>
  <c r="D194" i="189"/>
  <c r="P193" i="189"/>
  <c r="M193" i="189"/>
  <c r="J193" i="189"/>
  <c r="G193" i="189"/>
  <c r="D193" i="189"/>
  <c r="P192" i="189"/>
  <c r="M192" i="189"/>
  <c r="J192" i="189"/>
  <c r="G192" i="189"/>
  <c r="D192" i="189"/>
  <c r="P191" i="189"/>
  <c r="M191" i="189"/>
  <c r="J191" i="189"/>
  <c r="G191" i="189"/>
  <c r="D191" i="189"/>
  <c r="P190" i="189"/>
  <c r="M190" i="189"/>
  <c r="J190" i="189"/>
  <c r="G190" i="189"/>
  <c r="D190" i="189"/>
  <c r="P189" i="189"/>
  <c r="M189" i="189"/>
  <c r="J189" i="189"/>
  <c r="G189" i="189"/>
  <c r="D189" i="189"/>
  <c r="P188" i="189"/>
  <c r="M188" i="189"/>
  <c r="J188" i="189"/>
  <c r="G188" i="189"/>
  <c r="D188" i="189"/>
  <c r="P187" i="189"/>
  <c r="M187" i="189"/>
  <c r="J187" i="189"/>
  <c r="G187" i="189"/>
  <c r="D187" i="189"/>
  <c r="P186" i="189"/>
  <c r="M186" i="189"/>
  <c r="J186" i="189"/>
  <c r="G186" i="189"/>
  <c r="D186" i="189"/>
  <c r="P185" i="189"/>
  <c r="M185" i="189"/>
  <c r="J185" i="189"/>
  <c r="G185" i="189"/>
  <c r="D185" i="189"/>
  <c r="P184" i="189"/>
  <c r="M184" i="189"/>
  <c r="J184" i="189"/>
  <c r="G184" i="189"/>
  <c r="D184" i="189"/>
  <c r="P183" i="189"/>
  <c r="M183" i="189"/>
  <c r="J183" i="189"/>
  <c r="G183" i="189"/>
  <c r="D183" i="189"/>
  <c r="P182" i="189"/>
  <c r="M182" i="189"/>
  <c r="J182" i="189"/>
  <c r="G182" i="189"/>
  <c r="D182" i="189"/>
  <c r="P181" i="189"/>
  <c r="M181" i="189"/>
  <c r="J181" i="189"/>
  <c r="G181" i="189"/>
  <c r="D181" i="189"/>
  <c r="P180" i="189"/>
  <c r="M180" i="189"/>
  <c r="J180" i="189"/>
  <c r="G180" i="189"/>
  <c r="D180" i="189"/>
  <c r="P179" i="189"/>
  <c r="M179" i="189"/>
  <c r="J179" i="189"/>
  <c r="G179" i="189"/>
  <c r="D179" i="189"/>
  <c r="P178" i="189"/>
  <c r="M178" i="189"/>
  <c r="J178" i="189"/>
  <c r="G178" i="189"/>
  <c r="D178" i="189"/>
  <c r="P177" i="189"/>
  <c r="M177" i="189"/>
  <c r="J177" i="189"/>
  <c r="G177" i="189"/>
  <c r="D177" i="189"/>
  <c r="P176" i="189"/>
  <c r="M176" i="189"/>
  <c r="J176" i="189"/>
  <c r="G176" i="189"/>
  <c r="D176" i="189"/>
  <c r="P175" i="189"/>
  <c r="M175" i="189"/>
  <c r="J175" i="189"/>
  <c r="G175" i="189"/>
  <c r="D175" i="189"/>
  <c r="P174" i="189"/>
  <c r="M174" i="189"/>
  <c r="J174" i="189"/>
  <c r="G174" i="189"/>
  <c r="D174" i="189"/>
  <c r="P173" i="189"/>
  <c r="M173" i="189"/>
  <c r="J173" i="189"/>
  <c r="G173" i="189"/>
  <c r="D173" i="189"/>
  <c r="P172" i="189"/>
  <c r="M172" i="189"/>
  <c r="J172" i="189"/>
  <c r="G172" i="189"/>
  <c r="D172" i="189"/>
  <c r="P171" i="189"/>
  <c r="M171" i="189"/>
  <c r="J171" i="189"/>
  <c r="G171" i="189"/>
  <c r="D171" i="189"/>
  <c r="P170" i="189"/>
  <c r="M170" i="189"/>
  <c r="J170" i="189"/>
  <c r="G170" i="189"/>
  <c r="D170" i="189"/>
  <c r="P169" i="189"/>
  <c r="M169" i="189"/>
  <c r="J169" i="189"/>
  <c r="G169" i="189"/>
  <c r="D169" i="189"/>
  <c r="P168" i="189"/>
  <c r="M168" i="189"/>
  <c r="J168" i="189"/>
  <c r="G168" i="189"/>
  <c r="D168" i="189"/>
  <c r="P167" i="189"/>
  <c r="M167" i="189"/>
  <c r="J167" i="189"/>
  <c r="G167" i="189"/>
  <c r="D167" i="189"/>
  <c r="P166" i="189"/>
  <c r="M166" i="189"/>
  <c r="J166" i="189"/>
  <c r="G166" i="189"/>
  <c r="D166" i="189"/>
  <c r="P165" i="189"/>
  <c r="M165" i="189"/>
  <c r="J165" i="189"/>
  <c r="G165" i="189"/>
  <c r="D165" i="189"/>
  <c r="P164" i="189"/>
  <c r="M164" i="189"/>
  <c r="J164" i="189"/>
  <c r="G164" i="189"/>
  <c r="D164" i="189"/>
  <c r="P163" i="189"/>
  <c r="M163" i="189"/>
  <c r="J163" i="189"/>
  <c r="G163" i="189"/>
  <c r="D163" i="189"/>
  <c r="P162" i="189"/>
  <c r="M162" i="189"/>
  <c r="J162" i="189"/>
  <c r="G162" i="189"/>
  <c r="D162" i="189"/>
  <c r="P161" i="189"/>
  <c r="M161" i="189"/>
  <c r="J161" i="189"/>
  <c r="G161" i="189"/>
  <c r="D161" i="189"/>
  <c r="P160" i="189"/>
  <c r="M160" i="189"/>
  <c r="J160" i="189"/>
  <c r="G160" i="189"/>
  <c r="D160" i="189"/>
  <c r="P159" i="189"/>
  <c r="M159" i="189"/>
  <c r="J159" i="189"/>
  <c r="G159" i="189"/>
  <c r="D159" i="189"/>
  <c r="P158" i="189"/>
  <c r="M158" i="189"/>
  <c r="J158" i="189"/>
  <c r="G158" i="189"/>
  <c r="D158" i="189"/>
  <c r="P157" i="189"/>
  <c r="M157" i="189"/>
  <c r="J157" i="189"/>
  <c r="G157" i="189"/>
  <c r="D157" i="189"/>
  <c r="P156" i="189"/>
  <c r="M156" i="189"/>
  <c r="J156" i="189"/>
  <c r="G156" i="189"/>
  <c r="D156" i="189"/>
  <c r="P155" i="189"/>
  <c r="M155" i="189"/>
  <c r="J155" i="189"/>
  <c r="G155" i="189"/>
  <c r="D155" i="189"/>
  <c r="P154" i="189"/>
  <c r="M154" i="189"/>
  <c r="J154" i="189"/>
  <c r="G154" i="189"/>
  <c r="D154" i="189"/>
  <c r="P153" i="189"/>
  <c r="M153" i="189"/>
  <c r="J153" i="189"/>
  <c r="G153" i="189"/>
  <c r="D153" i="189"/>
  <c r="P152" i="189"/>
  <c r="M152" i="189"/>
  <c r="J152" i="189"/>
  <c r="G152" i="189"/>
  <c r="D152" i="189"/>
  <c r="P151" i="189"/>
  <c r="M151" i="189"/>
  <c r="J151" i="189"/>
  <c r="G151" i="189"/>
  <c r="D151" i="189"/>
  <c r="P150" i="189"/>
  <c r="M150" i="189"/>
  <c r="J150" i="189"/>
  <c r="G150" i="189"/>
  <c r="D150" i="189"/>
  <c r="P149" i="189"/>
  <c r="M149" i="189"/>
  <c r="J149" i="189"/>
  <c r="G149" i="189"/>
  <c r="D149" i="189"/>
  <c r="P148" i="189"/>
  <c r="M148" i="189"/>
  <c r="J148" i="189"/>
  <c r="G148" i="189"/>
  <c r="D148" i="189"/>
  <c r="P147" i="189"/>
  <c r="M147" i="189"/>
  <c r="J147" i="189"/>
  <c r="G147" i="189"/>
  <c r="D147" i="189"/>
  <c r="P146" i="189"/>
  <c r="M146" i="189"/>
  <c r="J146" i="189"/>
  <c r="G146" i="189"/>
  <c r="D146" i="189"/>
  <c r="P145" i="189"/>
  <c r="M145" i="189"/>
  <c r="J145" i="189"/>
  <c r="G145" i="189"/>
  <c r="D145" i="189"/>
  <c r="P144" i="189"/>
  <c r="M144" i="189"/>
  <c r="J144" i="189"/>
  <c r="G144" i="189"/>
  <c r="D144" i="189"/>
  <c r="P143" i="189"/>
  <c r="M143" i="189"/>
  <c r="J143" i="189"/>
  <c r="G143" i="189"/>
  <c r="D143" i="189"/>
  <c r="P142" i="189"/>
  <c r="M142" i="189"/>
  <c r="J142" i="189"/>
  <c r="G142" i="189"/>
  <c r="D142" i="189"/>
  <c r="P141" i="189"/>
  <c r="M141" i="189"/>
  <c r="J141" i="189"/>
  <c r="G141" i="189"/>
  <c r="D141" i="189"/>
  <c r="P140" i="189"/>
  <c r="M140" i="189"/>
  <c r="J140" i="189"/>
  <c r="G140" i="189"/>
  <c r="D140" i="189"/>
  <c r="P139" i="189"/>
  <c r="M139" i="189"/>
  <c r="J139" i="189"/>
  <c r="G139" i="189"/>
  <c r="D139" i="189"/>
  <c r="P138" i="189"/>
  <c r="M138" i="189"/>
  <c r="J138" i="189"/>
  <c r="G138" i="189"/>
  <c r="D138" i="189"/>
  <c r="P137" i="189"/>
  <c r="M137" i="189"/>
  <c r="J137" i="189"/>
  <c r="G137" i="189"/>
  <c r="D137" i="189"/>
  <c r="P136" i="189"/>
  <c r="M136" i="189"/>
  <c r="J136" i="189"/>
  <c r="G136" i="189"/>
  <c r="D136" i="189"/>
  <c r="P135" i="189"/>
  <c r="M135" i="189"/>
  <c r="J135" i="189"/>
  <c r="G135" i="189"/>
  <c r="D135" i="189"/>
  <c r="P134" i="189"/>
  <c r="M134" i="189"/>
  <c r="J134" i="189"/>
  <c r="G134" i="189"/>
  <c r="D134" i="189"/>
  <c r="P133" i="189"/>
  <c r="M133" i="189"/>
  <c r="J133" i="189"/>
  <c r="G133" i="189"/>
  <c r="D133" i="189"/>
  <c r="P132" i="189"/>
  <c r="M132" i="189"/>
  <c r="J132" i="189"/>
  <c r="G132" i="189"/>
  <c r="D132" i="189"/>
  <c r="P131" i="189"/>
  <c r="M131" i="189"/>
  <c r="J131" i="189"/>
  <c r="G131" i="189"/>
  <c r="D131" i="189"/>
  <c r="P130" i="189"/>
  <c r="M130" i="189"/>
  <c r="J130" i="189"/>
  <c r="G130" i="189"/>
  <c r="D130" i="189"/>
  <c r="P129" i="189"/>
  <c r="M129" i="189"/>
  <c r="J129" i="189"/>
  <c r="G129" i="189"/>
  <c r="D129" i="189"/>
  <c r="P128" i="189"/>
  <c r="M128" i="189"/>
  <c r="J128" i="189"/>
  <c r="G128" i="189"/>
  <c r="D128" i="189"/>
  <c r="P127" i="189"/>
  <c r="M127" i="189"/>
  <c r="J127" i="189"/>
  <c r="G127" i="189"/>
  <c r="D127" i="189"/>
  <c r="P126" i="189"/>
  <c r="M126" i="189"/>
  <c r="J126" i="189"/>
  <c r="G126" i="189"/>
  <c r="D126" i="189"/>
  <c r="P125" i="189"/>
  <c r="M125" i="189"/>
  <c r="J125" i="189"/>
  <c r="G125" i="189"/>
  <c r="D125" i="189"/>
  <c r="P124" i="189"/>
  <c r="M124" i="189"/>
  <c r="J124" i="189"/>
  <c r="G124" i="189"/>
  <c r="D124" i="189"/>
  <c r="P123" i="189"/>
  <c r="M123" i="189"/>
  <c r="J123" i="189"/>
  <c r="G123" i="189"/>
  <c r="D123" i="189"/>
  <c r="P122" i="189"/>
  <c r="M122" i="189"/>
  <c r="J122" i="189"/>
  <c r="G122" i="189"/>
  <c r="D122" i="189"/>
  <c r="P121" i="189"/>
  <c r="M121" i="189"/>
  <c r="J121" i="189"/>
  <c r="G121" i="189"/>
  <c r="D121" i="189"/>
  <c r="P120" i="189"/>
  <c r="M120" i="189"/>
  <c r="J120" i="189"/>
  <c r="G120" i="189"/>
  <c r="D120" i="189"/>
  <c r="P119" i="189"/>
  <c r="M119" i="189"/>
  <c r="J119" i="189"/>
  <c r="G119" i="189"/>
  <c r="D119" i="189"/>
  <c r="P118" i="189"/>
  <c r="M118" i="189"/>
  <c r="J118" i="189"/>
  <c r="G118" i="189"/>
  <c r="D118" i="189"/>
  <c r="P117" i="189"/>
  <c r="M117" i="189"/>
  <c r="J117" i="189"/>
  <c r="G117" i="189"/>
  <c r="D117" i="189"/>
  <c r="P116" i="189"/>
  <c r="M116" i="189"/>
  <c r="J116" i="189"/>
  <c r="G116" i="189"/>
  <c r="D116" i="189"/>
  <c r="P115" i="189"/>
  <c r="M115" i="189"/>
  <c r="J115" i="189"/>
  <c r="G115" i="189"/>
  <c r="D115" i="189"/>
  <c r="P114" i="189"/>
  <c r="M114" i="189"/>
  <c r="J114" i="189"/>
  <c r="G114" i="189"/>
  <c r="D114" i="189"/>
  <c r="P113" i="189"/>
  <c r="M113" i="189"/>
  <c r="J113" i="189"/>
  <c r="G113" i="189"/>
  <c r="D113" i="189"/>
  <c r="P112" i="189"/>
  <c r="M112" i="189"/>
  <c r="J112" i="189"/>
  <c r="G112" i="189"/>
  <c r="D112" i="189"/>
  <c r="P111" i="189"/>
  <c r="M111" i="189"/>
  <c r="J111" i="189"/>
  <c r="G111" i="189"/>
  <c r="D111" i="189"/>
  <c r="P110" i="189"/>
  <c r="M110" i="189"/>
  <c r="J110" i="189"/>
  <c r="G110" i="189"/>
  <c r="D110" i="189"/>
  <c r="P109" i="189"/>
  <c r="M109" i="189"/>
  <c r="J109" i="189"/>
  <c r="G109" i="189"/>
  <c r="D109" i="189"/>
  <c r="P108" i="189"/>
  <c r="M108" i="189"/>
  <c r="J108" i="189"/>
  <c r="G108" i="189"/>
  <c r="D108" i="189"/>
  <c r="P107" i="189"/>
  <c r="M107" i="189"/>
  <c r="J107" i="189"/>
  <c r="G107" i="189"/>
  <c r="D107" i="189"/>
  <c r="P106" i="189"/>
  <c r="M106" i="189"/>
  <c r="J106" i="189"/>
  <c r="G106" i="189"/>
  <c r="D106" i="189"/>
  <c r="P105" i="189"/>
  <c r="M105" i="189"/>
  <c r="J105" i="189"/>
  <c r="G105" i="189"/>
  <c r="D105" i="189"/>
  <c r="P104" i="189"/>
  <c r="M104" i="189"/>
  <c r="J104" i="189"/>
  <c r="G104" i="189"/>
  <c r="D104" i="189"/>
  <c r="P103" i="189"/>
  <c r="M103" i="189"/>
  <c r="J103" i="189"/>
  <c r="G103" i="189"/>
  <c r="D103" i="189"/>
  <c r="P102" i="189"/>
  <c r="M102" i="189"/>
  <c r="J102" i="189"/>
  <c r="G102" i="189"/>
  <c r="D102" i="189"/>
  <c r="P101" i="189"/>
  <c r="M101" i="189"/>
  <c r="J101" i="189"/>
  <c r="G101" i="189"/>
  <c r="D101" i="189"/>
  <c r="P100" i="189"/>
  <c r="M100" i="189"/>
  <c r="J100" i="189"/>
  <c r="G100" i="189"/>
  <c r="D100" i="189"/>
  <c r="P99" i="189"/>
  <c r="M99" i="189"/>
  <c r="J99" i="189"/>
  <c r="G99" i="189"/>
  <c r="D99" i="189"/>
  <c r="P98" i="189"/>
  <c r="M98" i="189"/>
  <c r="J98" i="189"/>
  <c r="G98" i="189"/>
  <c r="D98" i="189"/>
  <c r="P97" i="189"/>
  <c r="M97" i="189"/>
  <c r="J97" i="189"/>
  <c r="G97" i="189"/>
  <c r="D97" i="189"/>
  <c r="P96" i="189"/>
  <c r="M96" i="189"/>
  <c r="J96" i="189"/>
  <c r="G96" i="189"/>
  <c r="D96" i="189"/>
  <c r="P95" i="189"/>
  <c r="M95" i="189"/>
  <c r="J95" i="189"/>
  <c r="G95" i="189"/>
  <c r="D95" i="189"/>
  <c r="P94" i="189"/>
  <c r="M94" i="189"/>
  <c r="J94" i="189"/>
  <c r="G94" i="189"/>
  <c r="D94" i="189"/>
  <c r="P93" i="189"/>
  <c r="M93" i="189"/>
  <c r="J93" i="189"/>
  <c r="G93" i="189"/>
  <c r="D93" i="189"/>
  <c r="P92" i="189"/>
  <c r="M92" i="189"/>
  <c r="J92" i="189"/>
  <c r="G92" i="189"/>
  <c r="D92" i="189"/>
  <c r="P91" i="189"/>
  <c r="M91" i="189"/>
  <c r="J91" i="189"/>
  <c r="G91" i="189"/>
  <c r="D91" i="189"/>
  <c r="P90" i="189"/>
  <c r="M90" i="189"/>
  <c r="J90" i="189"/>
  <c r="G90" i="189"/>
  <c r="D90" i="189"/>
  <c r="P89" i="189"/>
  <c r="M89" i="189"/>
  <c r="J89" i="189"/>
  <c r="G89" i="189"/>
  <c r="D89" i="189"/>
  <c r="P88" i="189"/>
  <c r="M88" i="189"/>
  <c r="J88" i="189"/>
  <c r="G88" i="189"/>
  <c r="D88" i="189"/>
  <c r="P87" i="189"/>
  <c r="M87" i="189"/>
  <c r="J87" i="189"/>
  <c r="G87" i="189"/>
  <c r="D87" i="189"/>
  <c r="P86" i="189"/>
  <c r="M86" i="189"/>
  <c r="J86" i="189"/>
  <c r="G86" i="189"/>
  <c r="D86" i="189"/>
  <c r="P85" i="189"/>
  <c r="M85" i="189"/>
  <c r="J85" i="189"/>
  <c r="G85" i="189"/>
  <c r="D85" i="189"/>
  <c r="P84" i="189"/>
  <c r="M84" i="189"/>
  <c r="J84" i="189"/>
  <c r="G84" i="189"/>
  <c r="D84" i="189"/>
  <c r="P83" i="189"/>
  <c r="M83" i="189"/>
  <c r="J83" i="189"/>
  <c r="G83" i="189"/>
  <c r="D83" i="189"/>
  <c r="P82" i="189"/>
  <c r="M82" i="189"/>
  <c r="J82" i="189"/>
  <c r="G82" i="189"/>
  <c r="D82" i="189"/>
  <c r="P81" i="189"/>
  <c r="M81" i="189"/>
  <c r="J81" i="189"/>
  <c r="G81" i="189"/>
  <c r="D81" i="189"/>
  <c r="P80" i="189"/>
  <c r="M80" i="189"/>
  <c r="J80" i="189"/>
  <c r="G80" i="189"/>
  <c r="D80" i="189"/>
  <c r="P79" i="189"/>
  <c r="M79" i="189"/>
  <c r="J79" i="189"/>
  <c r="G79" i="189"/>
  <c r="D79" i="189"/>
  <c r="P78" i="189"/>
  <c r="M78" i="189"/>
  <c r="J78" i="189"/>
  <c r="G78" i="189"/>
  <c r="D78" i="189"/>
  <c r="P77" i="189"/>
  <c r="M77" i="189"/>
  <c r="J77" i="189"/>
  <c r="G77" i="189"/>
  <c r="D77" i="189"/>
  <c r="P76" i="189"/>
  <c r="M76" i="189"/>
  <c r="J76" i="189"/>
  <c r="G76" i="189"/>
  <c r="D76" i="189"/>
  <c r="P75" i="189"/>
  <c r="M75" i="189"/>
  <c r="J75" i="189"/>
  <c r="G75" i="189"/>
  <c r="D75" i="189"/>
  <c r="P74" i="189"/>
  <c r="M74" i="189"/>
  <c r="J74" i="189"/>
  <c r="G74" i="189"/>
  <c r="D74" i="189"/>
  <c r="P73" i="189"/>
  <c r="M73" i="189"/>
  <c r="J73" i="189"/>
  <c r="G73" i="189"/>
  <c r="D73" i="189"/>
  <c r="P72" i="189"/>
  <c r="M72" i="189"/>
  <c r="J72" i="189"/>
  <c r="G72" i="189"/>
  <c r="D72" i="189"/>
  <c r="P71" i="189"/>
  <c r="M71" i="189"/>
  <c r="J71" i="189"/>
  <c r="G71" i="189"/>
  <c r="D71" i="189"/>
  <c r="P70" i="189"/>
  <c r="M70" i="189"/>
  <c r="J70" i="189"/>
  <c r="G70" i="189"/>
  <c r="D70" i="189"/>
  <c r="P69" i="189"/>
  <c r="M69" i="189"/>
  <c r="J69" i="189"/>
  <c r="G69" i="189"/>
  <c r="D69" i="189"/>
  <c r="P68" i="189"/>
  <c r="M68" i="189"/>
  <c r="J68" i="189"/>
  <c r="G68" i="189"/>
  <c r="D68" i="189"/>
  <c r="P67" i="189"/>
  <c r="M67" i="189"/>
  <c r="J67" i="189"/>
  <c r="G67" i="189"/>
  <c r="D67" i="189"/>
  <c r="P66" i="189"/>
  <c r="M66" i="189"/>
  <c r="J66" i="189"/>
  <c r="G66" i="189"/>
  <c r="D66" i="189"/>
  <c r="P65" i="189"/>
  <c r="M65" i="189"/>
  <c r="J65" i="189"/>
  <c r="G65" i="189"/>
  <c r="D65" i="189"/>
  <c r="P64" i="189"/>
  <c r="M64" i="189"/>
  <c r="J64" i="189"/>
  <c r="G64" i="189"/>
  <c r="D64" i="189"/>
  <c r="P63" i="189"/>
  <c r="M63" i="189"/>
  <c r="J63" i="189"/>
  <c r="G63" i="189"/>
  <c r="D63" i="189"/>
  <c r="P62" i="189"/>
  <c r="M62" i="189"/>
  <c r="J62" i="189"/>
  <c r="G62" i="189"/>
  <c r="D62" i="189"/>
  <c r="P61" i="189"/>
  <c r="M61" i="189"/>
  <c r="J61" i="189"/>
  <c r="G61" i="189"/>
  <c r="D61" i="189"/>
  <c r="P60" i="189"/>
  <c r="M60" i="189"/>
  <c r="J60" i="189"/>
  <c r="G60" i="189"/>
  <c r="D60" i="189"/>
  <c r="P59" i="189"/>
  <c r="M59" i="189"/>
  <c r="J59" i="189"/>
  <c r="G59" i="189"/>
  <c r="D59" i="189"/>
  <c r="P58" i="189"/>
  <c r="M58" i="189"/>
  <c r="J58" i="189"/>
  <c r="G58" i="189"/>
  <c r="D58" i="189"/>
  <c r="P57" i="189"/>
  <c r="M57" i="189"/>
  <c r="J57" i="189"/>
  <c r="G57" i="189"/>
  <c r="D57" i="189"/>
  <c r="P56" i="189"/>
  <c r="M56" i="189"/>
  <c r="J56" i="189"/>
  <c r="G56" i="189"/>
  <c r="D56" i="189"/>
  <c r="P55" i="189"/>
  <c r="M55" i="189"/>
  <c r="J55" i="189"/>
  <c r="G55" i="189"/>
  <c r="D55" i="189"/>
  <c r="P54" i="189"/>
  <c r="M54" i="189"/>
  <c r="J54" i="189"/>
  <c r="G54" i="189"/>
  <c r="D54" i="189"/>
  <c r="P53" i="189"/>
  <c r="M53" i="189"/>
  <c r="J53" i="189"/>
  <c r="G53" i="189"/>
  <c r="D53" i="189"/>
  <c r="P52" i="189"/>
  <c r="M52" i="189"/>
  <c r="J52" i="189"/>
  <c r="G52" i="189"/>
  <c r="D52" i="189"/>
  <c r="P51" i="189"/>
  <c r="M51" i="189"/>
  <c r="J51" i="189"/>
  <c r="G51" i="189"/>
  <c r="D51" i="189"/>
  <c r="P50" i="189"/>
  <c r="M50" i="189"/>
  <c r="J50" i="189"/>
  <c r="G50" i="189"/>
  <c r="D50" i="189"/>
  <c r="P49" i="189"/>
  <c r="M49" i="189"/>
  <c r="J49" i="189"/>
  <c r="G49" i="189"/>
  <c r="D49" i="189"/>
  <c r="P48" i="189"/>
  <c r="M48" i="189"/>
  <c r="J48" i="189"/>
  <c r="G48" i="189"/>
  <c r="D48" i="189"/>
  <c r="P47" i="189"/>
  <c r="M47" i="189"/>
  <c r="J47" i="189"/>
  <c r="G47" i="189"/>
  <c r="D47" i="189"/>
  <c r="P46" i="189"/>
  <c r="M46" i="189"/>
  <c r="J46" i="189"/>
  <c r="G46" i="189"/>
  <c r="D46" i="189"/>
  <c r="P45" i="189"/>
  <c r="M45" i="189"/>
  <c r="J45" i="189"/>
  <c r="G45" i="189"/>
  <c r="D45" i="189"/>
  <c r="P44" i="189"/>
  <c r="M44" i="189"/>
  <c r="J44" i="189"/>
  <c r="G44" i="189"/>
  <c r="D44" i="189"/>
  <c r="P43" i="189"/>
  <c r="M43" i="189"/>
  <c r="J43" i="189"/>
  <c r="G43" i="189"/>
  <c r="D43" i="189"/>
  <c r="P42" i="189"/>
  <c r="M42" i="189"/>
  <c r="J42" i="189"/>
  <c r="G42" i="189"/>
  <c r="D42" i="189"/>
  <c r="P41" i="189"/>
  <c r="M41" i="189"/>
  <c r="J41" i="189"/>
  <c r="G41" i="189"/>
  <c r="D41" i="189"/>
  <c r="P40" i="189"/>
  <c r="M40" i="189"/>
  <c r="J40" i="189"/>
  <c r="G40" i="189"/>
  <c r="D40" i="189"/>
  <c r="P39" i="189"/>
  <c r="M39" i="189"/>
  <c r="J39" i="189"/>
  <c r="G39" i="189"/>
  <c r="D39" i="189"/>
  <c r="P38" i="189"/>
  <c r="M38" i="189"/>
  <c r="J38" i="189"/>
  <c r="G38" i="189"/>
  <c r="D38" i="189"/>
  <c r="P37" i="189"/>
  <c r="M37" i="189"/>
  <c r="J37" i="189"/>
  <c r="G37" i="189"/>
  <c r="D37" i="189"/>
  <c r="P36" i="189"/>
  <c r="M36" i="189"/>
  <c r="J36" i="189"/>
  <c r="G36" i="189"/>
  <c r="D36" i="189"/>
  <c r="P35" i="189"/>
  <c r="M35" i="189"/>
  <c r="J35" i="189"/>
  <c r="G35" i="189"/>
  <c r="D35" i="189"/>
  <c r="P34" i="189"/>
  <c r="M34" i="189"/>
  <c r="J34" i="189"/>
  <c r="G34" i="189"/>
  <c r="D34" i="189"/>
  <c r="P33" i="189"/>
  <c r="M33" i="189"/>
  <c r="J33" i="189"/>
  <c r="G33" i="189"/>
  <c r="D33" i="189"/>
  <c r="P32" i="189"/>
  <c r="M32" i="189"/>
  <c r="J32" i="189"/>
  <c r="G32" i="189"/>
  <c r="D32" i="189"/>
  <c r="P31" i="189"/>
  <c r="M31" i="189"/>
  <c r="J31" i="189"/>
  <c r="G31" i="189"/>
  <c r="D31" i="189"/>
  <c r="P30" i="189"/>
  <c r="M30" i="189"/>
  <c r="J30" i="189"/>
  <c r="G30" i="189"/>
  <c r="D30" i="189"/>
  <c r="P29" i="189"/>
  <c r="M29" i="189"/>
  <c r="J29" i="189"/>
  <c r="G29" i="189"/>
  <c r="D29" i="189"/>
  <c r="P28" i="189"/>
  <c r="M28" i="189"/>
  <c r="J28" i="189"/>
  <c r="G28" i="189"/>
  <c r="D28" i="189"/>
  <c r="P27" i="189"/>
  <c r="M27" i="189"/>
  <c r="J27" i="189"/>
  <c r="G27" i="189"/>
  <c r="D27" i="189"/>
  <c r="P26" i="189"/>
  <c r="M26" i="189"/>
  <c r="J26" i="189"/>
  <c r="G26" i="189"/>
  <c r="D26" i="189"/>
  <c r="P25" i="189"/>
  <c r="M25" i="189"/>
  <c r="J25" i="189"/>
  <c r="G25" i="189"/>
  <c r="D25" i="189"/>
  <c r="P24" i="189"/>
  <c r="M24" i="189"/>
  <c r="J24" i="189"/>
  <c r="G24" i="189"/>
  <c r="D24" i="189"/>
  <c r="P23" i="189"/>
  <c r="M23" i="189"/>
  <c r="J23" i="189"/>
  <c r="G23" i="189"/>
  <c r="D23" i="189"/>
  <c r="P22" i="189"/>
  <c r="M22" i="189"/>
  <c r="J22" i="189"/>
  <c r="G22" i="189"/>
  <c r="D22" i="189"/>
  <c r="P21" i="189"/>
  <c r="M21" i="189"/>
  <c r="J21" i="189"/>
  <c r="G21" i="189"/>
  <c r="D21" i="189"/>
  <c r="P20" i="189"/>
  <c r="M20" i="189"/>
  <c r="J20" i="189"/>
  <c r="G20" i="189"/>
  <c r="D20" i="189"/>
  <c r="A22" i="189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A43" i="189" s="1"/>
  <c r="A44" i="189" s="1"/>
  <c r="A45" i="189" s="1"/>
  <c r="A46" i="189" s="1"/>
  <c r="A47" i="189" s="1"/>
  <c r="A48" i="189" s="1"/>
  <c r="A49" i="189" s="1"/>
  <c r="A50" i="189" s="1"/>
  <c r="A51" i="189" s="1"/>
  <c r="A52" i="189" s="1"/>
  <c r="A53" i="189" s="1"/>
  <c r="A54" i="189" s="1"/>
  <c r="A55" i="189" s="1"/>
  <c r="A56" i="189" s="1"/>
  <c r="A57" i="189" s="1"/>
  <c r="A58" i="189" s="1"/>
  <c r="A59" i="189" s="1"/>
  <c r="A60" i="189" s="1"/>
  <c r="A61" i="189" s="1"/>
  <c r="A62" i="189" s="1"/>
  <c r="A63" i="189" s="1"/>
  <c r="A64" i="189" s="1"/>
  <c r="A65" i="189" s="1"/>
  <c r="A66" i="189" s="1"/>
  <c r="A67" i="189" s="1"/>
  <c r="A68" i="189" s="1"/>
  <c r="A69" i="189" s="1"/>
  <c r="A70" i="189" s="1"/>
  <c r="A71" i="189" s="1"/>
  <c r="A72" i="189" s="1"/>
  <c r="A73" i="189" s="1"/>
  <c r="A74" i="189" s="1"/>
  <c r="A75" i="189" s="1"/>
  <c r="A76" i="189" s="1"/>
  <c r="A77" i="189" s="1"/>
  <c r="A78" i="189" s="1"/>
  <c r="A79" i="189" s="1"/>
  <c r="A80" i="189" s="1"/>
  <c r="A81" i="189" s="1"/>
  <c r="A82" i="189" s="1"/>
  <c r="A83" i="189" s="1"/>
  <c r="A84" i="189" s="1"/>
  <c r="A85" i="189" s="1"/>
  <c r="A86" i="189" s="1"/>
  <c r="A87" i="189" s="1"/>
  <c r="A88" i="189" s="1"/>
  <c r="A89" i="189" s="1"/>
  <c r="A90" i="189" s="1"/>
  <c r="A91" i="189" s="1"/>
  <c r="A92" i="189" s="1"/>
  <c r="A93" i="189" s="1"/>
  <c r="A94" i="189" s="1"/>
  <c r="A95" i="189" s="1"/>
  <c r="A96" i="189" s="1"/>
  <c r="A97" i="189" s="1"/>
  <c r="A98" i="189" s="1"/>
  <c r="A99" i="189" s="1"/>
  <c r="A100" i="189" s="1"/>
  <c r="A101" i="189" s="1"/>
  <c r="A102" i="189" s="1"/>
  <c r="A103" i="189" s="1"/>
  <c r="A104" i="189" s="1"/>
  <c r="A105" i="189" s="1"/>
  <c r="A106" i="189" s="1"/>
  <c r="A107" i="189" s="1"/>
  <c r="A108" i="189" s="1"/>
  <c r="A109" i="189" s="1"/>
  <c r="A110" i="189" s="1"/>
  <c r="A111" i="189" s="1"/>
  <c r="A112" i="189" s="1"/>
  <c r="A113" i="189" s="1"/>
  <c r="A114" i="189" s="1"/>
  <c r="A115" i="189" s="1"/>
  <c r="A116" i="189" s="1"/>
  <c r="A117" i="189" s="1"/>
  <c r="A118" i="189" s="1"/>
  <c r="A119" i="189" s="1"/>
  <c r="A120" i="189" s="1"/>
  <c r="A121" i="189" s="1"/>
  <c r="A122" i="189" s="1"/>
  <c r="A123" i="189" s="1"/>
  <c r="A124" i="189" s="1"/>
  <c r="A125" i="189" s="1"/>
  <c r="A126" i="189" s="1"/>
  <c r="A127" i="189" s="1"/>
  <c r="A128" i="189" s="1"/>
  <c r="A129" i="189" s="1"/>
  <c r="A130" i="189" s="1"/>
  <c r="A131" i="189" s="1"/>
  <c r="A132" i="189" s="1"/>
  <c r="A133" i="189" s="1"/>
  <c r="A134" i="189" s="1"/>
  <c r="A135" i="189" s="1"/>
  <c r="A136" i="189" s="1"/>
  <c r="A137" i="189" s="1"/>
  <c r="A138" i="189" s="1"/>
  <c r="A139" i="189" s="1"/>
  <c r="A140" i="189" s="1"/>
  <c r="A141" i="189" s="1"/>
  <c r="A142" i="189" s="1"/>
  <c r="A143" i="189" s="1"/>
  <c r="A144" i="189" s="1"/>
  <c r="A145" i="189" s="1"/>
  <c r="A146" i="189" s="1"/>
  <c r="A147" i="189" s="1"/>
  <c r="A148" i="189" s="1"/>
  <c r="A149" i="189" s="1"/>
  <c r="A150" i="189" s="1"/>
  <c r="A151" i="189" s="1"/>
  <c r="A152" i="189" s="1"/>
  <c r="A153" i="189" s="1"/>
  <c r="A154" i="189" s="1"/>
  <c r="A155" i="189" s="1"/>
  <c r="A156" i="189" s="1"/>
  <c r="A157" i="189" s="1"/>
  <c r="A158" i="189" s="1"/>
  <c r="A159" i="189" s="1"/>
  <c r="A160" i="189" s="1"/>
  <c r="A161" i="189" s="1"/>
  <c r="A162" i="189" s="1"/>
  <c r="A163" i="189" s="1"/>
  <c r="A164" i="189" s="1"/>
  <c r="A165" i="189" s="1"/>
  <c r="A166" i="189" s="1"/>
  <c r="A167" i="189" s="1"/>
  <c r="A168" i="189" s="1"/>
  <c r="A169" i="189" s="1"/>
  <c r="A170" i="189" s="1"/>
  <c r="A171" i="189" s="1"/>
  <c r="A172" i="189" s="1"/>
  <c r="A173" i="189" s="1"/>
  <c r="A174" i="189" s="1"/>
  <c r="A175" i="189" s="1"/>
  <c r="A176" i="189" s="1"/>
  <c r="A177" i="189" s="1"/>
  <c r="A178" i="189" s="1"/>
  <c r="A179" i="189" s="1"/>
  <c r="A180" i="189" s="1"/>
  <c r="A181" i="189" s="1"/>
  <c r="A182" i="189" s="1"/>
  <c r="A183" i="189" s="1"/>
  <c r="A184" i="189" s="1"/>
  <c r="A185" i="189" s="1"/>
  <c r="A186" i="189" s="1"/>
  <c r="A187" i="189" s="1"/>
  <c r="A188" i="189" s="1"/>
  <c r="A189" i="189" s="1"/>
  <c r="A190" i="189" s="1"/>
  <c r="A191" i="189" s="1"/>
  <c r="A192" i="189" s="1"/>
  <c r="A193" i="189" s="1"/>
  <c r="A194" i="189" s="1"/>
  <c r="A195" i="189" s="1"/>
  <c r="A196" i="189" s="1"/>
  <c r="A197" i="189" s="1"/>
  <c r="A198" i="189" s="1"/>
  <c r="A199" i="189" s="1"/>
  <c r="A200" i="189" s="1"/>
  <c r="A201" i="189" s="1"/>
  <c r="A202" i="189" s="1"/>
  <c r="A203" i="189" s="1"/>
  <c r="A204" i="189" s="1"/>
  <c r="A205" i="189" s="1"/>
  <c r="A206" i="189" s="1"/>
  <c r="A207" i="189" s="1"/>
  <c r="A208" i="189" s="1"/>
  <c r="A209" i="189" s="1"/>
  <c r="A210" i="189" s="1"/>
  <c r="A211" i="189" s="1"/>
  <c r="A212" i="189" s="1"/>
  <c r="A213" i="189" s="1"/>
  <c r="A214" i="189" s="1"/>
  <c r="A215" i="189" s="1"/>
  <c r="A216" i="189" s="1"/>
  <c r="A217" i="189" s="1"/>
  <c r="A218" i="189" s="1"/>
  <c r="A219" i="189" s="1"/>
  <c r="A220" i="189" s="1"/>
  <c r="A221" i="189" s="1"/>
  <c r="A222" i="189" s="1"/>
  <c r="A223" i="189" s="1"/>
  <c r="A224" i="189" s="1"/>
  <c r="A225" i="189" s="1"/>
  <c r="A226" i="189" s="1"/>
  <c r="A227" i="189" s="1"/>
  <c r="A228" i="189" s="1"/>
  <c r="A229" i="189" s="1"/>
  <c r="A230" i="189" s="1"/>
  <c r="A231" i="189" s="1"/>
  <c r="A232" i="189" s="1"/>
  <c r="A233" i="189" s="1"/>
  <c r="A234" i="189" s="1"/>
  <c r="A235" i="189" s="1"/>
  <c r="A236" i="189" s="1"/>
  <c r="A237" i="189" s="1"/>
  <c r="A238" i="189" s="1"/>
  <c r="A239" i="189" s="1"/>
  <c r="A240" i="189" s="1"/>
  <c r="A241" i="189" s="1"/>
  <c r="A242" i="189" s="1"/>
  <c r="A243" i="189" s="1"/>
  <c r="A244" i="189" s="1"/>
  <c r="A245" i="189" s="1"/>
  <c r="A246" i="189" s="1"/>
  <c r="A247" i="189" s="1"/>
  <c r="A248" i="189" s="1"/>
  <c r="A249" i="189" s="1"/>
  <c r="A250" i="189" s="1"/>
  <c r="A251" i="189" s="1"/>
  <c r="A252" i="189" s="1"/>
  <c r="A253" i="189" s="1"/>
  <c r="A254" i="189" s="1"/>
  <c r="A255" i="189" s="1"/>
  <c r="A256" i="189" s="1"/>
  <c r="A257" i="189" s="1"/>
  <c r="A258" i="189" s="1"/>
  <c r="A259" i="189" s="1"/>
  <c r="A260" i="189" s="1"/>
  <c r="A261" i="189" s="1"/>
  <c r="A262" i="189" s="1"/>
  <c r="A263" i="189" s="1"/>
  <c r="A264" i="189" s="1"/>
  <c r="A265" i="189" s="1"/>
  <c r="A266" i="189" s="1"/>
  <c r="A267" i="189" s="1"/>
  <c r="A268" i="189" s="1"/>
  <c r="A269" i="189" s="1"/>
  <c r="A270" i="189" s="1"/>
  <c r="A271" i="189" s="1"/>
  <c r="A272" i="189" s="1"/>
  <c r="A273" i="189" s="1"/>
  <c r="A274" i="189" s="1"/>
  <c r="A275" i="189" s="1"/>
  <c r="A276" i="189" s="1"/>
  <c r="A277" i="189" s="1"/>
  <c r="A278" i="189" s="1"/>
  <c r="A279" i="189" s="1"/>
  <c r="A280" i="189" s="1"/>
  <c r="A281" i="189" s="1"/>
  <c r="A282" i="189" s="1"/>
  <c r="A283" i="189" s="1"/>
  <c r="A284" i="189" s="1"/>
  <c r="A285" i="189" s="1"/>
  <c r="A286" i="189" s="1"/>
  <c r="A287" i="189" s="1"/>
  <c r="A288" i="189" s="1"/>
  <c r="A289" i="189" s="1"/>
  <c r="A290" i="189" s="1"/>
  <c r="A291" i="189" s="1"/>
  <c r="A292" i="189" s="1"/>
  <c r="A293" i="189" s="1"/>
  <c r="A294" i="189" s="1"/>
  <c r="A295" i="189" s="1"/>
  <c r="A296" i="189" s="1"/>
  <c r="A297" i="189" s="1"/>
  <c r="A298" i="189" s="1"/>
  <c r="A299" i="189" s="1"/>
  <c r="A300" i="189" s="1"/>
  <c r="A21" i="189"/>
  <c r="I14" i="189"/>
  <c r="H14" i="189"/>
  <c r="D13" i="189"/>
  <c r="D12" i="189"/>
  <c r="P5" i="189"/>
  <c r="P228" i="188"/>
  <c r="M228" i="188"/>
  <c r="J228" i="188"/>
  <c r="G228" i="188"/>
  <c r="D228" i="188"/>
  <c r="P227" i="188"/>
  <c r="M227" i="188"/>
  <c r="J227" i="188"/>
  <c r="G227" i="188"/>
  <c r="D227" i="188"/>
  <c r="P226" i="188"/>
  <c r="M226" i="188"/>
  <c r="J226" i="188"/>
  <c r="G226" i="188"/>
  <c r="D226" i="188"/>
  <c r="P225" i="188"/>
  <c r="M225" i="188"/>
  <c r="J225" i="188"/>
  <c r="G225" i="188"/>
  <c r="D225" i="188"/>
  <c r="P224" i="188"/>
  <c r="M224" i="188"/>
  <c r="J224" i="188"/>
  <c r="G224" i="188"/>
  <c r="D224" i="188"/>
  <c r="P223" i="188"/>
  <c r="M223" i="188"/>
  <c r="J223" i="188"/>
  <c r="G223" i="188"/>
  <c r="D223" i="188"/>
  <c r="P222" i="188"/>
  <c r="M222" i="188"/>
  <c r="J222" i="188"/>
  <c r="G222" i="188"/>
  <c r="D222" i="188"/>
  <c r="P221" i="188"/>
  <c r="M221" i="188"/>
  <c r="J221" i="188"/>
  <c r="G221" i="188"/>
  <c r="D221" i="188"/>
  <c r="P220" i="188"/>
  <c r="M220" i="188"/>
  <c r="J220" i="188"/>
  <c r="G220" i="188"/>
  <c r="D220" i="188"/>
  <c r="P219" i="188"/>
  <c r="M219" i="188"/>
  <c r="J219" i="188"/>
  <c r="G219" i="188"/>
  <c r="D219" i="188"/>
  <c r="P218" i="188"/>
  <c r="M218" i="188"/>
  <c r="J218" i="188"/>
  <c r="G218" i="188"/>
  <c r="D218" i="188"/>
  <c r="P217" i="188"/>
  <c r="M217" i="188"/>
  <c r="J217" i="188"/>
  <c r="G217" i="188"/>
  <c r="D217" i="188"/>
  <c r="P216" i="188"/>
  <c r="M216" i="188"/>
  <c r="J216" i="188"/>
  <c r="G216" i="188"/>
  <c r="D216" i="188"/>
  <c r="P215" i="188"/>
  <c r="M215" i="188"/>
  <c r="J215" i="188"/>
  <c r="G215" i="188"/>
  <c r="D215" i="188"/>
  <c r="P214" i="188"/>
  <c r="M214" i="188"/>
  <c r="J214" i="188"/>
  <c r="G214" i="188"/>
  <c r="D214" i="188"/>
  <c r="P213" i="188"/>
  <c r="M213" i="188"/>
  <c r="J213" i="188"/>
  <c r="G213" i="188"/>
  <c r="D213" i="188"/>
  <c r="P212" i="188"/>
  <c r="M212" i="188"/>
  <c r="J212" i="188"/>
  <c r="G212" i="188"/>
  <c r="D212" i="188"/>
  <c r="P211" i="188"/>
  <c r="M211" i="188"/>
  <c r="J211" i="188"/>
  <c r="G211" i="188"/>
  <c r="D211" i="188"/>
  <c r="P210" i="188"/>
  <c r="M210" i="188"/>
  <c r="J210" i="188"/>
  <c r="G210" i="188"/>
  <c r="D210" i="188"/>
  <c r="P209" i="188"/>
  <c r="M209" i="188"/>
  <c r="J209" i="188"/>
  <c r="G209" i="188"/>
  <c r="D209" i="188"/>
  <c r="P208" i="188"/>
  <c r="M208" i="188"/>
  <c r="J208" i="188"/>
  <c r="G208" i="188"/>
  <c r="D208" i="188"/>
  <c r="P207" i="188"/>
  <c r="M207" i="188"/>
  <c r="J207" i="188"/>
  <c r="G207" i="188"/>
  <c r="D207" i="188"/>
  <c r="P206" i="188"/>
  <c r="M206" i="188"/>
  <c r="J206" i="188"/>
  <c r="G206" i="188"/>
  <c r="D206" i="188"/>
  <c r="P205" i="188"/>
  <c r="M205" i="188"/>
  <c r="J205" i="188"/>
  <c r="G205" i="188"/>
  <c r="D205" i="188"/>
  <c r="P204" i="188"/>
  <c r="M204" i="188"/>
  <c r="J204" i="188"/>
  <c r="G204" i="188"/>
  <c r="D204" i="188"/>
  <c r="P203" i="188"/>
  <c r="M203" i="188"/>
  <c r="J203" i="188"/>
  <c r="G203" i="188"/>
  <c r="D203" i="188"/>
  <c r="P202" i="188"/>
  <c r="M202" i="188"/>
  <c r="J202" i="188"/>
  <c r="G202" i="188"/>
  <c r="D202" i="188"/>
  <c r="P201" i="188"/>
  <c r="M201" i="188"/>
  <c r="J201" i="188"/>
  <c r="G201" i="188"/>
  <c r="D201" i="188"/>
  <c r="P200" i="188"/>
  <c r="M200" i="188"/>
  <c r="J200" i="188"/>
  <c r="G200" i="188"/>
  <c r="D200" i="188"/>
  <c r="P199" i="188"/>
  <c r="M199" i="188"/>
  <c r="J199" i="188"/>
  <c r="G199" i="188"/>
  <c r="D199" i="188"/>
  <c r="P198" i="188"/>
  <c r="M198" i="188"/>
  <c r="J198" i="188"/>
  <c r="G198" i="188"/>
  <c r="D198" i="188"/>
  <c r="P197" i="188"/>
  <c r="M197" i="188"/>
  <c r="J197" i="188"/>
  <c r="G197" i="188"/>
  <c r="D197" i="188"/>
  <c r="P196" i="188"/>
  <c r="M196" i="188"/>
  <c r="J196" i="188"/>
  <c r="G196" i="188"/>
  <c r="D196" i="188"/>
  <c r="P195" i="188"/>
  <c r="M195" i="188"/>
  <c r="J195" i="188"/>
  <c r="G195" i="188"/>
  <c r="D195" i="188"/>
  <c r="P194" i="188"/>
  <c r="M194" i="188"/>
  <c r="J194" i="188"/>
  <c r="G194" i="188"/>
  <c r="D194" i="188"/>
  <c r="P193" i="188"/>
  <c r="M193" i="188"/>
  <c r="J193" i="188"/>
  <c r="G193" i="188"/>
  <c r="D193" i="188"/>
  <c r="P192" i="188"/>
  <c r="M192" i="188"/>
  <c r="J192" i="188"/>
  <c r="G192" i="188"/>
  <c r="D192" i="188"/>
  <c r="P191" i="188"/>
  <c r="M191" i="188"/>
  <c r="J191" i="188"/>
  <c r="G191" i="188"/>
  <c r="D191" i="188"/>
  <c r="P190" i="188"/>
  <c r="M190" i="188"/>
  <c r="J190" i="188"/>
  <c r="G190" i="188"/>
  <c r="D190" i="188"/>
  <c r="P189" i="188"/>
  <c r="M189" i="188"/>
  <c r="J189" i="188"/>
  <c r="G189" i="188"/>
  <c r="D189" i="188"/>
  <c r="P188" i="188"/>
  <c r="M188" i="188"/>
  <c r="J188" i="188"/>
  <c r="G188" i="188"/>
  <c r="D188" i="188"/>
  <c r="P187" i="188"/>
  <c r="M187" i="188"/>
  <c r="J187" i="188"/>
  <c r="G187" i="188"/>
  <c r="D187" i="188"/>
  <c r="P186" i="188"/>
  <c r="M186" i="188"/>
  <c r="J186" i="188"/>
  <c r="G186" i="188"/>
  <c r="D186" i="188"/>
  <c r="P185" i="188"/>
  <c r="M185" i="188"/>
  <c r="J185" i="188"/>
  <c r="G185" i="188"/>
  <c r="D185" i="188"/>
  <c r="P184" i="188"/>
  <c r="M184" i="188"/>
  <c r="J184" i="188"/>
  <c r="G184" i="188"/>
  <c r="D184" i="188"/>
  <c r="P183" i="188"/>
  <c r="M183" i="188"/>
  <c r="J183" i="188"/>
  <c r="G183" i="188"/>
  <c r="D183" i="188"/>
  <c r="P182" i="188"/>
  <c r="M182" i="188"/>
  <c r="J182" i="188"/>
  <c r="G182" i="188"/>
  <c r="D182" i="188"/>
  <c r="P181" i="188"/>
  <c r="M181" i="188"/>
  <c r="J181" i="188"/>
  <c r="G181" i="188"/>
  <c r="D181" i="188"/>
  <c r="P180" i="188"/>
  <c r="M180" i="188"/>
  <c r="J180" i="188"/>
  <c r="G180" i="188"/>
  <c r="D180" i="188"/>
  <c r="P179" i="188"/>
  <c r="M179" i="188"/>
  <c r="J179" i="188"/>
  <c r="G179" i="188"/>
  <c r="D179" i="188"/>
  <c r="P178" i="188"/>
  <c r="M178" i="188"/>
  <c r="J178" i="188"/>
  <c r="G178" i="188"/>
  <c r="D178" i="188"/>
  <c r="P177" i="188"/>
  <c r="M177" i="188"/>
  <c r="J177" i="188"/>
  <c r="G177" i="188"/>
  <c r="D177" i="188"/>
  <c r="P176" i="188"/>
  <c r="M176" i="188"/>
  <c r="J176" i="188"/>
  <c r="G176" i="188"/>
  <c r="D176" i="188"/>
  <c r="P175" i="188"/>
  <c r="M175" i="188"/>
  <c r="J175" i="188"/>
  <c r="G175" i="188"/>
  <c r="D175" i="188"/>
  <c r="P174" i="188"/>
  <c r="M174" i="188"/>
  <c r="J174" i="188"/>
  <c r="G174" i="188"/>
  <c r="D174" i="188"/>
  <c r="P173" i="188"/>
  <c r="M173" i="188"/>
  <c r="J173" i="188"/>
  <c r="G173" i="188"/>
  <c r="D173" i="188"/>
  <c r="P172" i="188"/>
  <c r="M172" i="188"/>
  <c r="J172" i="188"/>
  <c r="G172" i="188"/>
  <c r="D172" i="188"/>
  <c r="P171" i="188"/>
  <c r="M171" i="188"/>
  <c r="J171" i="188"/>
  <c r="G171" i="188"/>
  <c r="D171" i="188"/>
  <c r="P170" i="188"/>
  <c r="M170" i="188"/>
  <c r="J170" i="188"/>
  <c r="G170" i="188"/>
  <c r="D170" i="188"/>
  <c r="P169" i="188"/>
  <c r="M169" i="188"/>
  <c r="J169" i="188"/>
  <c r="G169" i="188"/>
  <c r="D169" i="188"/>
  <c r="P168" i="188"/>
  <c r="M168" i="188"/>
  <c r="J168" i="188"/>
  <c r="G168" i="188"/>
  <c r="D168" i="188"/>
  <c r="P167" i="188"/>
  <c r="M167" i="188"/>
  <c r="J167" i="188"/>
  <c r="G167" i="188"/>
  <c r="D167" i="188"/>
  <c r="P166" i="188"/>
  <c r="M166" i="188"/>
  <c r="J166" i="188"/>
  <c r="G166" i="188"/>
  <c r="D166" i="188"/>
  <c r="P165" i="188"/>
  <c r="M165" i="188"/>
  <c r="J165" i="188"/>
  <c r="G165" i="188"/>
  <c r="D165" i="188"/>
  <c r="P164" i="188"/>
  <c r="M164" i="188"/>
  <c r="J164" i="188"/>
  <c r="G164" i="188"/>
  <c r="D164" i="188"/>
  <c r="P163" i="188"/>
  <c r="M163" i="188"/>
  <c r="J163" i="188"/>
  <c r="G163" i="188"/>
  <c r="D163" i="188"/>
  <c r="P162" i="188"/>
  <c r="M162" i="188"/>
  <c r="J162" i="188"/>
  <c r="G162" i="188"/>
  <c r="D162" i="188"/>
  <c r="P161" i="188"/>
  <c r="M161" i="188"/>
  <c r="J161" i="188"/>
  <c r="G161" i="188"/>
  <c r="D161" i="188"/>
  <c r="P160" i="188"/>
  <c r="M160" i="188"/>
  <c r="J160" i="188"/>
  <c r="G160" i="188"/>
  <c r="D160" i="188"/>
  <c r="P159" i="188"/>
  <c r="M159" i="188"/>
  <c r="J159" i="188"/>
  <c r="G159" i="188"/>
  <c r="D159" i="188"/>
  <c r="P158" i="188"/>
  <c r="M158" i="188"/>
  <c r="J158" i="188"/>
  <c r="G158" i="188"/>
  <c r="D158" i="188"/>
  <c r="P157" i="188"/>
  <c r="M157" i="188"/>
  <c r="J157" i="188"/>
  <c r="G157" i="188"/>
  <c r="D157" i="188"/>
  <c r="P156" i="188"/>
  <c r="M156" i="188"/>
  <c r="J156" i="188"/>
  <c r="G156" i="188"/>
  <c r="D156" i="188"/>
  <c r="P155" i="188"/>
  <c r="M155" i="188"/>
  <c r="J155" i="188"/>
  <c r="G155" i="188"/>
  <c r="D155" i="188"/>
  <c r="P154" i="188"/>
  <c r="M154" i="188"/>
  <c r="J154" i="188"/>
  <c r="G154" i="188"/>
  <c r="D154" i="188"/>
  <c r="P153" i="188"/>
  <c r="M153" i="188"/>
  <c r="J153" i="188"/>
  <c r="G153" i="188"/>
  <c r="D153" i="188"/>
  <c r="P152" i="188"/>
  <c r="M152" i="188"/>
  <c r="J152" i="188"/>
  <c r="G152" i="188"/>
  <c r="D152" i="188"/>
  <c r="P151" i="188"/>
  <c r="M151" i="188"/>
  <c r="J151" i="188"/>
  <c r="G151" i="188"/>
  <c r="D151" i="188"/>
  <c r="P150" i="188"/>
  <c r="M150" i="188"/>
  <c r="J150" i="188"/>
  <c r="G150" i="188"/>
  <c r="D150" i="188"/>
  <c r="P149" i="188"/>
  <c r="M149" i="188"/>
  <c r="J149" i="188"/>
  <c r="G149" i="188"/>
  <c r="D149" i="188"/>
  <c r="P148" i="188"/>
  <c r="M148" i="188"/>
  <c r="J148" i="188"/>
  <c r="G148" i="188"/>
  <c r="D148" i="188"/>
  <c r="P147" i="188"/>
  <c r="M147" i="188"/>
  <c r="J147" i="188"/>
  <c r="G147" i="188"/>
  <c r="D147" i="188"/>
  <c r="P146" i="188"/>
  <c r="M146" i="188"/>
  <c r="J146" i="188"/>
  <c r="G146" i="188"/>
  <c r="D146" i="188"/>
  <c r="P145" i="188"/>
  <c r="M145" i="188"/>
  <c r="J145" i="188"/>
  <c r="G145" i="188"/>
  <c r="D145" i="188"/>
  <c r="P144" i="188"/>
  <c r="M144" i="188"/>
  <c r="J144" i="188"/>
  <c r="G144" i="188"/>
  <c r="D144" i="188"/>
  <c r="P143" i="188"/>
  <c r="M143" i="188"/>
  <c r="J143" i="188"/>
  <c r="G143" i="188"/>
  <c r="D143" i="188"/>
  <c r="P142" i="188"/>
  <c r="M142" i="188"/>
  <c r="J142" i="188"/>
  <c r="G142" i="188"/>
  <c r="D142" i="188"/>
  <c r="P141" i="188"/>
  <c r="M141" i="188"/>
  <c r="J141" i="188"/>
  <c r="G141" i="188"/>
  <c r="D141" i="188"/>
  <c r="P140" i="188"/>
  <c r="M140" i="188"/>
  <c r="J140" i="188"/>
  <c r="G140" i="188"/>
  <c r="D140" i="188"/>
  <c r="P139" i="188"/>
  <c r="M139" i="188"/>
  <c r="J139" i="188"/>
  <c r="G139" i="188"/>
  <c r="D139" i="188"/>
  <c r="P138" i="188"/>
  <c r="M138" i="188"/>
  <c r="J138" i="188"/>
  <c r="G138" i="188"/>
  <c r="D138" i="188"/>
  <c r="P137" i="188"/>
  <c r="M137" i="188"/>
  <c r="J137" i="188"/>
  <c r="G137" i="188"/>
  <c r="D137" i="188"/>
  <c r="P136" i="188"/>
  <c r="M136" i="188"/>
  <c r="J136" i="188"/>
  <c r="G136" i="188"/>
  <c r="D136" i="188"/>
  <c r="P135" i="188"/>
  <c r="M135" i="188"/>
  <c r="J135" i="188"/>
  <c r="G135" i="188"/>
  <c r="D135" i="188"/>
  <c r="P134" i="188"/>
  <c r="M134" i="188"/>
  <c r="J134" i="188"/>
  <c r="G134" i="188"/>
  <c r="D134" i="188"/>
  <c r="P133" i="188"/>
  <c r="M133" i="188"/>
  <c r="J133" i="188"/>
  <c r="G133" i="188"/>
  <c r="D133" i="188"/>
  <c r="P132" i="188"/>
  <c r="M132" i="188"/>
  <c r="J132" i="188"/>
  <c r="G132" i="188"/>
  <c r="D132" i="188"/>
  <c r="P131" i="188"/>
  <c r="M131" i="188"/>
  <c r="J131" i="188"/>
  <c r="G131" i="188"/>
  <c r="D131" i="188"/>
  <c r="P130" i="188"/>
  <c r="M130" i="188"/>
  <c r="J130" i="188"/>
  <c r="G130" i="188"/>
  <c r="D130" i="188"/>
  <c r="P129" i="188"/>
  <c r="M129" i="188"/>
  <c r="J129" i="188"/>
  <c r="G129" i="188"/>
  <c r="D129" i="188"/>
  <c r="P128" i="188"/>
  <c r="M128" i="188"/>
  <c r="J128" i="188"/>
  <c r="G128" i="188"/>
  <c r="D128" i="188"/>
  <c r="P127" i="188"/>
  <c r="M127" i="188"/>
  <c r="J127" i="188"/>
  <c r="G127" i="188"/>
  <c r="D127" i="188"/>
  <c r="P126" i="188"/>
  <c r="M126" i="188"/>
  <c r="J126" i="188"/>
  <c r="G126" i="188"/>
  <c r="D126" i="188"/>
  <c r="P125" i="188"/>
  <c r="M125" i="188"/>
  <c r="J125" i="188"/>
  <c r="G125" i="188"/>
  <c r="D125" i="188"/>
  <c r="P124" i="188"/>
  <c r="M124" i="188"/>
  <c r="J124" i="188"/>
  <c r="G124" i="188"/>
  <c r="D124" i="188"/>
  <c r="P123" i="188"/>
  <c r="M123" i="188"/>
  <c r="J123" i="188"/>
  <c r="G123" i="188"/>
  <c r="D123" i="188"/>
  <c r="P122" i="188"/>
  <c r="M122" i="188"/>
  <c r="J122" i="188"/>
  <c r="G122" i="188"/>
  <c r="D122" i="188"/>
  <c r="P121" i="188"/>
  <c r="M121" i="188"/>
  <c r="J121" i="188"/>
  <c r="G121" i="188"/>
  <c r="D121" i="188"/>
  <c r="P120" i="188"/>
  <c r="M120" i="188"/>
  <c r="J120" i="188"/>
  <c r="G120" i="188"/>
  <c r="D120" i="188"/>
  <c r="P119" i="188"/>
  <c r="M119" i="188"/>
  <c r="J119" i="188"/>
  <c r="G119" i="188"/>
  <c r="D119" i="188"/>
  <c r="P118" i="188"/>
  <c r="M118" i="188"/>
  <c r="J118" i="188"/>
  <c r="G118" i="188"/>
  <c r="D118" i="188"/>
  <c r="P117" i="188"/>
  <c r="M117" i="188"/>
  <c r="J117" i="188"/>
  <c r="G117" i="188"/>
  <c r="D117" i="188"/>
  <c r="P116" i="188"/>
  <c r="M116" i="188"/>
  <c r="J116" i="188"/>
  <c r="G116" i="188"/>
  <c r="D116" i="188"/>
  <c r="P115" i="188"/>
  <c r="M115" i="188"/>
  <c r="J115" i="188"/>
  <c r="G115" i="188"/>
  <c r="D115" i="188"/>
  <c r="P114" i="188"/>
  <c r="M114" i="188"/>
  <c r="J114" i="188"/>
  <c r="G114" i="188"/>
  <c r="D114" i="188"/>
  <c r="P113" i="188"/>
  <c r="M113" i="188"/>
  <c r="J113" i="188"/>
  <c r="G113" i="188"/>
  <c r="D113" i="188"/>
  <c r="P112" i="188"/>
  <c r="M112" i="188"/>
  <c r="J112" i="188"/>
  <c r="G112" i="188"/>
  <c r="D112" i="188"/>
  <c r="P111" i="188"/>
  <c r="M111" i="188"/>
  <c r="J111" i="188"/>
  <c r="G111" i="188"/>
  <c r="D111" i="188"/>
  <c r="P110" i="188"/>
  <c r="M110" i="188"/>
  <c r="J110" i="188"/>
  <c r="G110" i="188"/>
  <c r="D110" i="188"/>
  <c r="P109" i="188"/>
  <c r="M109" i="188"/>
  <c r="J109" i="188"/>
  <c r="G109" i="188"/>
  <c r="D109" i="188"/>
  <c r="P108" i="188"/>
  <c r="M108" i="188"/>
  <c r="J108" i="188"/>
  <c r="G108" i="188"/>
  <c r="D108" i="188"/>
  <c r="P107" i="188"/>
  <c r="M107" i="188"/>
  <c r="J107" i="188"/>
  <c r="G107" i="188"/>
  <c r="D107" i="188"/>
  <c r="P106" i="188"/>
  <c r="M106" i="188"/>
  <c r="J106" i="188"/>
  <c r="G106" i="188"/>
  <c r="D106" i="188"/>
  <c r="P105" i="188"/>
  <c r="M105" i="188"/>
  <c r="J105" i="188"/>
  <c r="G105" i="188"/>
  <c r="D105" i="188"/>
  <c r="P104" i="188"/>
  <c r="M104" i="188"/>
  <c r="J104" i="188"/>
  <c r="G104" i="188"/>
  <c r="D104" i="188"/>
  <c r="P103" i="188"/>
  <c r="M103" i="188"/>
  <c r="J103" i="188"/>
  <c r="G103" i="188"/>
  <c r="D103" i="188"/>
  <c r="P102" i="188"/>
  <c r="M102" i="188"/>
  <c r="J102" i="188"/>
  <c r="G102" i="188"/>
  <c r="D102" i="188"/>
  <c r="P101" i="188"/>
  <c r="M101" i="188"/>
  <c r="J101" i="188"/>
  <c r="G101" i="188"/>
  <c r="D101" i="188"/>
  <c r="P100" i="188"/>
  <c r="M100" i="188"/>
  <c r="J100" i="188"/>
  <c r="G100" i="188"/>
  <c r="D100" i="188"/>
  <c r="P99" i="188"/>
  <c r="M99" i="188"/>
  <c r="J99" i="188"/>
  <c r="G99" i="188"/>
  <c r="D99" i="188"/>
  <c r="P98" i="188"/>
  <c r="M98" i="188"/>
  <c r="J98" i="188"/>
  <c r="G98" i="188"/>
  <c r="D98" i="188"/>
  <c r="P97" i="188"/>
  <c r="M97" i="188"/>
  <c r="J97" i="188"/>
  <c r="G97" i="188"/>
  <c r="D97" i="188"/>
  <c r="P96" i="188"/>
  <c r="M96" i="188"/>
  <c r="J96" i="188"/>
  <c r="G96" i="188"/>
  <c r="D96" i="188"/>
  <c r="P95" i="188"/>
  <c r="M95" i="188"/>
  <c r="J95" i="188"/>
  <c r="G95" i="188"/>
  <c r="D95" i="188"/>
  <c r="P94" i="188"/>
  <c r="M94" i="188"/>
  <c r="J94" i="188"/>
  <c r="G94" i="188"/>
  <c r="D94" i="188"/>
  <c r="P93" i="188"/>
  <c r="M93" i="188"/>
  <c r="J93" i="188"/>
  <c r="G93" i="188"/>
  <c r="D93" i="188"/>
  <c r="P92" i="188"/>
  <c r="M92" i="188"/>
  <c r="J92" i="188"/>
  <c r="G92" i="188"/>
  <c r="D92" i="188"/>
  <c r="P91" i="188"/>
  <c r="M91" i="188"/>
  <c r="J91" i="188"/>
  <c r="G91" i="188"/>
  <c r="D91" i="188"/>
  <c r="P90" i="188"/>
  <c r="M90" i="188"/>
  <c r="J90" i="188"/>
  <c r="G90" i="188"/>
  <c r="D90" i="188"/>
  <c r="P89" i="188"/>
  <c r="M89" i="188"/>
  <c r="J89" i="188"/>
  <c r="G89" i="188"/>
  <c r="D89" i="188"/>
  <c r="P88" i="188"/>
  <c r="M88" i="188"/>
  <c r="J88" i="188"/>
  <c r="G88" i="188"/>
  <c r="D88" i="188"/>
  <c r="P87" i="188"/>
  <c r="M87" i="188"/>
  <c r="J87" i="188"/>
  <c r="G87" i="188"/>
  <c r="D87" i="188"/>
  <c r="P86" i="188"/>
  <c r="M86" i="188"/>
  <c r="J86" i="188"/>
  <c r="G86" i="188"/>
  <c r="D86" i="188"/>
  <c r="P85" i="188"/>
  <c r="M85" i="188"/>
  <c r="J85" i="188"/>
  <c r="G85" i="188"/>
  <c r="D85" i="188"/>
  <c r="P84" i="188"/>
  <c r="M84" i="188"/>
  <c r="J84" i="188"/>
  <c r="G84" i="188"/>
  <c r="D84" i="188"/>
  <c r="P83" i="188"/>
  <c r="M83" i="188"/>
  <c r="J83" i="188"/>
  <c r="G83" i="188"/>
  <c r="D83" i="188"/>
  <c r="P82" i="188"/>
  <c r="M82" i="188"/>
  <c r="J82" i="188"/>
  <c r="G82" i="188"/>
  <c r="D82" i="188"/>
  <c r="P81" i="188"/>
  <c r="M81" i="188"/>
  <c r="J81" i="188"/>
  <c r="G81" i="188"/>
  <c r="D81" i="188"/>
  <c r="P80" i="188"/>
  <c r="M80" i="188"/>
  <c r="J80" i="188"/>
  <c r="G80" i="188"/>
  <c r="D80" i="188"/>
  <c r="P79" i="188"/>
  <c r="M79" i="188"/>
  <c r="J79" i="188"/>
  <c r="G79" i="188"/>
  <c r="D79" i="188"/>
  <c r="P78" i="188"/>
  <c r="M78" i="188"/>
  <c r="J78" i="188"/>
  <c r="G78" i="188"/>
  <c r="D78" i="188"/>
  <c r="P77" i="188"/>
  <c r="M77" i="188"/>
  <c r="J77" i="188"/>
  <c r="G77" i="188"/>
  <c r="D77" i="188"/>
  <c r="P76" i="188"/>
  <c r="M76" i="188"/>
  <c r="J76" i="188"/>
  <c r="G76" i="188"/>
  <c r="D76" i="188"/>
  <c r="P75" i="188"/>
  <c r="M75" i="188"/>
  <c r="J75" i="188"/>
  <c r="G75" i="188"/>
  <c r="D75" i="188"/>
  <c r="P74" i="188"/>
  <c r="M74" i="188"/>
  <c r="J74" i="188"/>
  <c r="G74" i="188"/>
  <c r="D74" i="188"/>
  <c r="P73" i="188"/>
  <c r="M73" i="188"/>
  <c r="J73" i="188"/>
  <c r="G73" i="188"/>
  <c r="D73" i="188"/>
  <c r="P72" i="188"/>
  <c r="M72" i="188"/>
  <c r="J72" i="188"/>
  <c r="G72" i="188"/>
  <c r="D72" i="188"/>
  <c r="P71" i="188"/>
  <c r="M71" i="188"/>
  <c r="J71" i="188"/>
  <c r="G71" i="188"/>
  <c r="D71" i="188"/>
  <c r="P70" i="188"/>
  <c r="M70" i="188"/>
  <c r="J70" i="188"/>
  <c r="G70" i="188"/>
  <c r="D70" i="188"/>
  <c r="P69" i="188"/>
  <c r="M69" i="188"/>
  <c r="J69" i="188"/>
  <c r="G69" i="188"/>
  <c r="D69" i="188"/>
  <c r="P68" i="188"/>
  <c r="M68" i="188"/>
  <c r="J68" i="188"/>
  <c r="G68" i="188"/>
  <c r="D68" i="188"/>
  <c r="P67" i="188"/>
  <c r="M67" i="188"/>
  <c r="J67" i="188"/>
  <c r="G67" i="188"/>
  <c r="D67" i="188"/>
  <c r="P66" i="188"/>
  <c r="M66" i="188"/>
  <c r="J66" i="188"/>
  <c r="G66" i="188"/>
  <c r="D66" i="188"/>
  <c r="P65" i="188"/>
  <c r="M65" i="188"/>
  <c r="J65" i="188"/>
  <c r="G65" i="188"/>
  <c r="D65" i="188"/>
  <c r="P64" i="188"/>
  <c r="M64" i="188"/>
  <c r="J64" i="188"/>
  <c r="G64" i="188"/>
  <c r="D64" i="188"/>
  <c r="P63" i="188"/>
  <c r="M63" i="188"/>
  <c r="J63" i="188"/>
  <c r="G63" i="188"/>
  <c r="D63" i="188"/>
  <c r="P62" i="188"/>
  <c r="M62" i="188"/>
  <c r="J62" i="188"/>
  <c r="G62" i="188"/>
  <c r="D62" i="188"/>
  <c r="P61" i="188"/>
  <c r="M61" i="188"/>
  <c r="J61" i="188"/>
  <c r="G61" i="188"/>
  <c r="D61" i="188"/>
  <c r="P60" i="188"/>
  <c r="M60" i="188"/>
  <c r="J60" i="188"/>
  <c r="G60" i="188"/>
  <c r="D60" i="188"/>
  <c r="P59" i="188"/>
  <c r="M59" i="188"/>
  <c r="J59" i="188"/>
  <c r="G59" i="188"/>
  <c r="D59" i="188"/>
  <c r="P58" i="188"/>
  <c r="M58" i="188"/>
  <c r="J58" i="188"/>
  <c r="G58" i="188"/>
  <c r="D58" i="188"/>
  <c r="P57" i="188"/>
  <c r="M57" i="188"/>
  <c r="J57" i="188"/>
  <c r="G57" i="188"/>
  <c r="D57" i="188"/>
  <c r="P56" i="188"/>
  <c r="M56" i="188"/>
  <c r="J56" i="188"/>
  <c r="G56" i="188"/>
  <c r="D56" i="188"/>
  <c r="P55" i="188"/>
  <c r="M55" i="188"/>
  <c r="J55" i="188"/>
  <c r="G55" i="188"/>
  <c r="D55" i="188"/>
  <c r="P54" i="188"/>
  <c r="M54" i="188"/>
  <c r="J54" i="188"/>
  <c r="G54" i="188"/>
  <c r="D54" i="188"/>
  <c r="P53" i="188"/>
  <c r="M53" i="188"/>
  <c r="J53" i="188"/>
  <c r="G53" i="188"/>
  <c r="D53" i="188"/>
  <c r="P52" i="188"/>
  <c r="M52" i="188"/>
  <c r="J52" i="188"/>
  <c r="G52" i="188"/>
  <c r="D52" i="188"/>
  <c r="P51" i="188"/>
  <c r="M51" i="188"/>
  <c r="J51" i="188"/>
  <c r="G51" i="188"/>
  <c r="D51" i="188"/>
  <c r="P50" i="188"/>
  <c r="M50" i="188"/>
  <c r="J50" i="188"/>
  <c r="G50" i="188"/>
  <c r="D50" i="188"/>
  <c r="P49" i="188"/>
  <c r="M49" i="188"/>
  <c r="J49" i="188"/>
  <c r="G49" i="188"/>
  <c r="D49" i="188"/>
  <c r="P48" i="188"/>
  <c r="M48" i="188"/>
  <c r="J48" i="188"/>
  <c r="G48" i="188"/>
  <c r="D48" i="188"/>
  <c r="P47" i="188"/>
  <c r="M47" i="188"/>
  <c r="J47" i="188"/>
  <c r="G47" i="188"/>
  <c r="D47" i="188"/>
  <c r="P46" i="188"/>
  <c r="M46" i="188"/>
  <c r="J46" i="188"/>
  <c r="G46" i="188"/>
  <c r="D46" i="188"/>
  <c r="P45" i="188"/>
  <c r="M45" i="188"/>
  <c r="J45" i="188"/>
  <c r="G45" i="188"/>
  <c r="D45" i="188"/>
  <c r="P44" i="188"/>
  <c r="M44" i="188"/>
  <c r="J44" i="188"/>
  <c r="G44" i="188"/>
  <c r="D44" i="188"/>
  <c r="P43" i="188"/>
  <c r="M43" i="188"/>
  <c r="J43" i="188"/>
  <c r="G43" i="188"/>
  <c r="D43" i="188"/>
  <c r="P42" i="188"/>
  <c r="M42" i="188"/>
  <c r="J42" i="188"/>
  <c r="G42" i="188"/>
  <c r="D42" i="188"/>
  <c r="P41" i="188"/>
  <c r="M41" i="188"/>
  <c r="J41" i="188"/>
  <c r="G41" i="188"/>
  <c r="D41" i="188"/>
  <c r="P40" i="188"/>
  <c r="M40" i="188"/>
  <c r="J40" i="188"/>
  <c r="G40" i="188"/>
  <c r="D40" i="188"/>
  <c r="P39" i="188"/>
  <c r="M39" i="188"/>
  <c r="J39" i="188"/>
  <c r="G39" i="188"/>
  <c r="D39" i="188"/>
  <c r="P38" i="188"/>
  <c r="M38" i="188"/>
  <c r="J38" i="188"/>
  <c r="G38" i="188"/>
  <c r="D38" i="188"/>
  <c r="P37" i="188"/>
  <c r="M37" i="188"/>
  <c r="J37" i="188"/>
  <c r="G37" i="188"/>
  <c r="D37" i="188"/>
  <c r="P36" i="188"/>
  <c r="M36" i="188"/>
  <c r="J36" i="188"/>
  <c r="G36" i="188"/>
  <c r="D36" i="188"/>
  <c r="P35" i="188"/>
  <c r="M35" i="188"/>
  <c r="J35" i="188"/>
  <c r="G35" i="188"/>
  <c r="D35" i="188"/>
  <c r="P34" i="188"/>
  <c r="M34" i="188"/>
  <c r="J34" i="188"/>
  <c r="G34" i="188"/>
  <c r="D34" i="188"/>
  <c r="P33" i="188"/>
  <c r="M33" i="188"/>
  <c r="J33" i="188"/>
  <c r="G33" i="188"/>
  <c r="D33" i="188"/>
  <c r="P32" i="188"/>
  <c r="M32" i="188"/>
  <c r="J32" i="188"/>
  <c r="G32" i="188"/>
  <c r="D32" i="188"/>
  <c r="P31" i="188"/>
  <c r="M31" i="188"/>
  <c r="J31" i="188"/>
  <c r="G31" i="188"/>
  <c r="D31" i="188"/>
  <c r="P30" i="188"/>
  <c r="M30" i="188"/>
  <c r="J30" i="188"/>
  <c r="G30" i="188"/>
  <c r="D30" i="188"/>
  <c r="P29" i="188"/>
  <c r="M29" i="188"/>
  <c r="J29" i="188"/>
  <c r="G29" i="188"/>
  <c r="D29" i="188"/>
  <c r="P28" i="188"/>
  <c r="M28" i="188"/>
  <c r="J28" i="188"/>
  <c r="G28" i="188"/>
  <c r="D28" i="188"/>
  <c r="P27" i="188"/>
  <c r="M27" i="188"/>
  <c r="J27" i="188"/>
  <c r="G27" i="188"/>
  <c r="D27" i="188"/>
  <c r="P26" i="188"/>
  <c r="M26" i="188"/>
  <c r="J26" i="188"/>
  <c r="G26" i="188"/>
  <c r="D26" i="188"/>
  <c r="P25" i="188"/>
  <c r="M25" i="188"/>
  <c r="J25" i="188"/>
  <c r="G25" i="188"/>
  <c r="D25" i="188"/>
  <c r="P24" i="188"/>
  <c r="M24" i="188"/>
  <c r="J24" i="188"/>
  <c r="G24" i="188"/>
  <c r="D24" i="188"/>
  <c r="P23" i="188"/>
  <c r="M23" i="188"/>
  <c r="J23" i="188"/>
  <c r="G23" i="188"/>
  <c r="D23" i="188"/>
  <c r="P22" i="188"/>
  <c r="M22" i="188"/>
  <c r="J22" i="188"/>
  <c r="G22" i="188"/>
  <c r="D22" i="188"/>
  <c r="P21" i="188"/>
  <c r="M21" i="188"/>
  <c r="J21" i="188"/>
  <c r="G21" i="188"/>
  <c r="D21" i="188"/>
  <c r="P20" i="188"/>
  <c r="M20" i="188"/>
  <c r="J20" i="188"/>
  <c r="G20" i="188"/>
  <c r="D20" i="188"/>
  <c r="A21" i="188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A43" i="188" s="1"/>
  <c r="A44" i="188" s="1"/>
  <c r="A45" i="188" s="1"/>
  <c r="A46" i="188" s="1"/>
  <c r="A47" i="188" s="1"/>
  <c r="A48" i="188" s="1"/>
  <c r="A49" i="188" s="1"/>
  <c r="A50" i="188" s="1"/>
  <c r="A51" i="188" s="1"/>
  <c r="A52" i="188" s="1"/>
  <c r="A53" i="188" s="1"/>
  <c r="A54" i="188" s="1"/>
  <c r="A55" i="188" s="1"/>
  <c r="A56" i="188" s="1"/>
  <c r="A57" i="188" s="1"/>
  <c r="A58" i="188" s="1"/>
  <c r="A59" i="188" s="1"/>
  <c r="A60" i="188" s="1"/>
  <c r="A61" i="188" s="1"/>
  <c r="A62" i="188" s="1"/>
  <c r="A63" i="188" s="1"/>
  <c r="A64" i="188" s="1"/>
  <c r="A65" i="188" s="1"/>
  <c r="A66" i="188" s="1"/>
  <c r="A67" i="188" s="1"/>
  <c r="A68" i="188" s="1"/>
  <c r="A69" i="188" s="1"/>
  <c r="A70" i="188" s="1"/>
  <c r="A71" i="188" s="1"/>
  <c r="A72" i="188" s="1"/>
  <c r="A73" i="188" s="1"/>
  <c r="A74" i="188" s="1"/>
  <c r="A75" i="188" s="1"/>
  <c r="A76" i="188" s="1"/>
  <c r="A77" i="188" s="1"/>
  <c r="A78" i="188" s="1"/>
  <c r="A79" i="188" s="1"/>
  <c r="A80" i="188" s="1"/>
  <c r="A81" i="188" s="1"/>
  <c r="A82" i="188" s="1"/>
  <c r="A83" i="188" s="1"/>
  <c r="A84" i="188" s="1"/>
  <c r="A85" i="188" s="1"/>
  <c r="A86" i="188" s="1"/>
  <c r="A87" i="188" s="1"/>
  <c r="A88" i="188" s="1"/>
  <c r="A89" i="188" s="1"/>
  <c r="A90" i="188" s="1"/>
  <c r="A91" i="188" s="1"/>
  <c r="A92" i="188" s="1"/>
  <c r="A93" i="188" s="1"/>
  <c r="A94" i="188" s="1"/>
  <c r="A95" i="188" s="1"/>
  <c r="A96" i="188" s="1"/>
  <c r="A97" i="188" s="1"/>
  <c r="A98" i="188" s="1"/>
  <c r="A99" i="188" s="1"/>
  <c r="A100" i="188" s="1"/>
  <c r="A101" i="188" s="1"/>
  <c r="A102" i="188" s="1"/>
  <c r="A103" i="188" s="1"/>
  <c r="A104" i="188" s="1"/>
  <c r="A105" i="188" s="1"/>
  <c r="A106" i="188" s="1"/>
  <c r="A107" i="188" s="1"/>
  <c r="A108" i="188" s="1"/>
  <c r="A109" i="188" s="1"/>
  <c r="A110" i="188" s="1"/>
  <c r="A111" i="188" s="1"/>
  <c r="A112" i="188" s="1"/>
  <c r="A113" i="188" s="1"/>
  <c r="A114" i="188" s="1"/>
  <c r="A115" i="188" s="1"/>
  <c r="A116" i="188" s="1"/>
  <c r="A117" i="188" s="1"/>
  <c r="A118" i="188" s="1"/>
  <c r="A119" i="188" s="1"/>
  <c r="A120" i="188" s="1"/>
  <c r="A121" i="188" s="1"/>
  <c r="A122" i="188" s="1"/>
  <c r="A123" i="188" s="1"/>
  <c r="A124" i="188" s="1"/>
  <c r="A125" i="188" s="1"/>
  <c r="A126" i="188" s="1"/>
  <c r="A127" i="188" s="1"/>
  <c r="A128" i="188" s="1"/>
  <c r="A129" i="188" s="1"/>
  <c r="A130" i="188" s="1"/>
  <c r="A131" i="188" s="1"/>
  <c r="A132" i="188" s="1"/>
  <c r="A133" i="188" s="1"/>
  <c r="A134" i="188" s="1"/>
  <c r="A135" i="188" s="1"/>
  <c r="A136" i="188" s="1"/>
  <c r="A137" i="188" s="1"/>
  <c r="A138" i="188" s="1"/>
  <c r="A139" i="188" s="1"/>
  <c r="A140" i="188" s="1"/>
  <c r="A141" i="188" s="1"/>
  <c r="A142" i="188" s="1"/>
  <c r="A143" i="188" s="1"/>
  <c r="A144" i="188" s="1"/>
  <c r="A145" i="188" s="1"/>
  <c r="A146" i="188" s="1"/>
  <c r="A147" i="188" s="1"/>
  <c r="A148" i="188" s="1"/>
  <c r="A149" i="188" s="1"/>
  <c r="A150" i="188" s="1"/>
  <c r="A151" i="188" s="1"/>
  <c r="A152" i="188" s="1"/>
  <c r="A153" i="188" s="1"/>
  <c r="A154" i="188" s="1"/>
  <c r="A155" i="188" s="1"/>
  <c r="A156" i="188" s="1"/>
  <c r="A157" i="188" s="1"/>
  <c r="A158" i="188" s="1"/>
  <c r="A159" i="188" s="1"/>
  <c r="A160" i="188" s="1"/>
  <c r="A161" i="188" s="1"/>
  <c r="A162" i="188" s="1"/>
  <c r="A163" i="188" s="1"/>
  <c r="A164" i="188" s="1"/>
  <c r="A165" i="188" s="1"/>
  <c r="A166" i="188" s="1"/>
  <c r="A167" i="188" s="1"/>
  <c r="A168" i="188" s="1"/>
  <c r="A169" i="188" s="1"/>
  <c r="A170" i="188" s="1"/>
  <c r="A171" i="188" s="1"/>
  <c r="A172" i="188" s="1"/>
  <c r="A173" i="188" s="1"/>
  <c r="A174" i="188" s="1"/>
  <c r="A175" i="188" s="1"/>
  <c r="A176" i="188" s="1"/>
  <c r="A177" i="188" s="1"/>
  <c r="A178" i="188" s="1"/>
  <c r="A179" i="188" s="1"/>
  <c r="A180" i="188" s="1"/>
  <c r="A181" i="188" s="1"/>
  <c r="A182" i="188" s="1"/>
  <c r="A183" i="188" s="1"/>
  <c r="A184" i="188" s="1"/>
  <c r="A185" i="188" s="1"/>
  <c r="A186" i="188" s="1"/>
  <c r="A187" i="188" s="1"/>
  <c r="A188" i="188" s="1"/>
  <c r="A189" i="188" s="1"/>
  <c r="A190" i="188" s="1"/>
  <c r="A191" i="188" s="1"/>
  <c r="A192" i="188" s="1"/>
  <c r="A193" i="188" s="1"/>
  <c r="A194" i="188" s="1"/>
  <c r="A195" i="188" s="1"/>
  <c r="A196" i="188" s="1"/>
  <c r="A197" i="188" s="1"/>
  <c r="A198" i="188" s="1"/>
  <c r="A199" i="188" s="1"/>
  <c r="A200" i="188" s="1"/>
  <c r="A201" i="188" s="1"/>
  <c r="A202" i="188" s="1"/>
  <c r="A203" i="188" s="1"/>
  <c r="A204" i="188" s="1"/>
  <c r="A205" i="188" s="1"/>
  <c r="A206" i="188" s="1"/>
  <c r="A207" i="188" s="1"/>
  <c r="A208" i="188" s="1"/>
  <c r="A209" i="188" s="1"/>
  <c r="A210" i="188" s="1"/>
  <c r="A211" i="188" s="1"/>
  <c r="A212" i="188" s="1"/>
  <c r="A213" i="188" s="1"/>
  <c r="A214" i="188" s="1"/>
  <c r="A215" i="188" s="1"/>
  <c r="A216" i="188" s="1"/>
  <c r="A217" i="188" s="1"/>
  <c r="A218" i="188" s="1"/>
  <c r="A219" i="188" s="1"/>
  <c r="A220" i="188" s="1"/>
  <c r="A221" i="188" s="1"/>
  <c r="A222" i="188" s="1"/>
  <c r="A223" i="188" s="1"/>
  <c r="A224" i="188" s="1"/>
  <c r="A225" i="188" s="1"/>
  <c r="A226" i="188" s="1"/>
  <c r="A227" i="188" s="1"/>
  <c r="A228" i="188" s="1"/>
  <c r="A229" i="188" s="1"/>
  <c r="A230" i="188" s="1"/>
  <c r="A231" i="188" s="1"/>
  <c r="A232" i="188" s="1"/>
  <c r="A233" i="188" s="1"/>
  <c r="A234" i="188" s="1"/>
  <c r="A235" i="188" s="1"/>
  <c r="A236" i="188" s="1"/>
  <c r="A237" i="188" s="1"/>
  <c r="A238" i="188" s="1"/>
  <c r="A239" i="188" s="1"/>
  <c r="A240" i="188" s="1"/>
  <c r="A241" i="188" s="1"/>
  <c r="A242" i="188" s="1"/>
  <c r="A243" i="188" s="1"/>
  <c r="A244" i="188" s="1"/>
  <c r="A245" i="188" s="1"/>
  <c r="A246" i="188" s="1"/>
  <c r="A247" i="188" s="1"/>
  <c r="A248" i="188" s="1"/>
  <c r="A249" i="188" s="1"/>
  <c r="A250" i="188" s="1"/>
  <c r="A251" i="188" s="1"/>
  <c r="A252" i="188" s="1"/>
  <c r="A253" i="188" s="1"/>
  <c r="A254" i="188" s="1"/>
  <c r="A255" i="188" s="1"/>
  <c r="A256" i="188" s="1"/>
  <c r="A257" i="188" s="1"/>
  <c r="A258" i="188" s="1"/>
  <c r="A259" i="188" s="1"/>
  <c r="A260" i="188" s="1"/>
  <c r="A261" i="188" s="1"/>
  <c r="A262" i="188" s="1"/>
  <c r="A263" i="188" s="1"/>
  <c r="A264" i="188" s="1"/>
  <c r="A265" i="188" s="1"/>
  <c r="A266" i="188" s="1"/>
  <c r="A267" i="188" s="1"/>
  <c r="A268" i="188" s="1"/>
  <c r="A269" i="188" s="1"/>
  <c r="A270" i="188" s="1"/>
  <c r="A271" i="188" s="1"/>
  <c r="A272" i="188" s="1"/>
  <c r="A273" i="188" s="1"/>
  <c r="A274" i="188" s="1"/>
  <c r="A275" i="188" s="1"/>
  <c r="A276" i="188" s="1"/>
  <c r="A277" i="188" s="1"/>
  <c r="A278" i="188" s="1"/>
  <c r="A279" i="188" s="1"/>
  <c r="A280" i="188" s="1"/>
  <c r="A281" i="188" s="1"/>
  <c r="A282" i="188" s="1"/>
  <c r="A283" i="188" s="1"/>
  <c r="A284" i="188" s="1"/>
  <c r="A285" i="188" s="1"/>
  <c r="A286" i="188" s="1"/>
  <c r="A287" i="188" s="1"/>
  <c r="A288" i="188" s="1"/>
  <c r="A289" i="188" s="1"/>
  <c r="A290" i="188" s="1"/>
  <c r="A291" i="188" s="1"/>
  <c r="A292" i="188" s="1"/>
  <c r="A293" i="188" s="1"/>
  <c r="A294" i="188" s="1"/>
  <c r="A295" i="188" s="1"/>
  <c r="A296" i="188" s="1"/>
  <c r="A297" i="188" s="1"/>
  <c r="A298" i="188" s="1"/>
  <c r="A299" i="188" s="1"/>
  <c r="A300" i="188" s="1"/>
  <c r="I14" i="188"/>
  <c r="H14" i="188"/>
  <c r="D13" i="188"/>
  <c r="D12" i="188"/>
  <c r="P5" i="188"/>
  <c r="P228" i="187"/>
  <c r="M228" i="187"/>
  <c r="J228" i="187"/>
  <c r="G228" i="187"/>
  <c r="D228" i="187"/>
  <c r="P227" i="187"/>
  <c r="M227" i="187"/>
  <c r="J227" i="187"/>
  <c r="G227" i="187"/>
  <c r="D227" i="187"/>
  <c r="P226" i="187"/>
  <c r="M226" i="187"/>
  <c r="J226" i="187"/>
  <c r="G226" i="187"/>
  <c r="D226" i="187"/>
  <c r="P225" i="187"/>
  <c r="M225" i="187"/>
  <c r="J225" i="187"/>
  <c r="G225" i="187"/>
  <c r="D225" i="187"/>
  <c r="P224" i="187"/>
  <c r="M224" i="187"/>
  <c r="J224" i="187"/>
  <c r="G224" i="187"/>
  <c r="D224" i="187"/>
  <c r="P223" i="187"/>
  <c r="M223" i="187"/>
  <c r="J223" i="187"/>
  <c r="G223" i="187"/>
  <c r="D223" i="187"/>
  <c r="P222" i="187"/>
  <c r="M222" i="187"/>
  <c r="J222" i="187"/>
  <c r="G222" i="187"/>
  <c r="D222" i="187"/>
  <c r="P221" i="187"/>
  <c r="M221" i="187"/>
  <c r="J221" i="187"/>
  <c r="G221" i="187"/>
  <c r="D221" i="187"/>
  <c r="P220" i="187"/>
  <c r="M220" i="187"/>
  <c r="J220" i="187"/>
  <c r="G220" i="187"/>
  <c r="D220" i="187"/>
  <c r="P219" i="187"/>
  <c r="M219" i="187"/>
  <c r="J219" i="187"/>
  <c r="G219" i="187"/>
  <c r="D219" i="187"/>
  <c r="P218" i="187"/>
  <c r="M218" i="187"/>
  <c r="J218" i="187"/>
  <c r="G218" i="187"/>
  <c r="D218" i="187"/>
  <c r="P217" i="187"/>
  <c r="M217" i="187"/>
  <c r="J217" i="187"/>
  <c r="G217" i="187"/>
  <c r="D217" i="187"/>
  <c r="P216" i="187"/>
  <c r="M216" i="187"/>
  <c r="J216" i="187"/>
  <c r="G216" i="187"/>
  <c r="D216" i="187"/>
  <c r="P215" i="187"/>
  <c r="M215" i="187"/>
  <c r="J215" i="187"/>
  <c r="G215" i="187"/>
  <c r="D215" i="187"/>
  <c r="P214" i="187"/>
  <c r="M214" i="187"/>
  <c r="J214" i="187"/>
  <c r="G214" i="187"/>
  <c r="D214" i="187"/>
  <c r="P213" i="187"/>
  <c r="M213" i="187"/>
  <c r="J213" i="187"/>
  <c r="G213" i="187"/>
  <c r="D213" i="187"/>
  <c r="P212" i="187"/>
  <c r="M212" i="187"/>
  <c r="J212" i="187"/>
  <c r="G212" i="187"/>
  <c r="D212" i="187"/>
  <c r="P211" i="187"/>
  <c r="M211" i="187"/>
  <c r="J211" i="187"/>
  <c r="G211" i="187"/>
  <c r="D211" i="187"/>
  <c r="P210" i="187"/>
  <c r="M210" i="187"/>
  <c r="J210" i="187"/>
  <c r="G210" i="187"/>
  <c r="D210" i="187"/>
  <c r="P209" i="187"/>
  <c r="M209" i="187"/>
  <c r="J209" i="187"/>
  <c r="G209" i="187"/>
  <c r="D209" i="187"/>
  <c r="P208" i="187"/>
  <c r="M208" i="187"/>
  <c r="J208" i="187"/>
  <c r="G208" i="187"/>
  <c r="D208" i="187"/>
  <c r="P207" i="187"/>
  <c r="M207" i="187"/>
  <c r="J207" i="187"/>
  <c r="G207" i="187"/>
  <c r="D207" i="187"/>
  <c r="P206" i="187"/>
  <c r="M206" i="187"/>
  <c r="J206" i="187"/>
  <c r="G206" i="187"/>
  <c r="D206" i="187"/>
  <c r="P205" i="187"/>
  <c r="M205" i="187"/>
  <c r="J205" i="187"/>
  <c r="G205" i="187"/>
  <c r="D205" i="187"/>
  <c r="P204" i="187"/>
  <c r="M204" i="187"/>
  <c r="J204" i="187"/>
  <c r="G204" i="187"/>
  <c r="D204" i="187"/>
  <c r="P203" i="187"/>
  <c r="M203" i="187"/>
  <c r="J203" i="187"/>
  <c r="G203" i="187"/>
  <c r="D203" i="187"/>
  <c r="P202" i="187"/>
  <c r="M202" i="187"/>
  <c r="J202" i="187"/>
  <c r="G202" i="187"/>
  <c r="D202" i="187"/>
  <c r="P201" i="187"/>
  <c r="M201" i="187"/>
  <c r="J201" i="187"/>
  <c r="G201" i="187"/>
  <c r="D201" i="187"/>
  <c r="P200" i="187"/>
  <c r="M200" i="187"/>
  <c r="J200" i="187"/>
  <c r="G200" i="187"/>
  <c r="D200" i="187"/>
  <c r="P199" i="187"/>
  <c r="M199" i="187"/>
  <c r="J199" i="187"/>
  <c r="G199" i="187"/>
  <c r="D199" i="187"/>
  <c r="P198" i="187"/>
  <c r="M198" i="187"/>
  <c r="J198" i="187"/>
  <c r="G198" i="187"/>
  <c r="D198" i="187"/>
  <c r="P197" i="187"/>
  <c r="M197" i="187"/>
  <c r="J197" i="187"/>
  <c r="G197" i="187"/>
  <c r="D197" i="187"/>
  <c r="P196" i="187"/>
  <c r="M196" i="187"/>
  <c r="J196" i="187"/>
  <c r="G196" i="187"/>
  <c r="D196" i="187"/>
  <c r="P195" i="187"/>
  <c r="M195" i="187"/>
  <c r="J195" i="187"/>
  <c r="G195" i="187"/>
  <c r="D195" i="187"/>
  <c r="P194" i="187"/>
  <c r="M194" i="187"/>
  <c r="J194" i="187"/>
  <c r="G194" i="187"/>
  <c r="D194" i="187"/>
  <c r="P193" i="187"/>
  <c r="M193" i="187"/>
  <c r="J193" i="187"/>
  <c r="G193" i="187"/>
  <c r="D193" i="187"/>
  <c r="P192" i="187"/>
  <c r="M192" i="187"/>
  <c r="J192" i="187"/>
  <c r="G192" i="187"/>
  <c r="D192" i="187"/>
  <c r="P191" i="187"/>
  <c r="M191" i="187"/>
  <c r="J191" i="187"/>
  <c r="G191" i="187"/>
  <c r="D191" i="187"/>
  <c r="P190" i="187"/>
  <c r="M190" i="187"/>
  <c r="J190" i="187"/>
  <c r="G190" i="187"/>
  <c r="D190" i="187"/>
  <c r="P189" i="187"/>
  <c r="M189" i="187"/>
  <c r="J189" i="187"/>
  <c r="G189" i="187"/>
  <c r="D189" i="187"/>
  <c r="P188" i="187"/>
  <c r="M188" i="187"/>
  <c r="J188" i="187"/>
  <c r="G188" i="187"/>
  <c r="D188" i="187"/>
  <c r="P187" i="187"/>
  <c r="M187" i="187"/>
  <c r="J187" i="187"/>
  <c r="G187" i="187"/>
  <c r="D187" i="187"/>
  <c r="P186" i="187"/>
  <c r="M186" i="187"/>
  <c r="J186" i="187"/>
  <c r="G186" i="187"/>
  <c r="D186" i="187"/>
  <c r="P185" i="187"/>
  <c r="M185" i="187"/>
  <c r="J185" i="187"/>
  <c r="G185" i="187"/>
  <c r="D185" i="187"/>
  <c r="P184" i="187"/>
  <c r="M184" i="187"/>
  <c r="J184" i="187"/>
  <c r="G184" i="187"/>
  <c r="D184" i="187"/>
  <c r="P183" i="187"/>
  <c r="M183" i="187"/>
  <c r="J183" i="187"/>
  <c r="G183" i="187"/>
  <c r="D183" i="187"/>
  <c r="P182" i="187"/>
  <c r="M182" i="187"/>
  <c r="J182" i="187"/>
  <c r="G182" i="187"/>
  <c r="D182" i="187"/>
  <c r="P181" i="187"/>
  <c r="M181" i="187"/>
  <c r="J181" i="187"/>
  <c r="G181" i="187"/>
  <c r="D181" i="187"/>
  <c r="P180" i="187"/>
  <c r="M180" i="187"/>
  <c r="J180" i="187"/>
  <c r="G180" i="187"/>
  <c r="D180" i="187"/>
  <c r="P179" i="187"/>
  <c r="M179" i="187"/>
  <c r="J179" i="187"/>
  <c r="G179" i="187"/>
  <c r="D179" i="187"/>
  <c r="P178" i="187"/>
  <c r="M178" i="187"/>
  <c r="J178" i="187"/>
  <c r="G178" i="187"/>
  <c r="D178" i="187"/>
  <c r="P177" i="187"/>
  <c r="M177" i="187"/>
  <c r="J177" i="187"/>
  <c r="G177" i="187"/>
  <c r="D177" i="187"/>
  <c r="P176" i="187"/>
  <c r="M176" i="187"/>
  <c r="J176" i="187"/>
  <c r="G176" i="187"/>
  <c r="D176" i="187"/>
  <c r="P175" i="187"/>
  <c r="M175" i="187"/>
  <c r="J175" i="187"/>
  <c r="G175" i="187"/>
  <c r="D175" i="187"/>
  <c r="P174" i="187"/>
  <c r="M174" i="187"/>
  <c r="J174" i="187"/>
  <c r="G174" i="187"/>
  <c r="D174" i="187"/>
  <c r="P173" i="187"/>
  <c r="M173" i="187"/>
  <c r="J173" i="187"/>
  <c r="G173" i="187"/>
  <c r="D173" i="187"/>
  <c r="P172" i="187"/>
  <c r="M172" i="187"/>
  <c r="J172" i="187"/>
  <c r="G172" i="187"/>
  <c r="D172" i="187"/>
  <c r="P171" i="187"/>
  <c r="M171" i="187"/>
  <c r="J171" i="187"/>
  <c r="G171" i="187"/>
  <c r="D171" i="187"/>
  <c r="P170" i="187"/>
  <c r="M170" i="187"/>
  <c r="J170" i="187"/>
  <c r="G170" i="187"/>
  <c r="D170" i="187"/>
  <c r="P169" i="187"/>
  <c r="M169" i="187"/>
  <c r="J169" i="187"/>
  <c r="G169" i="187"/>
  <c r="D169" i="187"/>
  <c r="P168" i="187"/>
  <c r="M168" i="187"/>
  <c r="J168" i="187"/>
  <c r="G168" i="187"/>
  <c r="D168" i="187"/>
  <c r="P167" i="187"/>
  <c r="M167" i="187"/>
  <c r="J167" i="187"/>
  <c r="G167" i="187"/>
  <c r="D167" i="187"/>
  <c r="P166" i="187"/>
  <c r="M166" i="187"/>
  <c r="J166" i="187"/>
  <c r="G166" i="187"/>
  <c r="D166" i="187"/>
  <c r="P165" i="187"/>
  <c r="M165" i="187"/>
  <c r="J165" i="187"/>
  <c r="G165" i="187"/>
  <c r="D165" i="187"/>
  <c r="P164" i="187"/>
  <c r="M164" i="187"/>
  <c r="J164" i="187"/>
  <c r="G164" i="187"/>
  <c r="D164" i="187"/>
  <c r="P163" i="187"/>
  <c r="M163" i="187"/>
  <c r="J163" i="187"/>
  <c r="G163" i="187"/>
  <c r="D163" i="187"/>
  <c r="P162" i="187"/>
  <c r="M162" i="187"/>
  <c r="J162" i="187"/>
  <c r="G162" i="187"/>
  <c r="D162" i="187"/>
  <c r="P161" i="187"/>
  <c r="M161" i="187"/>
  <c r="J161" i="187"/>
  <c r="G161" i="187"/>
  <c r="D161" i="187"/>
  <c r="P160" i="187"/>
  <c r="M160" i="187"/>
  <c r="J160" i="187"/>
  <c r="G160" i="187"/>
  <c r="D160" i="187"/>
  <c r="P159" i="187"/>
  <c r="M159" i="187"/>
  <c r="J159" i="187"/>
  <c r="G159" i="187"/>
  <c r="D159" i="187"/>
  <c r="P158" i="187"/>
  <c r="M158" i="187"/>
  <c r="J158" i="187"/>
  <c r="G158" i="187"/>
  <c r="D158" i="187"/>
  <c r="P157" i="187"/>
  <c r="M157" i="187"/>
  <c r="J157" i="187"/>
  <c r="G157" i="187"/>
  <c r="D157" i="187"/>
  <c r="P156" i="187"/>
  <c r="M156" i="187"/>
  <c r="J156" i="187"/>
  <c r="G156" i="187"/>
  <c r="D156" i="187"/>
  <c r="P155" i="187"/>
  <c r="M155" i="187"/>
  <c r="J155" i="187"/>
  <c r="G155" i="187"/>
  <c r="D155" i="187"/>
  <c r="P154" i="187"/>
  <c r="M154" i="187"/>
  <c r="J154" i="187"/>
  <c r="G154" i="187"/>
  <c r="D154" i="187"/>
  <c r="P153" i="187"/>
  <c r="M153" i="187"/>
  <c r="J153" i="187"/>
  <c r="G153" i="187"/>
  <c r="D153" i="187"/>
  <c r="P152" i="187"/>
  <c r="M152" i="187"/>
  <c r="J152" i="187"/>
  <c r="G152" i="187"/>
  <c r="D152" i="187"/>
  <c r="P151" i="187"/>
  <c r="M151" i="187"/>
  <c r="J151" i="187"/>
  <c r="G151" i="187"/>
  <c r="D151" i="187"/>
  <c r="P150" i="187"/>
  <c r="M150" i="187"/>
  <c r="J150" i="187"/>
  <c r="G150" i="187"/>
  <c r="D150" i="187"/>
  <c r="P149" i="187"/>
  <c r="M149" i="187"/>
  <c r="J149" i="187"/>
  <c r="G149" i="187"/>
  <c r="D149" i="187"/>
  <c r="P148" i="187"/>
  <c r="M148" i="187"/>
  <c r="J148" i="187"/>
  <c r="G148" i="187"/>
  <c r="D148" i="187"/>
  <c r="P147" i="187"/>
  <c r="M147" i="187"/>
  <c r="J147" i="187"/>
  <c r="G147" i="187"/>
  <c r="D147" i="187"/>
  <c r="P146" i="187"/>
  <c r="M146" i="187"/>
  <c r="J146" i="187"/>
  <c r="G146" i="187"/>
  <c r="D146" i="187"/>
  <c r="P145" i="187"/>
  <c r="M145" i="187"/>
  <c r="J145" i="187"/>
  <c r="G145" i="187"/>
  <c r="D145" i="187"/>
  <c r="P144" i="187"/>
  <c r="M144" i="187"/>
  <c r="J144" i="187"/>
  <c r="G144" i="187"/>
  <c r="D144" i="187"/>
  <c r="P143" i="187"/>
  <c r="M143" i="187"/>
  <c r="J143" i="187"/>
  <c r="G143" i="187"/>
  <c r="D143" i="187"/>
  <c r="P142" i="187"/>
  <c r="M142" i="187"/>
  <c r="J142" i="187"/>
  <c r="G142" i="187"/>
  <c r="D142" i="187"/>
  <c r="P141" i="187"/>
  <c r="M141" i="187"/>
  <c r="J141" i="187"/>
  <c r="G141" i="187"/>
  <c r="D141" i="187"/>
  <c r="P140" i="187"/>
  <c r="M140" i="187"/>
  <c r="J140" i="187"/>
  <c r="G140" i="187"/>
  <c r="D140" i="187"/>
  <c r="P139" i="187"/>
  <c r="M139" i="187"/>
  <c r="J139" i="187"/>
  <c r="G139" i="187"/>
  <c r="D139" i="187"/>
  <c r="P138" i="187"/>
  <c r="M138" i="187"/>
  <c r="J138" i="187"/>
  <c r="G138" i="187"/>
  <c r="D138" i="187"/>
  <c r="P137" i="187"/>
  <c r="M137" i="187"/>
  <c r="J137" i="187"/>
  <c r="G137" i="187"/>
  <c r="D137" i="187"/>
  <c r="P136" i="187"/>
  <c r="M136" i="187"/>
  <c r="J136" i="187"/>
  <c r="G136" i="187"/>
  <c r="D136" i="187"/>
  <c r="P135" i="187"/>
  <c r="M135" i="187"/>
  <c r="J135" i="187"/>
  <c r="G135" i="187"/>
  <c r="D135" i="187"/>
  <c r="P134" i="187"/>
  <c r="M134" i="187"/>
  <c r="J134" i="187"/>
  <c r="G134" i="187"/>
  <c r="D134" i="187"/>
  <c r="P133" i="187"/>
  <c r="M133" i="187"/>
  <c r="J133" i="187"/>
  <c r="G133" i="187"/>
  <c r="D133" i="187"/>
  <c r="P132" i="187"/>
  <c r="M132" i="187"/>
  <c r="J132" i="187"/>
  <c r="G132" i="187"/>
  <c r="D132" i="187"/>
  <c r="P131" i="187"/>
  <c r="M131" i="187"/>
  <c r="J131" i="187"/>
  <c r="G131" i="187"/>
  <c r="D131" i="187"/>
  <c r="P130" i="187"/>
  <c r="M130" i="187"/>
  <c r="J130" i="187"/>
  <c r="G130" i="187"/>
  <c r="D130" i="187"/>
  <c r="P129" i="187"/>
  <c r="M129" i="187"/>
  <c r="J129" i="187"/>
  <c r="G129" i="187"/>
  <c r="D129" i="187"/>
  <c r="P128" i="187"/>
  <c r="M128" i="187"/>
  <c r="J128" i="187"/>
  <c r="G128" i="187"/>
  <c r="D128" i="187"/>
  <c r="P127" i="187"/>
  <c r="M127" i="187"/>
  <c r="J127" i="187"/>
  <c r="G127" i="187"/>
  <c r="D127" i="187"/>
  <c r="P126" i="187"/>
  <c r="M126" i="187"/>
  <c r="J126" i="187"/>
  <c r="G126" i="187"/>
  <c r="D126" i="187"/>
  <c r="P125" i="187"/>
  <c r="M125" i="187"/>
  <c r="J125" i="187"/>
  <c r="G125" i="187"/>
  <c r="D125" i="187"/>
  <c r="P124" i="187"/>
  <c r="M124" i="187"/>
  <c r="J124" i="187"/>
  <c r="G124" i="187"/>
  <c r="D124" i="187"/>
  <c r="P123" i="187"/>
  <c r="M123" i="187"/>
  <c r="J123" i="187"/>
  <c r="G123" i="187"/>
  <c r="D123" i="187"/>
  <c r="P122" i="187"/>
  <c r="M122" i="187"/>
  <c r="J122" i="187"/>
  <c r="G122" i="187"/>
  <c r="D122" i="187"/>
  <c r="P121" i="187"/>
  <c r="M121" i="187"/>
  <c r="J121" i="187"/>
  <c r="G121" i="187"/>
  <c r="D121" i="187"/>
  <c r="P120" i="187"/>
  <c r="M120" i="187"/>
  <c r="J120" i="187"/>
  <c r="G120" i="187"/>
  <c r="D120" i="187"/>
  <c r="P119" i="187"/>
  <c r="M119" i="187"/>
  <c r="J119" i="187"/>
  <c r="G119" i="187"/>
  <c r="D119" i="187"/>
  <c r="P118" i="187"/>
  <c r="M118" i="187"/>
  <c r="J118" i="187"/>
  <c r="G118" i="187"/>
  <c r="D118" i="187"/>
  <c r="P117" i="187"/>
  <c r="M117" i="187"/>
  <c r="J117" i="187"/>
  <c r="G117" i="187"/>
  <c r="D117" i="187"/>
  <c r="P116" i="187"/>
  <c r="M116" i="187"/>
  <c r="J116" i="187"/>
  <c r="G116" i="187"/>
  <c r="D116" i="187"/>
  <c r="P115" i="187"/>
  <c r="M115" i="187"/>
  <c r="J115" i="187"/>
  <c r="G115" i="187"/>
  <c r="D115" i="187"/>
  <c r="P114" i="187"/>
  <c r="M114" i="187"/>
  <c r="J114" i="187"/>
  <c r="G114" i="187"/>
  <c r="D114" i="187"/>
  <c r="P113" i="187"/>
  <c r="M113" i="187"/>
  <c r="J113" i="187"/>
  <c r="G113" i="187"/>
  <c r="D113" i="187"/>
  <c r="P112" i="187"/>
  <c r="M112" i="187"/>
  <c r="J112" i="187"/>
  <c r="G112" i="187"/>
  <c r="D112" i="187"/>
  <c r="P111" i="187"/>
  <c r="M111" i="187"/>
  <c r="J111" i="187"/>
  <c r="G111" i="187"/>
  <c r="D111" i="187"/>
  <c r="P110" i="187"/>
  <c r="M110" i="187"/>
  <c r="J110" i="187"/>
  <c r="G110" i="187"/>
  <c r="D110" i="187"/>
  <c r="P109" i="187"/>
  <c r="M109" i="187"/>
  <c r="J109" i="187"/>
  <c r="G109" i="187"/>
  <c r="D109" i="187"/>
  <c r="P108" i="187"/>
  <c r="M108" i="187"/>
  <c r="J108" i="187"/>
  <c r="G108" i="187"/>
  <c r="D108" i="187"/>
  <c r="P107" i="187"/>
  <c r="M107" i="187"/>
  <c r="J107" i="187"/>
  <c r="G107" i="187"/>
  <c r="D107" i="187"/>
  <c r="P106" i="187"/>
  <c r="M106" i="187"/>
  <c r="J106" i="187"/>
  <c r="G106" i="187"/>
  <c r="D106" i="187"/>
  <c r="P105" i="187"/>
  <c r="M105" i="187"/>
  <c r="J105" i="187"/>
  <c r="G105" i="187"/>
  <c r="D105" i="187"/>
  <c r="P104" i="187"/>
  <c r="M104" i="187"/>
  <c r="J104" i="187"/>
  <c r="G104" i="187"/>
  <c r="D104" i="187"/>
  <c r="P103" i="187"/>
  <c r="M103" i="187"/>
  <c r="J103" i="187"/>
  <c r="G103" i="187"/>
  <c r="D103" i="187"/>
  <c r="P102" i="187"/>
  <c r="M102" i="187"/>
  <c r="J102" i="187"/>
  <c r="G102" i="187"/>
  <c r="D102" i="187"/>
  <c r="P101" i="187"/>
  <c r="M101" i="187"/>
  <c r="J101" i="187"/>
  <c r="G101" i="187"/>
  <c r="D101" i="187"/>
  <c r="P100" i="187"/>
  <c r="M100" i="187"/>
  <c r="J100" i="187"/>
  <c r="G100" i="187"/>
  <c r="D100" i="187"/>
  <c r="P99" i="187"/>
  <c r="M99" i="187"/>
  <c r="J99" i="187"/>
  <c r="G99" i="187"/>
  <c r="D99" i="187"/>
  <c r="P98" i="187"/>
  <c r="M98" i="187"/>
  <c r="J98" i="187"/>
  <c r="G98" i="187"/>
  <c r="D98" i="187"/>
  <c r="P97" i="187"/>
  <c r="M97" i="187"/>
  <c r="J97" i="187"/>
  <c r="G97" i="187"/>
  <c r="D97" i="187"/>
  <c r="P96" i="187"/>
  <c r="M96" i="187"/>
  <c r="J96" i="187"/>
  <c r="G96" i="187"/>
  <c r="D96" i="187"/>
  <c r="P95" i="187"/>
  <c r="M95" i="187"/>
  <c r="J95" i="187"/>
  <c r="G95" i="187"/>
  <c r="D95" i="187"/>
  <c r="P94" i="187"/>
  <c r="M94" i="187"/>
  <c r="J94" i="187"/>
  <c r="G94" i="187"/>
  <c r="D94" i="187"/>
  <c r="P93" i="187"/>
  <c r="M93" i="187"/>
  <c r="J93" i="187"/>
  <c r="G93" i="187"/>
  <c r="D93" i="187"/>
  <c r="P92" i="187"/>
  <c r="M92" i="187"/>
  <c r="J92" i="187"/>
  <c r="G92" i="187"/>
  <c r="D92" i="187"/>
  <c r="P91" i="187"/>
  <c r="M91" i="187"/>
  <c r="J91" i="187"/>
  <c r="G91" i="187"/>
  <c r="D91" i="187"/>
  <c r="P90" i="187"/>
  <c r="M90" i="187"/>
  <c r="J90" i="187"/>
  <c r="G90" i="187"/>
  <c r="D90" i="187"/>
  <c r="P89" i="187"/>
  <c r="M89" i="187"/>
  <c r="J89" i="187"/>
  <c r="G89" i="187"/>
  <c r="D89" i="187"/>
  <c r="P88" i="187"/>
  <c r="M88" i="187"/>
  <c r="J88" i="187"/>
  <c r="G88" i="187"/>
  <c r="D88" i="187"/>
  <c r="P87" i="187"/>
  <c r="M87" i="187"/>
  <c r="J87" i="187"/>
  <c r="G87" i="187"/>
  <c r="D87" i="187"/>
  <c r="P86" i="187"/>
  <c r="M86" i="187"/>
  <c r="J86" i="187"/>
  <c r="G86" i="187"/>
  <c r="D86" i="187"/>
  <c r="P85" i="187"/>
  <c r="M85" i="187"/>
  <c r="J85" i="187"/>
  <c r="G85" i="187"/>
  <c r="D85" i="187"/>
  <c r="P84" i="187"/>
  <c r="M84" i="187"/>
  <c r="J84" i="187"/>
  <c r="G84" i="187"/>
  <c r="D84" i="187"/>
  <c r="P83" i="187"/>
  <c r="M83" i="187"/>
  <c r="J83" i="187"/>
  <c r="G83" i="187"/>
  <c r="D83" i="187"/>
  <c r="P82" i="187"/>
  <c r="M82" i="187"/>
  <c r="J82" i="187"/>
  <c r="G82" i="187"/>
  <c r="D82" i="187"/>
  <c r="P81" i="187"/>
  <c r="M81" i="187"/>
  <c r="J81" i="187"/>
  <c r="G81" i="187"/>
  <c r="D81" i="187"/>
  <c r="P80" i="187"/>
  <c r="M80" i="187"/>
  <c r="J80" i="187"/>
  <c r="G80" i="187"/>
  <c r="D80" i="187"/>
  <c r="P79" i="187"/>
  <c r="M79" i="187"/>
  <c r="J79" i="187"/>
  <c r="G79" i="187"/>
  <c r="D79" i="187"/>
  <c r="P78" i="187"/>
  <c r="M78" i="187"/>
  <c r="J78" i="187"/>
  <c r="G78" i="187"/>
  <c r="D78" i="187"/>
  <c r="P77" i="187"/>
  <c r="M77" i="187"/>
  <c r="J77" i="187"/>
  <c r="G77" i="187"/>
  <c r="D77" i="187"/>
  <c r="P76" i="187"/>
  <c r="M76" i="187"/>
  <c r="J76" i="187"/>
  <c r="G76" i="187"/>
  <c r="D76" i="187"/>
  <c r="P75" i="187"/>
  <c r="M75" i="187"/>
  <c r="J75" i="187"/>
  <c r="G75" i="187"/>
  <c r="D75" i="187"/>
  <c r="P74" i="187"/>
  <c r="M74" i="187"/>
  <c r="J74" i="187"/>
  <c r="G74" i="187"/>
  <c r="D74" i="187"/>
  <c r="P73" i="187"/>
  <c r="M73" i="187"/>
  <c r="J73" i="187"/>
  <c r="G73" i="187"/>
  <c r="D73" i="187"/>
  <c r="P72" i="187"/>
  <c r="M72" i="187"/>
  <c r="J72" i="187"/>
  <c r="G72" i="187"/>
  <c r="D72" i="187"/>
  <c r="P71" i="187"/>
  <c r="M71" i="187"/>
  <c r="J71" i="187"/>
  <c r="G71" i="187"/>
  <c r="D71" i="187"/>
  <c r="P70" i="187"/>
  <c r="M70" i="187"/>
  <c r="J70" i="187"/>
  <c r="G70" i="187"/>
  <c r="D70" i="187"/>
  <c r="P69" i="187"/>
  <c r="M69" i="187"/>
  <c r="J69" i="187"/>
  <c r="G69" i="187"/>
  <c r="D69" i="187"/>
  <c r="P68" i="187"/>
  <c r="M68" i="187"/>
  <c r="J68" i="187"/>
  <c r="G68" i="187"/>
  <c r="D68" i="187"/>
  <c r="P67" i="187"/>
  <c r="M67" i="187"/>
  <c r="J67" i="187"/>
  <c r="G67" i="187"/>
  <c r="D67" i="187"/>
  <c r="P66" i="187"/>
  <c r="M66" i="187"/>
  <c r="J66" i="187"/>
  <c r="G66" i="187"/>
  <c r="D66" i="187"/>
  <c r="P65" i="187"/>
  <c r="M65" i="187"/>
  <c r="J65" i="187"/>
  <c r="G65" i="187"/>
  <c r="D65" i="187"/>
  <c r="P64" i="187"/>
  <c r="M64" i="187"/>
  <c r="J64" i="187"/>
  <c r="G64" i="187"/>
  <c r="D64" i="187"/>
  <c r="P63" i="187"/>
  <c r="M63" i="187"/>
  <c r="J63" i="187"/>
  <c r="G63" i="187"/>
  <c r="D63" i="187"/>
  <c r="P62" i="187"/>
  <c r="M62" i="187"/>
  <c r="J62" i="187"/>
  <c r="G62" i="187"/>
  <c r="D62" i="187"/>
  <c r="P61" i="187"/>
  <c r="M61" i="187"/>
  <c r="J61" i="187"/>
  <c r="G61" i="187"/>
  <c r="D61" i="187"/>
  <c r="P60" i="187"/>
  <c r="M60" i="187"/>
  <c r="J60" i="187"/>
  <c r="G60" i="187"/>
  <c r="D60" i="187"/>
  <c r="P59" i="187"/>
  <c r="M59" i="187"/>
  <c r="J59" i="187"/>
  <c r="G59" i="187"/>
  <c r="D59" i="187"/>
  <c r="P58" i="187"/>
  <c r="M58" i="187"/>
  <c r="J58" i="187"/>
  <c r="G58" i="187"/>
  <c r="D58" i="187"/>
  <c r="P57" i="187"/>
  <c r="M57" i="187"/>
  <c r="J57" i="187"/>
  <c r="G57" i="187"/>
  <c r="D57" i="187"/>
  <c r="P56" i="187"/>
  <c r="M56" i="187"/>
  <c r="J56" i="187"/>
  <c r="G56" i="187"/>
  <c r="D56" i="187"/>
  <c r="P55" i="187"/>
  <c r="M55" i="187"/>
  <c r="J55" i="187"/>
  <c r="G55" i="187"/>
  <c r="D55" i="187"/>
  <c r="P54" i="187"/>
  <c r="M54" i="187"/>
  <c r="J54" i="187"/>
  <c r="G54" i="187"/>
  <c r="D54" i="187"/>
  <c r="P53" i="187"/>
  <c r="M53" i="187"/>
  <c r="J53" i="187"/>
  <c r="G53" i="187"/>
  <c r="D53" i="187"/>
  <c r="P52" i="187"/>
  <c r="M52" i="187"/>
  <c r="J52" i="187"/>
  <c r="G52" i="187"/>
  <c r="D52" i="187"/>
  <c r="P51" i="187"/>
  <c r="M51" i="187"/>
  <c r="J51" i="187"/>
  <c r="G51" i="187"/>
  <c r="D51" i="187"/>
  <c r="P50" i="187"/>
  <c r="M50" i="187"/>
  <c r="J50" i="187"/>
  <c r="G50" i="187"/>
  <c r="D50" i="187"/>
  <c r="P49" i="187"/>
  <c r="M49" i="187"/>
  <c r="J49" i="187"/>
  <c r="G49" i="187"/>
  <c r="D49" i="187"/>
  <c r="P48" i="187"/>
  <c r="M48" i="187"/>
  <c r="J48" i="187"/>
  <c r="G48" i="187"/>
  <c r="D48" i="187"/>
  <c r="P47" i="187"/>
  <c r="M47" i="187"/>
  <c r="J47" i="187"/>
  <c r="G47" i="187"/>
  <c r="D47" i="187"/>
  <c r="P46" i="187"/>
  <c r="M46" i="187"/>
  <c r="J46" i="187"/>
  <c r="G46" i="187"/>
  <c r="D46" i="187"/>
  <c r="P45" i="187"/>
  <c r="M45" i="187"/>
  <c r="J45" i="187"/>
  <c r="G45" i="187"/>
  <c r="D45" i="187"/>
  <c r="P44" i="187"/>
  <c r="M44" i="187"/>
  <c r="J44" i="187"/>
  <c r="G44" i="187"/>
  <c r="D44" i="187"/>
  <c r="P43" i="187"/>
  <c r="M43" i="187"/>
  <c r="J43" i="187"/>
  <c r="G43" i="187"/>
  <c r="D43" i="187"/>
  <c r="P42" i="187"/>
  <c r="M42" i="187"/>
  <c r="J42" i="187"/>
  <c r="G42" i="187"/>
  <c r="D42" i="187"/>
  <c r="P41" i="187"/>
  <c r="M41" i="187"/>
  <c r="J41" i="187"/>
  <c r="G41" i="187"/>
  <c r="D41" i="187"/>
  <c r="P40" i="187"/>
  <c r="M40" i="187"/>
  <c r="J40" i="187"/>
  <c r="G40" i="187"/>
  <c r="D40" i="187"/>
  <c r="P39" i="187"/>
  <c r="M39" i="187"/>
  <c r="J39" i="187"/>
  <c r="G39" i="187"/>
  <c r="D39" i="187"/>
  <c r="P38" i="187"/>
  <c r="M38" i="187"/>
  <c r="J38" i="187"/>
  <c r="G38" i="187"/>
  <c r="D38" i="187"/>
  <c r="P37" i="187"/>
  <c r="M37" i="187"/>
  <c r="J37" i="187"/>
  <c r="G37" i="187"/>
  <c r="D37" i="187"/>
  <c r="P36" i="187"/>
  <c r="M36" i="187"/>
  <c r="J36" i="187"/>
  <c r="G36" i="187"/>
  <c r="D36" i="187"/>
  <c r="P35" i="187"/>
  <c r="M35" i="187"/>
  <c r="J35" i="187"/>
  <c r="G35" i="187"/>
  <c r="D35" i="187"/>
  <c r="P34" i="187"/>
  <c r="M34" i="187"/>
  <c r="J34" i="187"/>
  <c r="G34" i="187"/>
  <c r="D34" i="187"/>
  <c r="P33" i="187"/>
  <c r="M33" i="187"/>
  <c r="J33" i="187"/>
  <c r="G33" i="187"/>
  <c r="D33" i="187"/>
  <c r="P32" i="187"/>
  <c r="M32" i="187"/>
  <c r="J32" i="187"/>
  <c r="G32" i="187"/>
  <c r="D32" i="187"/>
  <c r="P31" i="187"/>
  <c r="M31" i="187"/>
  <c r="J31" i="187"/>
  <c r="G31" i="187"/>
  <c r="D31" i="187"/>
  <c r="P30" i="187"/>
  <c r="M30" i="187"/>
  <c r="J30" i="187"/>
  <c r="G30" i="187"/>
  <c r="D30" i="187"/>
  <c r="P29" i="187"/>
  <c r="M29" i="187"/>
  <c r="J29" i="187"/>
  <c r="G29" i="187"/>
  <c r="D29" i="187"/>
  <c r="P28" i="187"/>
  <c r="M28" i="187"/>
  <c r="J28" i="187"/>
  <c r="G28" i="187"/>
  <c r="D28" i="187"/>
  <c r="P27" i="187"/>
  <c r="M27" i="187"/>
  <c r="J27" i="187"/>
  <c r="G27" i="187"/>
  <c r="D27" i="187"/>
  <c r="P26" i="187"/>
  <c r="M26" i="187"/>
  <c r="J26" i="187"/>
  <c r="G26" i="187"/>
  <c r="D26" i="187"/>
  <c r="P25" i="187"/>
  <c r="M25" i="187"/>
  <c r="J25" i="187"/>
  <c r="G25" i="187"/>
  <c r="D25" i="187"/>
  <c r="P24" i="187"/>
  <c r="M24" i="187"/>
  <c r="J24" i="187"/>
  <c r="G24" i="187"/>
  <c r="D24" i="187"/>
  <c r="P23" i="187"/>
  <c r="M23" i="187"/>
  <c r="J23" i="187"/>
  <c r="G23" i="187"/>
  <c r="D23" i="187"/>
  <c r="P22" i="187"/>
  <c r="M22" i="187"/>
  <c r="J22" i="187"/>
  <c r="G22" i="187"/>
  <c r="D22" i="187"/>
  <c r="P21" i="187"/>
  <c r="M21" i="187"/>
  <c r="J21" i="187"/>
  <c r="G21" i="187"/>
  <c r="D21" i="187"/>
  <c r="P20" i="187"/>
  <c r="M20" i="187"/>
  <c r="J20" i="187"/>
  <c r="G20" i="187"/>
  <c r="D20" i="187"/>
  <c r="A22" i="187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A44" i="187" s="1"/>
  <c r="A45" i="187" s="1"/>
  <c r="A46" i="187" s="1"/>
  <c r="A47" i="187" s="1"/>
  <c r="A48" i="187" s="1"/>
  <c r="A49" i="187" s="1"/>
  <c r="A50" i="187" s="1"/>
  <c r="A51" i="187" s="1"/>
  <c r="A52" i="187" s="1"/>
  <c r="A53" i="187" s="1"/>
  <c r="A54" i="187" s="1"/>
  <c r="A55" i="187" s="1"/>
  <c r="A56" i="187" s="1"/>
  <c r="A57" i="187" s="1"/>
  <c r="A58" i="187" s="1"/>
  <c r="A59" i="187" s="1"/>
  <c r="A60" i="187" s="1"/>
  <c r="A61" i="187" s="1"/>
  <c r="A62" i="187" s="1"/>
  <c r="A63" i="187" s="1"/>
  <c r="A64" i="187" s="1"/>
  <c r="A65" i="187" s="1"/>
  <c r="A66" i="187" s="1"/>
  <c r="A67" i="187" s="1"/>
  <c r="A68" i="187" s="1"/>
  <c r="A69" i="187" s="1"/>
  <c r="A70" i="187" s="1"/>
  <c r="A71" i="187" s="1"/>
  <c r="A72" i="187" s="1"/>
  <c r="A73" i="187" s="1"/>
  <c r="A74" i="187" s="1"/>
  <c r="A75" i="187" s="1"/>
  <c r="A76" i="187" s="1"/>
  <c r="A77" i="187" s="1"/>
  <c r="A78" i="187" s="1"/>
  <c r="A79" i="187" s="1"/>
  <c r="A80" i="187" s="1"/>
  <c r="A81" i="187" s="1"/>
  <c r="A82" i="187" s="1"/>
  <c r="A83" i="187" s="1"/>
  <c r="A84" i="187" s="1"/>
  <c r="A85" i="187" s="1"/>
  <c r="A86" i="187" s="1"/>
  <c r="A87" i="187" s="1"/>
  <c r="A88" i="187" s="1"/>
  <c r="A89" i="187" s="1"/>
  <c r="A90" i="187" s="1"/>
  <c r="A91" i="187" s="1"/>
  <c r="A92" i="187" s="1"/>
  <c r="A93" i="187" s="1"/>
  <c r="A94" i="187" s="1"/>
  <c r="A95" i="187" s="1"/>
  <c r="A96" i="187" s="1"/>
  <c r="A97" i="187" s="1"/>
  <c r="A98" i="187" s="1"/>
  <c r="A99" i="187" s="1"/>
  <c r="A100" i="187" s="1"/>
  <c r="A101" i="187" s="1"/>
  <c r="A102" i="187" s="1"/>
  <c r="A103" i="187" s="1"/>
  <c r="A104" i="187" s="1"/>
  <c r="A105" i="187" s="1"/>
  <c r="A106" i="187" s="1"/>
  <c r="A107" i="187" s="1"/>
  <c r="A108" i="187" s="1"/>
  <c r="A109" i="187" s="1"/>
  <c r="A110" i="187" s="1"/>
  <c r="A111" i="187" s="1"/>
  <c r="A112" i="187" s="1"/>
  <c r="A113" i="187" s="1"/>
  <c r="A114" i="187" s="1"/>
  <c r="A115" i="187" s="1"/>
  <c r="A116" i="187" s="1"/>
  <c r="A117" i="187" s="1"/>
  <c r="A118" i="187" s="1"/>
  <c r="A119" i="187" s="1"/>
  <c r="A120" i="187" s="1"/>
  <c r="A121" i="187" s="1"/>
  <c r="A122" i="187" s="1"/>
  <c r="A123" i="187" s="1"/>
  <c r="A124" i="187" s="1"/>
  <c r="A125" i="187" s="1"/>
  <c r="A126" i="187" s="1"/>
  <c r="A127" i="187" s="1"/>
  <c r="A128" i="187" s="1"/>
  <c r="A129" i="187" s="1"/>
  <c r="A130" i="187" s="1"/>
  <c r="A131" i="187" s="1"/>
  <c r="A132" i="187" s="1"/>
  <c r="A133" i="187" s="1"/>
  <c r="A134" i="187" s="1"/>
  <c r="A135" i="187" s="1"/>
  <c r="A136" i="187" s="1"/>
  <c r="A137" i="187" s="1"/>
  <c r="A138" i="187" s="1"/>
  <c r="A139" i="187" s="1"/>
  <c r="A140" i="187" s="1"/>
  <c r="A141" i="187" s="1"/>
  <c r="A142" i="187" s="1"/>
  <c r="A143" i="187" s="1"/>
  <c r="A144" i="187" s="1"/>
  <c r="A145" i="187" s="1"/>
  <c r="A146" i="187" s="1"/>
  <c r="A147" i="187" s="1"/>
  <c r="A148" i="187" s="1"/>
  <c r="A149" i="187" s="1"/>
  <c r="A150" i="187" s="1"/>
  <c r="A151" i="187" s="1"/>
  <c r="A152" i="187" s="1"/>
  <c r="A153" i="187" s="1"/>
  <c r="A154" i="187" s="1"/>
  <c r="A155" i="187" s="1"/>
  <c r="A156" i="187" s="1"/>
  <c r="A157" i="187" s="1"/>
  <c r="A158" i="187" s="1"/>
  <c r="A159" i="187" s="1"/>
  <c r="A160" i="187" s="1"/>
  <c r="A161" i="187" s="1"/>
  <c r="A162" i="187" s="1"/>
  <c r="A163" i="187" s="1"/>
  <c r="A164" i="187" s="1"/>
  <c r="A165" i="187" s="1"/>
  <c r="A166" i="187" s="1"/>
  <c r="A167" i="187" s="1"/>
  <c r="A168" i="187" s="1"/>
  <c r="A169" i="187" s="1"/>
  <c r="A170" i="187" s="1"/>
  <c r="A171" i="187" s="1"/>
  <c r="A172" i="187" s="1"/>
  <c r="A173" i="187" s="1"/>
  <c r="A174" i="187" s="1"/>
  <c r="A175" i="187" s="1"/>
  <c r="A176" i="187" s="1"/>
  <c r="A177" i="187" s="1"/>
  <c r="A178" i="187" s="1"/>
  <c r="A179" i="187" s="1"/>
  <c r="A180" i="187" s="1"/>
  <c r="A181" i="187" s="1"/>
  <c r="A182" i="187" s="1"/>
  <c r="A183" i="187" s="1"/>
  <c r="A184" i="187" s="1"/>
  <c r="A185" i="187" s="1"/>
  <c r="A186" i="187" s="1"/>
  <c r="A187" i="187" s="1"/>
  <c r="A188" i="187" s="1"/>
  <c r="A189" i="187" s="1"/>
  <c r="A190" i="187" s="1"/>
  <c r="A191" i="187" s="1"/>
  <c r="A192" i="187" s="1"/>
  <c r="A193" i="187" s="1"/>
  <c r="A194" i="187" s="1"/>
  <c r="A195" i="187" s="1"/>
  <c r="A196" i="187" s="1"/>
  <c r="A197" i="187" s="1"/>
  <c r="A198" i="187" s="1"/>
  <c r="A199" i="187" s="1"/>
  <c r="A200" i="187" s="1"/>
  <c r="A201" i="187" s="1"/>
  <c r="A202" i="187" s="1"/>
  <c r="A203" i="187" s="1"/>
  <c r="A204" i="187" s="1"/>
  <c r="A205" i="187" s="1"/>
  <c r="A206" i="187" s="1"/>
  <c r="A207" i="187" s="1"/>
  <c r="A208" i="187" s="1"/>
  <c r="A209" i="187" s="1"/>
  <c r="A210" i="187" s="1"/>
  <c r="A211" i="187" s="1"/>
  <c r="A212" i="187" s="1"/>
  <c r="A213" i="187" s="1"/>
  <c r="A214" i="187" s="1"/>
  <c r="A215" i="187" s="1"/>
  <c r="A216" i="187" s="1"/>
  <c r="A217" i="187" s="1"/>
  <c r="A218" i="187" s="1"/>
  <c r="A219" i="187" s="1"/>
  <c r="A220" i="187" s="1"/>
  <c r="A221" i="187" s="1"/>
  <c r="A222" i="187" s="1"/>
  <c r="A223" i="187" s="1"/>
  <c r="A224" i="187" s="1"/>
  <c r="A225" i="187" s="1"/>
  <c r="A226" i="187" s="1"/>
  <c r="A227" i="187" s="1"/>
  <c r="A228" i="187" s="1"/>
  <c r="A229" i="187" s="1"/>
  <c r="A230" i="187" s="1"/>
  <c r="A231" i="187" s="1"/>
  <c r="A232" i="187" s="1"/>
  <c r="A233" i="187" s="1"/>
  <c r="A234" i="187" s="1"/>
  <c r="A235" i="187" s="1"/>
  <c r="A236" i="187" s="1"/>
  <c r="A237" i="187" s="1"/>
  <c r="A238" i="187" s="1"/>
  <c r="A239" i="187" s="1"/>
  <c r="A240" i="187" s="1"/>
  <c r="A241" i="187" s="1"/>
  <c r="A242" i="187" s="1"/>
  <c r="A243" i="187" s="1"/>
  <c r="A244" i="187" s="1"/>
  <c r="A245" i="187" s="1"/>
  <c r="A246" i="187" s="1"/>
  <c r="A247" i="187" s="1"/>
  <c r="A248" i="187" s="1"/>
  <c r="A249" i="187" s="1"/>
  <c r="A250" i="187" s="1"/>
  <c r="A251" i="187" s="1"/>
  <c r="A252" i="187" s="1"/>
  <c r="A253" i="187" s="1"/>
  <c r="A254" i="187" s="1"/>
  <c r="A255" i="187" s="1"/>
  <c r="A256" i="187" s="1"/>
  <c r="A257" i="187" s="1"/>
  <c r="A258" i="187" s="1"/>
  <c r="A259" i="187" s="1"/>
  <c r="A260" i="187" s="1"/>
  <c r="A261" i="187" s="1"/>
  <c r="A262" i="187" s="1"/>
  <c r="A263" i="187" s="1"/>
  <c r="A264" i="187" s="1"/>
  <c r="A265" i="187" s="1"/>
  <c r="A266" i="187" s="1"/>
  <c r="A267" i="187" s="1"/>
  <c r="A268" i="187" s="1"/>
  <c r="A269" i="187" s="1"/>
  <c r="A270" i="187" s="1"/>
  <c r="A271" i="187" s="1"/>
  <c r="A272" i="187" s="1"/>
  <c r="A273" i="187" s="1"/>
  <c r="A274" i="187" s="1"/>
  <c r="A275" i="187" s="1"/>
  <c r="A276" i="187" s="1"/>
  <c r="A277" i="187" s="1"/>
  <c r="A278" i="187" s="1"/>
  <c r="A279" i="187" s="1"/>
  <c r="A280" i="187" s="1"/>
  <c r="A281" i="187" s="1"/>
  <c r="A282" i="187" s="1"/>
  <c r="A283" i="187" s="1"/>
  <c r="A284" i="187" s="1"/>
  <c r="A285" i="187" s="1"/>
  <c r="A286" i="187" s="1"/>
  <c r="A287" i="187" s="1"/>
  <c r="A288" i="187" s="1"/>
  <c r="A289" i="187" s="1"/>
  <c r="A290" i="187" s="1"/>
  <c r="A291" i="187" s="1"/>
  <c r="A292" i="187" s="1"/>
  <c r="A293" i="187" s="1"/>
  <c r="A294" i="187" s="1"/>
  <c r="A295" i="187" s="1"/>
  <c r="A296" i="187" s="1"/>
  <c r="A297" i="187" s="1"/>
  <c r="A298" i="187" s="1"/>
  <c r="A299" i="187" s="1"/>
  <c r="A300" i="187" s="1"/>
  <c r="A21" i="187"/>
  <c r="I14" i="187"/>
  <c r="H14" i="187"/>
  <c r="D13" i="187"/>
  <c r="D12" i="187"/>
  <c r="P5" i="187"/>
  <c r="P228" i="186"/>
  <c r="M228" i="186"/>
  <c r="J228" i="186"/>
  <c r="G228" i="186"/>
  <c r="D228" i="186"/>
  <c r="P227" i="186"/>
  <c r="M227" i="186"/>
  <c r="J227" i="186"/>
  <c r="G227" i="186"/>
  <c r="D227" i="186"/>
  <c r="P226" i="186"/>
  <c r="M226" i="186"/>
  <c r="J226" i="186"/>
  <c r="G226" i="186"/>
  <c r="D226" i="186"/>
  <c r="P225" i="186"/>
  <c r="M225" i="186"/>
  <c r="J225" i="186"/>
  <c r="G225" i="186"/>
  <c r="D225" i="186"/>
  <c r="P224" i="186"/>
  <c r="M224" i="186"/>
  <c r="J224" i="186"/>
  <c r="G224" i="186"/>
  <c r="D224" i="186"/>
  <c r="P223" i="186"/>
  <c r="M223" i="186"/>
  <c r="J223" i="186"/>
  <c r="G223" i="186"/>
  <c r="D223" i="186"/>
  <c r="P222" i="186"/>
  <c r="M222" i="186"/>
  <c r="J222" i="186"/>
  <c r="G222" i="186"/>
  <c r="D222" i="186"/>
  <c r="P221" i="186"/>
  <c r="M221" i="186"/>
  <c r="J221" i="186"/>
  <c r="G221" i="186"/>
  <c r="D221" i="186"/>
  <c r="P220" i="186"/>
  <c r="M220" i="186"/>
  <c r="J220" i="186"/>
  <c r="G220" i="186"/>
  <c r="D220" i="186"/>
  <c r="P219" i="186"/>
  <c r="M219" i="186"/>
  <c r="J219" i="186"/>
  <c r="G219" i="186"/>
  <c r="D219" i="186"/>
  <c r="P218" i="186"/>
  <c r="M218" i="186"/>
  <c r="J218" i="186"/>
  <c r="G218" i="186"/>
  <c r="D218" i="186"/>
  <c r="P217" i="186"/>
  <c r="M217" i="186"/>
  <c r="J217" i="186"/>
  <c r="G217" i="186"/>
  <c r="D217" i="186"/>
  <c r="P216" i="186"/>
  <c r="M216" i="186"/>
  <c r="J216" i="186"/>
  <c r="G216" i="186"/>
  <c r="D216" i="186"/>
  <c r="P215" i="186"/>
  <c r="M215" i="186"/>
  <c r="J215" i="186"/>
  <c r="G215" i="186"/>
  <c r="D215" i="186"/>
  <c r="P214" i="186"/>
  <c r="M214" i="186"/>
  <c r="J214" i="186"/>
  <c r="G214" i="186"/>
  <c r="D214" i="186"/>
  <c r="P213" i="186"/>
  <c r="M213" i="186"/>
  <c r="J213" i="186"/>
  <c r="G213" i="186"/>
  <c r="D213" i="186"/>
  <c r="P212" i="186"/>
  <c r="M212" i="186"/>
  <c r="J212" i="186"/>
  <c r="G212" i="186"/>
  <c r="D212" i="186"/>
  <c r="P211" i="186"/>
  <c r="M211" i="186"/>
  <c r="J211" i="186"/>
  <c r="G211" i="186"/>
  <c r="D211" i="186"/>
  <c r="P210" i="186"/>
  <c r="M210" i="186"/>
  <c r="J210" i="186"/>
  <c r="G210" i="186"/>
  <c r="D210" i="186"/>
  <c r="P209" i="186"/>
  <c r="M209" i="186"/>
  <c r="J209" i="186"/>
  <c r="G209" i="186"/>
  <c r="D209" i="186"/>
  <c r="P208" i="186"/>
  <c r="M208" i="186"/>
  <c r="J208" i="186"/>
  <c r="G208" i="186"/>
  <c r="D208" i="186"/>
  <c r="P207" i="186"/>
  <c r="M207" i="186"/>
  <c r="J207" i="186"/>
  <c r="G207" i="186"/>
  <c r="D207" i="186"/>
  <c r="P206" i="186"/>
  <c r="M206" i="186"/>
  <c r="J206" i="186"/>
  <c r="G206" i="186"/>
  <c r="D206" i="186"/>
  <c r="P205" i="186"/>
  <c r="M205" i="186"/>
  <c r="J205" i="186"/>
  <c r="G205" i="186"/>
  <c r="D205" i="186"/>
  <c r="P204" i="186"/>
  <c r="M204" i="186"/>
  <c r="J204" i="186"/>
  <c r="G204" i="186"/>
  <c r="D204" i="186"/>
  <c r="P203" i="186"/>
  <c r="M203" i="186"/>
  <c r="J203" i="186"/>
  <c r="G203" i="186"/>
  <c r="D203" i="186"/>
  <c r="P202" i="186"/>
  <c r="M202" i="186"/>
  <c r="J202" i="186"/>
  <c r="G202" i="186"/>
  <c r="D202" i="186"/>
  <c r="P201" i="186"/>
  <c r="M201" i="186"/>
  <c r="J201" i="186"/>
  <c r="G201" i="186"/>
  <c r="D201" i="186"/>
  <c r="P200" i="186"/>
  <c r="M200" i="186"/>
  <c r="J200" i="186"/>
  <c r="G200" i="186"/>
  <c r="D200" i="186"/>
  <c r="P199" i="186"/>
  <c r="M199" i="186"/>
  <c r="J199" i="186"/>
  <c r="G199" i="186"/>
  <c r="D199" i="186"/>
  <c r="P198" i="186"/>
  <c r="M198" i="186"/>
  <c r="J198" i="186"/>
  <c r="G198" i="186"/>
  <c r="D198" i="186"/>
  <c r="P197" i="186"/>
  <c r="M197" i="186"/>
  <c r="J197" i="186"/>
  <c r="G197" i="186"/>
  <c r="D197" i="186"/>
  <c r="P196" i="186"/>
  <c r="M196" i="186"/>
  <c r="J196" i="186"/>
  <c r="G196" i="186"/>
  <c r="D196" i="186"/>
  <c r="P195" i="186"/>
  <c r="M195" i="186"/>
  <c r="J195" i="186"/>
  <c r="G195" i="186"/>
  <c r="D195" i="186"/>
  <c r="P194" i="186"/>
  <c r="M194" i="186"/>
  <c r="J194" i="186"/>
  <c r="G194" i="186"/>
  <c r="D194" i="186"/>
  <c r="P193" i="186"/>
  <c r="M193" i="186"/>
  <c r="J193" i="186"/>
  <c r="G193" i="186"/>
  <c r="D193" i="186"/>
  <c r="P192" i="186"/>
  <c r="M192" i="186"/>
  <c r="J192" i="186"/>
  <c r="G192" i="186"/>
  <c r="D192" i="186"/>
  <c r="P191" i="186"/>
  <c r="M191" i="186"/>
  <c r="J191" i="186"/>
  <c r="G191" i="186"/>
  <c r="D191" i="186"/>
  <c r="P190" i="186"/>
  <c r="M190" i="186"/>
  <c r="J190" i="186"/>
  <c r="G190" i="186"/>
  <c r="D190" i="186"/>
  <c r="P189" i="186"/>
  <c r="M189" i="186"/>
  <c r="J189" i="186"/>
  <c r="G189" i="186"/>
  <c r="D189" i="186"/>
  <c r="P188" i="186"/>
  <c r="M188" i="186"/>
  <c r="J188" i="186"/>
  <c r="G188" i="186"/>
  <c r="D188" i="186"/>
  <c r="P187" i="186"/>
  <c r="M187" i="186"/>
  <c r="J187" i="186"/>
  <c r="G187" i="186"/>
  <c r="D187" i="186"/>
  <c r="P186" i="186"/>
  <c r="M186" i="186"/>
  <c r="J186" i="186"/>
  <c r="G186" i="186"/>
  <c r="D186" i="186"/>
  <c r="P185" i="186"/>
  <c r="M185" i="186"/>
  <c r="J185" i="186"/>
  <c r="G185" i="186"/>
  <c r="D185" i="186"/>
  <c r="P184" i="186"/>
  <c r="M184" i="186"/>
  <c r="J184" i="186"/>
  <c r="G184" i="186"/>
  <c r="D184" i="186"/>
  <c r="P183" i="186"/>
  <c r="M183" i="186"/>
  <c r="J183" i="186"/>
  <c r="G183" i="186"/>
  <c r="D183" i="186"/>
  <c r="P182" i="186"/>
  <c r="M182" i="186"/>
  <c r="J182" i="186"/>
  <c r="G182" i="186"/>
  <c r="D182" i="186"/>
  <c r="P181" i="186"/>
  <c r="M181" i="186"/>
  <c r="J181" i="186"/>
  <c r="G181" i="186"/>
  <c r="D181" i="186"/>
  <c r="P180" i="186"/>
  <c r="M180" i="186"/>
  <c r="J180" i="186"/>
  <c r="G180" i="186"/>
  <c r="D180" i="186"/>
  <c r="P179" i="186"/>
  <c r="M179" i="186"/>
  <c r="J179" i="186"/>
  <c r="G179" i="186"/>
  <c r="D179" i="186"/>
  <c r="P178" i="186"/>
  <c r="M178" i="186"/>
  <c r="J178" i="186"/>
  <c r="G178" i="186"/>
  <c r="D178" i="186"/>
  <c r="P177" i="186"/>
  <c r="M177" i="186"/>
  <c r="J177" i="186"/>
  <c r="G177" i="186"/>
  <c r="D177" i="186"/>
  <c r="P176" i="186"/>
  <c r="M176" i="186"/>
  <c r="J176" i="186"/>
  <c r="G176" i="186"/>
  <c r="D176" i="186"/>
  <c r="P175" i="186"/>
  <c r="M175" i="186"/>
  <c r="J175" i="186"/>
  <c r="G175" i="186"/>
  <c r="D175" i="186"/>
  <c r="P174" i="186"/>
  <c r="M174" i="186"/>
  <c r="J174" i="186"/>
  <c r="G174" i="186"/>
  <c r="D174" i="186"/>
  <c r="P173" i="186"/>
  <c r="M173" i="186"/>
  <c r="J173" i="186"/>
  <c r="G173" i="186"/>
  <c r="D173" i="186"/>
  <c r="P172" i="186"/>
  <c r="M172" i="186"/>
  <c r="J172" i="186"/>
  <c r="G172" i="186"/>
  <c r="D172" i="186"/>
  <c r="P171" i="186"/>
  <c r="M171" i="186"/>
  <c r="J171" i="186"/>
  <c r="G171" i="186"/>
  <c r="D171" i="186"/>
  <c r="P170" i="186"/>
  <c r="M170" i="186"/>
  <c r="J170" i="186"/>
  <c r="G170" i="186"/>
  <c r="D170" i="186"/>
  <c r="P169" i="186"/>
  <c r="M169" i="186"/>
  <c r="J169" i="186"/>
  <c r="G169" i="186"/>
  <c r="D169" i="186"/>
  <c r="P168" i="186"/>
  <c r="M168" i="186"/>
  <c r="J168" i="186"/>
  <c r="G168" i="186"/>
  <c r="D168" i="186"/>
  <c r="P167" i="186"/>
  <c r="M167" i="186"/>
  <c r="J167" i="186"/>
  <c r="G167" i="186"/>
  <c r="D167" i="186"/>
  <c r="P166" i="186"/>
  <c r="M166" i="186"/>
  <c r="J166" i="186"/>
  <c r="G166" i="186"/>
  <c r="D166" i="186"/>
  <c r="P165" i="186"/>
  <c r="M165" i="186"/>
  <c r="J165" i="186"/>
  <c r="G165" i="186"/>
  <c r="D165" i="186"/>
  <c r="P164" i="186"/>
  <c r="M164" i="186"/>
  <c r="J164" i="186"/>
  <c r="G164" i="186"/>
  <c r="D164" i="186"/>
  <c r="P163" i="186"/>
  <c r="M163" i="186"/>
  <c r="J163" i="186"/>
  <c r="G163" i="186"/>
  <c r="D163" i="186"/>
  <c r="P162" i="186"/>
  <c r="M162" i="186"/>
  <c r="J162" i="186"/>
  <c r="G162" i="186"/>
  <c r="D162" i="186"/>
  <c r="P161" i="186"/>
  <c r="M161" i="186"/>
  <c r="J161" i="186"/>
  <c r="G161" i="186"/>
  <c r="D161" i="186"/>
  <c r="P160" i="186"/>
  <c r="M160" i="186"/>
  <c r="J160" i="186"/>
  <c r="G160" i="186"/>
  <c r="D160" i="186"/>
  <c r="P159" i="186"/>
  <c r="M159" i="186"/>
  <c r="J159" i="186"/>
  <c r="G159" i="186"/>
  <c r="D159" i="186"/>
  <c r="P158" i="186"/>
  <c r="M158" i="186"/>
  <c r="J158" i="186"/>
  <c r="G158" i="186"/>
  <c r="D158" i="186"/>
  <c r="P157" i="186"/>
  <c r="M157" i="186"/>
  <c r="J157" i="186"/>
  <c r="G157" i="186"/>
  <c r="D157" i="186"/>
  <c r="P156" i="186"/>
  <c r="M156" i="186"/>
  <c r="J156" i="186"/>
  <c r="G156" i="186"/>
  <c r="D156" i="186"/>
  <c r="P155" i="186"/>
  <c r="M155" i="186"/>
  <c r="J155" i="186"/>
  <c r="G155" i="186"/>
  <c r="D155" i="186"/>
  <c r="P154" i="186"/>
  <c r="M154" i="186"/>
  <c r="J154" i="186"/>
  <c r="G154" i="186"/>
  <c r="D154" i="186"/>
  <c r="P153" i="186"/>
  <c r="M153" i="186"/>
  <c r="J153" i="186"/>
  <c r="G153" i="186"/>
  <c r="D153" i="186"/>
  <c r="P152" i="186"/>
  <c r="M152" i="186"/>
  <c r="J152" i="186"/>
  <c r="G152" i="186"/>
  <c r="D152" i="186"/>
  <c r="P151" i="186"/>
  <c r="M151" i="186"/>
  <c r="J151" i="186"/>
  <c r="G151" i="186"/>
  <c r="D151" i="186"/>
  <c r="P150" i="186"/>
  <c r="M150" i="186"/>
  <c r="J150" i="186"/>
  <c r="G150" i="186"/>
  <c r="D150" i="186"/>
  <c r="P149" i="186"/>
  <c r="M149" i="186"/>
  <c r="J149" i="186"/>
  <c r="G149" i="186"/>
  <c r="D149" i="186"/>
  <c r="P148" i="186"/>
  <c r="M148" i="186"/>
  <c r="J148" i="186"/>
  <c r="G148" i="186"/>
  <c r="D148" i="186"/>
  <c r="P147" i="186"/>
  <c r="M147" i="186"/>
  <c r="J147" i="186"/>
  <c r="G147" i="186"/>
  <c r="D147" i="186"/>
  <c r="P146" i="186"/>
  <c r="M146" i="186"/>
  <c r="J146" i="186"/>
  <c r="G146" i="186"/>
  <c r="D146" i="186"/>
  <c r="P145" i="186"/>
  <c r="M145" i="186"/>
  <c r="J145" i="186"/>
  <c r="G145" i="186"/>
  <c r="D145" i="186"/>
  <c r="P144" i="186"/>
  <c r="M144" i="186"/>
  <c r="J144" i="186"/>
  <c r="G144" i="186"/>
  <c r="D144" i="186"/>
  <c r="P143" i="186"/>
  <c r="M143" i="186"/>
  <c r="J143" i="186"/>
  <c r="G143" i="186"/>
  <c r="D143" i="186"/>
  <c r="P142" i="186"/>
  <c r="M142" i="186"/>
  <c r="J142" i="186"/>
  <c r="G142" i="186"/>
  <c r="D142" i="186"/>
  <c r="P141" i="186"/>
  <c r="M141" i="186"/>
  <c r="J141" i="186"/>
  <c r="G141" i="186"/>
  <c r="D141" i="186"/>
  <c r="P140" i="186"/>
  <c r="M140" i="186"/>
  <c r="J140" i="186"/>
  <c r="G140" i="186"/>
  <c r="D140" i="186"/>
  <c r="P139" i="186"/>
  <c r="M139" i="186"/>
  <c r="J139" i="186"/>
  <c r="G139" i="186"/>
  <c r="D139" i="186"/>
  <c r="P138" i="186"/>
  <c r="M138" i="186"/>
  <c r="J138" i="186"/>
  <c r="G138" i="186"/>
  <c r="D138" i="186"/>
  <c r="P137" i="186"/>
  <c r="M137" i="186"/>
  <c r="J137" i="186"/>
  <c r="G137" i="186"/>
  <c r="D137" i="186"/>
  <c r="P136" i="186"/>
  <c r="M136" i="186"/>
  <c r="J136" i="186"/>
  <c r="G136" i="186"/>
  <c r="D136" i="186"/>
  <c r="P135" i="186"/>
  <c r="M135" i="186"/>
  <c r="J135" i="186"/>
  <c r="G135" i="186"/>
  <c r="D135" i="186"/>
  <c r="P134" i="186"/>
  <c r="M134" i="186"/>
  <c r="J134" i="186"/>
  <c r="G134" i="186"/>
  <c r="D134" i="186"/>
  <c r="P133" i="186"/>
  <c r="M133" i="186"/>
  <c r="J133" i="186"/>
  <c r="G133" i="186"/>
  <c r="D133" i="186"/>
  <c r="P132" i="186"/>
  <c r="M132" i="186"/>
  <c r="J132" i="186"/>
  <c r="G132" i="186"/>
  <c r="D132" i="186"/>
  <c r="P131" i="186"/>
  <c r="M131" i="186"/>
  <c r="J131" i="186"/>
  <c r="G131" i="186"/>
  <c r="D131" i="186"/>
  <c r="P130" i="186"/>
  <c r="M130" i="186"/>
  <c r="J130" i="186"/>
  <c r="G130" i="186"/>
  <c r="D130" i="186"/>
  <c r="P129" i="186"/>
  <c r="M129" i="186"/>
  <c r="J129" i="186"/>
  <c r="G129" i="186"/>
  <c r="D129" i="186"/>
  <c r="P128" i="186"/>
  <c r="M128" i="186"/>
  <c r="J128" i="186"/>
  <c r="G128" i="186"/>
  <c r="D128" i="186"/>
  <c r="P127" i="186"/>
  <c r="M127" i="186"/>
  <c r="J127" i="186"/>
  <c r="G127" i="186"/>
  <c r="D127" i="186"/>
  <c r="P126" i="186"/>
  <c r="M126" i="186"/>
  <c r="J126" i="186"/>
  <c r="G126" i="186"/>
  <c r="D126" i="186"/>
  <c r="P125" i="186"/>
  <c r="M125" i="186"/>
  <c r="J125" i="186"/>
  <c r="G125" i="186"/>
  <c r="D125" i="186"/>
  <c r="P124" i="186"/>
  <c r="M124" i="186"/>
  <c r="J124" i="186"/>
  <c r="G124" i="186"/>
  <c r="D124" i="186"/>
  <c r="P123" i="186"/>
  <c r="M123" i="186"/>
  <c r="J123" i="186"/>
  <c r="G123" i="186"/>
  <c r="D123" i="186"/>
  <c r="P122" i="186"/>
  <c r="M122" i="186"/>
  <c r="J122" i="186"/>
  <c r="G122" i="186"/>
  <c r="D122" i="186"/>
  <c r="P121" i="186"/>
  <c r="M121" i="186"/>
  <c r="J121" i="186"/>
  <c r="G121" i="186"/>
  <c r="D121" i="186"/>
  <c r="P120" i="186"/>
  <c r="M120" i="186"/>
  <c r="J120" i="186"/>
  <c r="G120" i="186"/>
  <c r="D120" i="186"/>
  <c r="P119" i="186"/>
  <c r="M119" i="186"/>
  <c r="J119" i="186"/>
  <c r="G119" i="186"/>
  <c r="D119" i="186"/>
  <c r="P118" i="186"/>
  <c r="M118" i="186"/>
  <c r="J118" i="186"/>
  <c r="G118" i="186"/>
  <c r="D118" i="186"/>
  <c r="P117" i="186"/>
  <c r="M117" i="186"/>
  <c r="J117" i="186"/>
  <c r="G117" i="186"/>
  <c r="D117" i="186"/>
  <c r="P116" i="186"/>
  <c r="M116" i="186"/>
  <c r="J116" i="186"/>
  <c r="G116" i="186"/>
  <c r="D116" i="186"/>
  <c r="P115" i="186"/>
  <c r="M115" i="186"/>
  <c r="J115" i="186"/>
  <c r="G115" i="186"/>
  <c r="D115" i="186"/>
  <c r="P114" i="186"/>
  <c r="M114" i="186"/>
  <c r="J114" i="186"/>
  <c r="G114" i="186"/>
  <c r="D114" i="186"/>
  <c r="P113" i="186"/>
  <c r="M113" i="186"/>
  <c r="J113" i="186"/>
  <c r="G113" i="186"/>
  <c r="D113" i="186"/>
  <c r="P112" i="186"/>
  <c r="M112" i="186"/>
  <c r="J112" i="186"/>
  <c r="G112" i="186"/>
  <c r="D112" i="186"/>
  <c r="P111" i="186"/>
  <c r="M111" i="186"/>
  <c r="J111" i="186"/>
  <c r="G111" i="186"/>
  <c r="D111" i="186"/>
  <c r="P110" i="186"/>
  <c r="M110" i="186"/>
  <c r="J110" i="186"/>
  <c r="G110" i="186"/>
  <c r="D110" i="186"/>
  <c r="P109" i="186"/>
  <c r="M109" i="186"/>
  <c r="J109" i="186"/>
  <c r="G109" i="186"/>
  <c r="D109" i="186"/>
  <c r="P108" i="186"/>
  <c r="M108" i="186"/>
  <c r="J108" i="186"/>
  <c r="G108" i="186"/>
  <c r="D108" i="186"/>
  <c r="P107" i="186"/>
  <c r="M107" i="186"/>
  <c r="J107" i="186"/>
  <c r="G107" i="186"/>
  <c r="D107" i="186"/>
  <c r="P106" i="186"/>
  <c r="M106" i="186"/>
  <c r="J106" i="186"/>
  <c r="G106" i="186"/>
  <c r="D106" i="186"/>
  <c r="P105" i="186"/>
  <c r="M105" i="186"/>
  <c r="J105" i="186"/>
  <c r="G105" i="186"/>
  <c r="D105" i="186"/>
  <c r="P104" i="186"/>
  <c r="M104" i="186"/>
  <c r="J104" i="186"/>
  <c r="G104" i="186"/>
  <c r="D104" i="186"/>
  <c r="P103" i="186"/>
  <c r="M103" i="186"/>
  <c r="J103" i="186"/>
  <c r="G103" i="186"/>
  <c r="D103" i="186"/>
  <c r="P102" i="186"/>
  <c r="M102" i="186"/>
  <c r="J102" i="186"/>
  <c r="G102" i="186"/>
  <c r="D102" i="186"/>
  <c r="P101" i="186"/>
  <c r="M101" i="186"/>
  <c r="J101" i="186"/>
  <c r="G101" i="186"/>
  <c r="D101" i="186"/>
  <c r="P100" i="186"/>
  <c r="M100" i="186"/>
  <c r="J100" i="186"/>
  <c r="G100" i="186"/>
  <c r="D100" i="186"/>
  <c r="P99" i="186"/>
  <c r="M99" i="186"/>
  <c r="J99" i="186"/>
  <c r="G99" i="186"/>
  <c r="D99" i="186"/>
  <c r="P98" i="186"/>
  <c r="M98" i="186"/>
  <c r="J98" i="186"/>
  <c r="G98" i="186"/>
  <c r="D98" i="186"/>
  <c r="P97" i="186"/>
  <c r="M97" i="186"/>
  <c r="J97" i="186"/>
  <c r="G97" i="186"/>
  <c r="D97" i="186"/>
  <c r="P96" i="186"/>
  <c r="M96" i="186"/>
  <c r="J96" i="186"/>
  <c r="G96" i="186"/>
  <c r="D96" i="186"/>
  <c r="P95" i="186"/>
  <c r="M95" i="186"/>
  <c r="J95" i="186"/>
  <c r="G95" i="186"/>
  <c r="D95" i="186"/>
  <c r="P94" i="186"/>
  <c r="M94" i="186"/>
  <c r="J94" i="186"/>
  <c r="G94" i="186"/>
  <c r="D94" i="186"/>
  <c r="P93" i="186"/>
  <c r="M93" i="186"/>
  <c r="J93" i="186"/>
  <c r="G93" i="186"/>
  <c r="D93" i="186"/>
  <c r="P92" i="186"/>
  <c r="M92" i="186"/>
  <c r="J92" i="186"/>
  <c r="G92" i="186"/>
  <c r="D92" i="186"/>
  <c r="P91" i="186"/>
  <c r="M91" i="186"/>
  <c r="J91" i="186"/>
  <c r="G91" i="186"/>
  <c r="D91" i="186"/>
  <c r="P90" i="186"/>
  <c r="M90" i="186"/>
  <c r="J90" i="186"/>
  <c r="G90" i="186"/>
  <c r="D90" i="186"/>
  <c r="P89" i="186"/>
  <c r="M89" i="186"/>
  <c r="J89" i="186"/>
  <c r="G89" i="186"/>
  <c r="D89" i="186"/>
  <c r="P88" i="186"/>
  <c r="M88" i="186"/>
  <c r="J88" i="186"/>
  <c r="G88" i="186"/>
  <c r="D88" i="186"/>
  <c r="P87" i="186"/>
  <c r="M87" i="186"/>
  <c r="J87" i="186"/>
  <c r="G87" i="186"/>
  <c r="D87" i="186"/>
  <c r="P86" i="186"/>
  <c r="M86" i="186"/>
  <c r="J86" i="186"/>
  <c r="G86" i="186"/>
  <c r="D86" i="186"/>
  <c r="P85" i="186"/>
  <c r="M85" i="186"/>
  <c r="J85" i="186"/>
  <c r="G85" i="186"/>
  <c r="D85" i="186"/>
  <c r="P84" i="186"/>
  <c r="M84" i="186"/>
  <c r="J84" i="186"/>
  <c r="G84" i="186"/>
  <c r="D84" i="186"/>
  <c r="P83" i="186"/>
  <c r="M83" i="186"/>
  <c r="J83" i="186"/>
  <c r="G83" i="186"/>
  <c r="D83" i="186"/>
  <c r="P82" i="186"/>
  <c r="M82" i="186"/>
  <c r="J82" i="186"/>
  <c r="G82" i="186"/>
  <c r="D82" i="186"/>
  <c r="P81" i="186"/>
  <c r="M81" i="186"/>
  <c r="J81" i="186"/>
  <c r="G81" i="186"/>
  <c r="D81" i="186"/>
  <c r="P80" i="186"/>
  <c r="M80" i="186"/>
  <c r="J80" i="186"/>
  <c r="G80" i="186"/>
  <c r="D80" i="186"/>
  <c r="P79" i="186"/>
  <c r="M79" i="186"/>
  <c r="J79" i="186"/>
  <c r="G79" i="186"/>
  <c r="D79" i="186"/>
  <c r="P78" i="186"/>
  <c r="M78" i="186"/>
  <c r="J78" i="186"/>
  <c r="G78" i="186"/>
  <c r="D78" i="186"/>
  <c r="P77" i="186"/>
  <c r="M77" i="186"/>
  <c r="J77" i="186"/>
  <c r="G77" i="186"/>
  <c r="D77" i="186"/>
  <c r="P76" i="186"/>
  <c r="M76" i="186"/>
  <c r="J76" i="186"/>
  <c r="G76" i="186"/>
  <c r="D76" i="186"/>
  <c r="P75" i="186"/>
  <c r="M75" i="186"/>
  <c r="J75" i="186"/>
  <c r="G75" i="186"/>
  <c r="D75" i="186"/>
  <c r="P74" i="186"/>
  <c r="M74" i="186"/>
  <c r="J74" i="186"/>
  <c r="G74" i="186"/>
  <c r="D74" i="186"/>
  <c r="P73" i="186"/>
  <c r="M73" i="186"/>
  <c r="J73" i="186"/>
  <c r="G73" i="186"/>
  <c r="D73" i="186"/>
  <c r="P72" i="186"/>
  <c r="M72" i="186"/>
  <c r="J72" i="186"/>
  <c r="G72" i="186"/>
  <c r="D72" i="186"/>
  <c r="P71" i="186"/>
  <c r="M71" i="186"/>
  <c r="J71" i="186"/>
  <c r="G71" i="186"/>
  <c r="D71" i="186"/>
  <c r="P70" i="186"/>
  <c r="M70" i="186"/>
  <c r="J70" i="186"/>
  <c r="G70" i="186"/>
  <c r="D70" i="186"/>
  <c r="P69" i="186"/>
  <c r="M69" i="186"/>
  <c r="J69" i="186"/>
  <c r="G69" i="186"/>
  <c r="D69" i="186"/>
  <c r="P68" i="186"/>
  <c r="M68" i="186"/>
  <c r="J68" i="186"/>
  <c r="G68" i="186"/>
  <c r="D68" i="186"/>
  <c r="P67" i="186"/>
  <c r="M67" i="186"/>
  <c r="J67" i="186"/>
  <c r="G67" i="186"/>
  <c r="D67" i="186"/>
  <c r="P66" i="186"/>
  <c r="M66" i="186"/>
  <c r="J66" i="186"/>
  <c r="G66" i="186"/>
  <c r="D66" i="186"/>
  <c r="P65" i="186"/>
  <c r="M65" i="186"/>
  <c r="J65" i="186"/>
  <c r="G65" i="186"/>
  <c r="D65" i="186"/>
  <c r="P64" i="186"/>
  <c r="M64" i="186"/>
  <c r="J64" i="186"/>
  <c r="G64" i="186"/>
  <c r="D64" i="186"/>
  <c r="P63" i="186"/>
  <c r="M63" i="186"/>
  <c r="J63" i="186"/>
  <c r="G63" i="186"/>
  <c r="D63" i="186"/>
  <c r="P62" i="186"/>
  <c r="M62" i="186"/>
  <c r="J62" i="186"/>
  <c r="G62" i="186"/>
  <c r="D62" i="186"/>
  <c r="P61" i="186"/>
  <c r="M61" i="186"/>
  <c r="J61" i="186"/>
  <c r="G61" i="186"/>
  <c r="D61" i="186"/>
  <c r="P60" i="186"/>
  <c r="M60" i="186"/>
  <c r="J60" i="186"/>
  <c r="G60" i="186"/>
  <c r="D60" i="186"/>
  <c r="P59" i="186"/>
  <c r="M59" i="186"/>
  <c r="J59" i="186"/>
  <c r="G59" i="186"/>
  <c r="D59" i="186"/>
  <c r="P58" i="186"/>
  <c r="M58" i="186"/>
  <c r="J58" i="186"/>
  <c r="G58" i="186"/>
  <c r="D58" i="186"/>
  <c r="P57" i="186"/>
  <c r="M57" i="186"/>
  <c r="J57" i="186"/>
  <c r="G57" i="186"/>
  <c r="D57" i="186"/>
  <c r="P56" i="186"/>
  <c r="M56" i="186"/>
  <c r="J56" i="186"/>
  <c r="G56" i="186"/>
  <c r="D56" i="186"/>
  <c r="P55" i="186"/>
  <c r="M55" i="186"/>
  <c r="J55" i="186"/>
  <c r="G55" i="186"/>
  <c r="D55" i="186"/>
  <c r="P54" i="186"/>
  <c r="M54" i="186"/>
  <c r="J54" i="186"/>
  <c r="G54" i="186"/>
  <c r="D54" i="186"/>
  <c r="P53" i="186"/>
  <c r="M53" i="186"/>
  <c r="J53" i="186"/>
  <c r="G53" i="186"/>
  <c r="D53" i="186"/>
  <c r="P52" i="186"/>
  <c r="M52" i="186"/>
  <c r="J52" i="186"/>
  <c r="G52" i="186"/>
  <c r="D52" i="186"/>
  <c r="P51" i="186"/>
  <c r="M51" i="186"/>
  <c r="J51" i="186"/>
  <c r="G51" i="186"/>
  <c r="D51" i="186"/>
  <c r="P50" i="186"/>
  <c r="M50" i="186"/>
  <c r="J50" i="186"/>
  <c r="G50" i="186"/>
  <c r="D50" i="186"/>
  <c r="P49" i="186"/>
  <c r="M49" i="186"/>
  <c r="J49" i="186"/>
  <c r="G49" i="186"/>
  <c r="D49" i="186"/>
  <c r="P48" i="186"/>
  <c r="M48" i="186"/>
  <c r="J48" i="186"/>
  <c r="G48" i="186"/>
  <c r="D48" i="186"/>
  <c r="P47" i="186"/>
  <c r="M47" i="186"/>
  <c r="J47" i="186"/>
  <c r="G47" i="186"/>
  <c r="D47" i="186"/>
  <c r="P46" i="186"/>
  <c r="M46" i="186"/>
  <c r="J46" i="186"/>
  <c r="G46" i="186"/>
  <c r="D46" i="186"/>
  <c r="P45" i="186"/>
  <c r="M45" i="186"/>
  <c r="J45" i="186"/>
  <c r="G45" i="186"/>
  <c r="D45" i="186"/>
  <c r="P44" i="186"/>
  <c r="M44" i="186"/>
  <c r="J44" i="186"/>
  <c r="G44" i="186"/>
  <c r="D44" i="186"/>
  <c r="P43" i="186"/>
  <c r="M43" i="186"/>
  <c r="J43" i="186"/>
  <c r="G43" i="186"/>
  <c r="D43" i="186"/>
  <c r="P42" i="186"/>
  <c r="M42" i="186"/>
  <c r="J42" i="186"/>
  <c r="G42" i="186"/>
  <c r="D42" i="186"/>
  <c r="P41" i="186"/>
  <c r="M41" i="186"/>
  <c r="J41" i="186"/>
  <c r="G41" i="186"/>
  <c r="D41" i="186"/>
  <c r="P40" i="186"/>
  <c r="M40" i="186"/>
  <c r="J40" i="186"/>
  <c r="G40" i="186"/>
  <c r="D40" i="186"/>
  <c r="P39" i="186"/>
  <c r="M39" i="186"/>
  <c r="J39" i="186"/>
  <c r="G39" i="186"/>
  <c r="D39" i="186"/>
  <c r="P38" i="186"/>
  <c r="M38" i="186"/>
  <c r="J38" i="186"/>
  <c r="G38" i="186"/>
  <c r="D38" i="186"/>
  <c r="P37" i="186"/>
  <c r="M37" i="186"/>
  <c r="J37" i="186"/>
  <c r="G37" i="186"/>
  <c r="D37" i="186"/>
  <c r="P36" i="186"/>
  <c r="M36" i="186"/>
  <c r="J36" i="186"/>
  <c r="G36" i="186"/>
  <c r="D36" i="186"/>
  <c r="P35" i="186"/>
  <c r="M35" i="186"/>
  <c r="J35" i="186"/>
  <c r="G35" i="186"/>
  <c r="D35" i="186"/>
  <c r="P34" i="186"/>
  <c r="M34" i="186"/>
  <c r="J34" i="186"/>
  <c r="G34" i="186"/>
  <c r="D34" i="186"/>
  <c r="P33" i="186"/>
  <c r="M33" i="186"/>
  <c r="J33" i="186"/>
  <c r="G33" i="186"/>
  <c r="D33" i="186"/>
  <c r="P32" i="186"/>
  <c r="M32" i="186"/>
  <c r="J32" i="186"/>
  <c r="G32" i="186"/>
  <c r="D32" i="186"/>
  <c r="P31" i="186"/>
  <c r="M31" i="186"/>
  <c r="J31" i="186"/>
  <c r="G31" i="186"/>
  <c r="D31" i="186"/>
  <c r="P30" i="186"/>
  <c r="M30" i="186"/>
  <c r="J30" i="186"/>
  <c r="G30" i="186"/>
  <c r="D30" i="186"/>
  <c r="P29" i="186"/>
  <c r="M29" i="186"/>
  <c r="J29" i="186"/>
  <c r="G29" i="186"/>
  <c r="D29" i="186"/>
  <c r="P28" i="186"/>
  <c r="M28" i="186"/>
  <c r="J28" i="186"/>
  <c r="G28" i="186"/>
  <c r="D28" i="186"/>
  <c r="P27" i="186"/>
  <c r="M27" i="186"/>
  <c r="J27" i="186"/>
  <c r="G27" i="186"/>
  <c r="D27" i="186"/>
  <c r="P26" i="186"/>
  <c r="M26" i="186"/>
  <c r="J26" i="186"/>
  <c r="G26" i="186"/>
  <c r="D26" i="186"/>
  <c r="P25" i="186"/>
  <c r="M25" i="186"/>
  <c r="J25" i="186"/>
  <c r="G25" i="186"/>
  <c r="D25" i="186"/>
  <c r="P24" i="186"/>
  <c r="M24" i="186"/>
  <c r="J24" i="186"/>
  <c r="G24" i="186"/>
  <c r="D24" i="186"/>
  <c r="P23" i="186"/>
  <c r="M23" i="186"/>
  <c r="J23" i="186"/>
  <c r="G23" i="186"/>
  <c r="D23" i="186"/>
  <c r="P22" i="186"/>
  <c r="M22" i="186"/>
  <c r="J22" i="186"/>
  <c r="G22" i="186"/>
  <c r="D22" i="186"/>
  <c r="P21" i="186"/>
  <c r="M21" i="186"/>
  <c r="J21" i="186"/>
  <c r="G21" i="186"/>
  <c r="D21" i="186"/>
  <c r="P20" i="186"/>
  <c r="M20" i="186"/>
  <c r="J20" i="186"/>
  <c r="G20" i="186"/>
  <c r="D20" i="186"/>
  <c r="A21" i="186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A43" i="186" s="1"/>
  <c r="A44" i="186" s="1"/>
  <c r="A45" i="186" s="1"/>
  <c r="A46" i="186" s="1"/>
  <c r="A47" i="186" s="1"/>
  <c r="A48" i="186" s="1"/>
  <c r="A49" i="186" s="1"/>
  <c r="A50" i="186" s="1"/>
  <c r="A51" i="186" s="1"/>
  <c r="A52" i="186" s="1"/>
  <c r="A53" i="186" s="1"/>
  <c r="A54" i="186" s="1"/>
  <c r="A55" i="186" s="1"/>
  <c r="A56" i="186" s="1"/>
  <c r="A57" i="186" s="1"/>
  <c r="A58" i="186" s="1"/>
  <c r="A59" i="186" s="1"/>
  <c r="A60" i="186" s="1"/>
  <c r="A61" i="186" s="1"/>
  <c r="A62" i="186" s="1"/>
  <c r="A63" i="186" s="1"/>
  <c r="A64" i="186" s="1"/>
  <c r="A65" i="186" s="1"/>
  <c r="A66" i="186" s="1"/>
  <c r="A67" i="186" s="1"/>
  <c r="A68" i="186" s="1"/>
  <c r="A69" i="186" s="1"/>
  <c r="A70" i="186" s="1"/>
  <c r="A71" i="186" s="1"/>
  <c r="A72" i="186" s="1"/>
  <c r="A73" i="186" s="1"/>
  <c r="A74" i="186" s="1"/>
  <c r="A75" i="186" s="1"/>
  <c r="A76" i="186" s="1"/>
  <c r="A77" i="186" s="1"/>
  <c r="A78" i="186" s="1"/>
  <c r="A79" i="186" s="1"/>
  <c r="A80" i="186" s="1"/>
  <c r="A81" i="186" s="1"/>
  <c r="A82" i="186" s="1"/>
  <c r="A83" i="186" s="1"/>
  <c r="A84" i="186" s="1"/>
  <c r="A85" i="186" s="1"/>
  <c r="A86" i="186" s="1"/>
  <c r="A87" i="186" s="1"/>
  <c r="A88" i="186" s="1"/>
  <c r="A89" i="186" s="1"/>
  <c r="A90" i="186" s="1"/>
  <c r="A91" i="186" s="1"/>
  <c r="A92" i="186" s="1"/>
  <c r="A93" i="186" s="1"/>
  <c r="A94" i="186" s="1"/>
  <c r="A95" i="186" s="1"/>
  <c r="A96" i="186" s="1"/>
  <c r="A97" i="186" s="1"/>
  <c r="A98" i="186" s="1"/>
  <c r="A99" i="186" s="1"/>
  <c r="A100" i="186" s="1"/>
  <c r="A101" i="186" s="1"/>
  <c r="A102" i="186" s="1"/>
  <c r="A103" i="186" s="1"/>
  <c r="A104" i="186" s="1"/>
  <c r="A105" i="186" s="1"/>
  <c r="A106" i="186" s="1"/>
  <c r="A107" i="186" s="1"/>
  <c r="A108" i="186" s="1"/>
  <c r="A109" i="186" s="1"/>
  <c r="A110" i="186" s="1"/>
  <c r="A111" i="186" s="1"/>
  <c r="A112" i="186" s="1"/>
  <c r="A113" i="186" s="1"/>
  <c r="A114" i="186" s="1"/>
  <c r="A115" i="186" s="1"/>
  <c r="A116" i="186" s="1"/>
  <c r="A117" i="186" s="1"/>
  <c r="A118" i="186" s="1"/>
  <c r="A119" i="186" s="1"/>
  <c r="A120" i="186" s="1"/>
  <c r="A121" i="186" s="1"/>
  <c r="A122" i="186" s="1"/>
  <c r="A123" i="186" s="1"/>
  <c r="A124" i="186" s="1"/>
  <c r="A125" i="186" s="1"/>
  <c r="A126" i="186" s="1"/>
  <c r="A127" i="186" s="1"/>
  <c r="A128" i="186" s="1"/>
  <c r="A129" i="186" s="1"/>
  <c r="A130" i="186" s="1"/>
  <c r="A131" i="186" s="1"/>
  <c r="A132" i="186" s="1"/>
  <c r="A133" i="186" s="1"/>
  <c r="A134" i="186" s="1"/>
  <c r="A135" i="186" s="1"/>
  <c r="A136" i="186" s="1"/>
  <c r="A137" i="186" s="1"/>
  <c r="A138" i="186" s="1"/>
  <c r="A139" i="186" s="1"/>
  <c r="A140" i="186" s="1"/>
  <c r="A141" i="186" s="1"/>
  <c r="A142" i="186" s="1"/>
  <c r="A143" i="186" s="1"/>
  <c r="A144" i="186" s="1"/>
  <c r="A145" i="186" s="1"/>
  <c r="A146" i="186" s="1"/>
  <c r="A147" i="186" s="1"/>
  <c r="A148" i="186" s="1"/>
  <c r="A149" i="186" s="1"/>
  <c r="A150" i="186" s="1"/>
  <c r="A151" i="186" s="1"/>
  <c r="A152" i="186" s="1"/>
  <c r="A153" i="186" s="1"/>
  <c r="A154" i="186" s="1"/>
  <c r="A155" i="186" s="1"/>
  <c r="A156" i="186" s="1"/>
  <c r="A157" i="186" s="1"/>
  <c r="A158" i="186" s="1"/>
  <c r="A159" i="186" s="1"/>
  <c r="A160" i="186" s="1"/>
  <c r="A161" i="186" s="1"/>
  <c r="A162" i="186" s="1"/>
  <c r="A163" i="186" s="1"/>
  <c r="A164" i="186" s="1"/>
  <c r="A165" i="186" s="1"/>
  <c r="A166" i="186" s="1"/>
  <c r="A167" i="186" s="1"/>
  <c r="A168" i="186" s="1"/>
  <c r="A169" i="186" s="1"/>
  <c r="A170" i="186" s="1"/>
  <c r="A171" i="186" s="1"/>
  <c r="A172" i="186" s="1"/>
  <c r="A173" i="186" s="1"/>
  <c r="A174" i="186" s="1"/>
  <c r="A175" i="186" s="1"/>
  <c r="A176" i="186" s="1"/>
  <c r="A177" i="186" s="1"/>
  <c r="A178" i="186" s="1"/>
  <c r="A179" i="186" s="1"/>
  <c r="A180" i="186" s="1"/>
  <c r="A181" i="186" s="1"/>
  <c r="A182" i="186" s="1"/>
  <c r="A183" i="186" s="1"/>
  <c r="A184" i="186" s="1"/>
  <c r="A185" i="186" s="1"/>
  <c r="A186" i="186" s="1"/>
  <c r="A187" i="186" s="1"/>
  <c r="A188" i="186" s="1"/>
  <c r="A189" i="186" s="1"/>
  <c r="A190" i="186" s="1"/>
  <c r="A191" i="186" s="1"/>
  <c r="A192" i="186" s="1"/>
  <c r="A193" i="186" s="1"/>
  <c r="A194" i="186" s="1"/>
  <c r="A195" i="186" s="1"/>
  <c r="A196" i="186" s="1"/>
  <c r="A197" i="186" s="1"/>
  <c r="A198" i="186" s="1"/>
  <c r="A199" i="186" s="1"/>
  <c r="A200" i="186" s="1"/>
  <c r="A201" i="186" s="1"/>
  <c r="A202" i="186" s="1"/>
  <c r="A203" i="186" s="1"/>
  <c r="A204" i="186" s="1"/>
  <c r="A205" i="186" s="1"/>
  <c r="A206" i="186" s="1"/>
  <c r="A207" i="186" s="1"/>
  <c r="A208" i="186" s="1"/>
  <c r="A209" i="186" s="1"/>
  <c r="A210" i="186" s="1"/>
  <c r="A211" i="186" s="1"/>
  <c r="A212" i="186" s="1"/>
  <c r="A213" i="186" s="1"/>
  <c r="A214" i="186" s="1"/>
  <c r="A215" i="186" s="1"/>
  <c r="A216" i="186" s="1"/>
  <c r="A217" i="186" s="1"/>
  <c r="A218" i="186" s="1"/>
  <c r="A219" i="186" s="1"/>
  <c r="A220" i="186" s="1"/>
  <c r="A221" i="186" s="1"/>
  <c r="A222" i="186" s="1"/>
  <c r="A223" i="186" s="1"/>
  <c r="A224" i="186" s="1"/>
  <c r="A225" i="186" s="1"/>
  <c r="A226" i="186" s="1"/>
  <c r="A227" i="186" s="1"/>
  <c r="A228" i="186" s="1"/>
  <c r="A229" i="186" s="1"/>
  <c r="A230" i="186" s="1"/>
  <c r="A231" i="186" s="1"/>
  <c r="A232" i="186" s="1"/>
  <c r="A233" i="186" s="1"/>
  <c r="A234" i="186" s="1"/>
  <c r="A235" i="186" s="1"/>
  <c r="A236" i="186" s="1"/>
  <c r="A237" i="186" s="1"/>
  <c r="A238" i="186" s="1"/>
  <c r="A239" i="186" s="1"/>
  <c r="A240" i="186" s="1"/>
  <c r="A241" i="186" s="1"/>
  <c r="A242" i="186" s="1"/>
  <c r="A243" i="186" s="1"/>
  <c r="A244" i="186" s="1"/>
  <c r="A245" i="186" s="1"/>
  <c r="A246" i="186" s="1"/>
  <c r="A247" i="186" s="1"/>
  <c r="A248" i="186" s="1"/>
  <c r="A249" i="186" s="1"/>
  <c r="A250" i="186" s="1"/>
  <c r="A251" i="186" s="1"/>
  <c r="A252" i="186" s="1"/>
  <c r="A253" i="186" s="1"/>
  <c r="A254" i="186" s="1"/>
  <c r="A255" i="186" s="1"/>
  <c r="A256" i="186" s="1"/>
  <c r="A257" i="186" s="1"/>
  <c r="A258" i="186" s="1"/>
  <c r="A259" i="186" s="1"/>
  <c r="A260" i="186" s="1"/>
  <c r="A261" i="186" s="1"/>
  <c r="A262" i="186" s="1"/>
  <c r="A263" i="186" s="1"/>
  <c r="A264" i="186" s="1"/>
  <c r="A265" i="186" s="1"/>
  <c r="A266" i="186" s="1"/>
  <c r="A267" i="186" s="1"/>
  <c r="A268" i="186" s="1"/>
  <c r="A269" i="186" s="1"/>
  <c r="A270" i="186" s="1"/>
  <c r="A271" i="186" s="1"/>
  <c r="A272" i="186" s="1"/>
  <c r="A273" i="186" s="1"/>
  <c r="A274" i="186" s="1"/>
  <c r="A275" i="186" s="1"/>
  <c r="A276" i="186" s="1"/>
  <c r="A277" i="186" s="1"/>
  <c r="A278" i="186" s="1"/>
  <c r="A279" i="186" s="1"/>
  <c r="A280" i="186" s="1"/>
  <c r="A281" i="186" s="1"/>
  <c r="A282" i="186" s="1"/>
  <c r="A283" i="186" s="1"/>
  <c r="A284" i="186" s="1"/>
  <c r="A285" i="186" s="1"/>
  <c r="A286" i="186" s="1"/>
  <c r="A287" i="186" s="1"/>
  <c r="A288" i="186" s="1"/>
  <c r="A289" i="186" s="1"/>
  <c r="A290" i="186" s="1"/>
  <c r="A291" i="186" s="1"/>
  <c r="A292" i="186" s="1"/>
  <c r="A293" i="186" s="1"/>
  <c r="A294" i="186" s="1"/>
  <c r="A295" i="186" s="1"/>
  <c r="A296" i="186" s="1"/>
  <c r="A297" i="186" s="1"/>
  <c r="A298" i="186" s="1"/>
  <c r="A299" i="186" s="1"/>
  <c r="A300" i="186" s="1"/>
  <c r="I14" i="186"/>
  <c r="H14" i="186"/>
  <c r="D13" i="186"/>
  <c r="D12" i="186"/>
  <c r="P5" i="186"/>
  <c r="P228" i="185"/>
  <c r="M228" i="185"/>
  <c r="J228" i="185"/>
  <c r="G228" i="185"/>
  <c r="D228" i="185"/>
  <c r="P227" i="185"/>
  <c r="M227" i="185"/>
  <c r="J227" i="185"/>
  <c r="G227" i="185"/>
  <c r="D227" i="185"/>
  <c r="P226" i="185"/>
  <c r="M226" i="185"/>
  <c r="J226" i="185"/>
  <c r="G226" i="185"/>
  <c r="D226" i="185"/>
  <c r="P225" i="185"/>
  <c r="M225" i="185"/>
  <c r="J225" i="185"/>
  <c r="G225" i="185"/>
  <c r="D225" i="185"/>
  <c r="P224" i="185"/>
  <c r="M224" i="185"/>
  <c r="J224" i="185"/>
  <c r="G224" i="185"/>
  <c r="D224" i="185"/>
  <c r="P223" i="185"/>
  <c r="M223" i="185"/>
  <c r="J223" i="185"/>
  <c r="G223" i="185"/>
  <c r="D223" i="185"/>
  <c r="P222" i="185"/>
  <c r="M222" i="185"/>
  <c r="J222" i="185"/>
  <c r="G222" i="185"/>
  <c r="D222" i="185"/>
  <c r="P221" i="185"/>
  <c r="M221" i="185"/>
  <c r="J221" i="185"/>
  <c r="G221" i="185"/>
  <c r="D221" i="185"/>
  <c r="P220" i="185"/>
  <c r="M220" i="185"/>
  <c r="J220" i="185"/>
  <c r="G220" i="185"/>
  <c r="D220" i="185"/>
  <c r="P219" i="185"/>
  <c r="M219" i="185"/>
  <c r="J219" i="185"/>
  <c r="G219" i="185"/>
  <c r="D219" i="185"/>
  <c r="P218" i="185"/>
  <c r="M218" i="185"/>
  <c r="J218" i="185"/>
  <c r="G218" i="185"/>
  <c r="D218" i="185"/>
  <c r="P217" i="185"/>
  <c r="M217" i="185"/>
  <c r="J217" i="185"/>
  <c r="G217" i="185"/>
  <c r="D217" i="185"/>
  <c r="P216" i="185"/>
  <c r="M216" i="185"/>
  <c r="J216" i="185"/>
  <c r="G216" i="185"/>
  <c r="D216" i="185"/>
  <c r="P215" i="185"/>
  <c r="M215" i="185"/>
  <c r="J215" i="185"/>
  <c r="G215" i="185"/>
  <c r="D215" i="185"/>
  <c r="P214" i="185"/>
  <c r="M214" i="185"/>
  <c r="J214" i="185"/>
  <c r="G214" i="185"/>
  <c r="D214" i="185"/>
  <c r="P213" i="185"/>
  <c r="M213" i="185"/>
  <c r="J213" i="185"/>
  <c r="G213" i="185"/>
  <c r="D213" i="185"/>
  <c r="P212" i="185"/>
  <c r="M212" i="185"/>
  <c r="J212" i="185"/>
  <c r="G212" i="185"/>
  <c r="D212" i="185"/>
  <c r="P211" i="185"/>
  <c r="M211" i="185"/>
  <c r="J211" i="185"/>
  <c r="G211" i="185"/>
  <c r="D211" i="185"/>
  <c r="P210" i="185"/>
  <c r="M210" i="185"/>
  <c r="J210" i="185"/>
  <c r="G210" i="185"/>
  <c r="D210" i="185"/>
  <c r="P209" i="185"/>
  <c r="M209" i="185"/>
  <c r="J209" i="185"/>
  <c r="G209" i="185"/>
  <c r="D209" i="185"/>
  <c r="P208" i="185"/>
  <c r="M208" i="185"/>
  <c r="J208" i="185"/>
  <c r="G208" i="185"/>
  <c r="D208" i="185"/>
  <c r="P207" i="185"/>
  <c r="M207" i="185"/>
  <c r="J207" i="185"/>
  <c r="G207" i="185"/>
  <c r="D207" i="185"/>
  <c r="P206" i="185"/>
  <c r="M206" i="185"/>
  <c r="J206" i="185"/>
  <c r="G206" i="185"/>
  <c r="D206" i="185"/>
  <c r="P205" i="185"/>
  <c r="M205" i="185"/>
  <c r="J205" i="185"/>
  <c r="G205" i="185"/>
  <c r="D205" i="185"/>
  <c r="P204" i="185"/>
  <c r="M204" i="185"/>
  <c r="J204" i="185"/>
  <c r="G204" i="185"/>
  <c r="D204" i="185"/>
  <c r="P203" i="185"/>
  <c r="M203" i="185"/>
  <c r="J203" i="185"/>
  <c r="G203" i="185"/>
  <c r="D203" i="185"/>
  <c r="P202" i="185"/>
  <c r="M202" i="185"/>
  <c r="J202" i="185"/>
  <c r="G202" i="185"/>
  <c r="D202" i="185"/>
  <c r="P201" i="185"/>
  <c r="M201" i="185"/>
  <c r="J201" i="185"/>
  <c r="G201" i="185"/>
  <c r="D201" i="185"/>
  <c r="P200" i="185"/>
  <c r="M200" i="185"/>
  <c r="J200" i="185"/>
  <c r="G200" i="185"/>
  <c r="D200" i="185"/>
  <c r="P199" i="185"/>
  <c r="M199" i="185"/>
  <c r="J199" i="185"/>
  <c r="G199" i="185"/>
  <c r="D199" i="185"/>
  <c r="P198" i="185"/>
  <c r="M198" i="185"/>
  <c r="J198" i="185"/>
  <c r="G198" i="185"/>
  <c r="D198" i="185"/>
  <c r="P197" i="185"/>
  <c r="M197" i="185"/>
  <c r="J197" i="185"/>
  <c r="G197" i="185"/>
  <c r="D197" i="185"/>
  <c r="P196" i="185"/>
  <c r="M196" i="185"/>
  <c r="J196" i="185"/>
  <c r="G196" i="185"/>
  <c r="D196" i="185"/>
  <c r="P195" i="185"/>
  <c r="M195" i="185"/>
  <c r="J195" i="185"/>
  <c r="G195" i="185"/>
  <c r="D195" i="185"/>
  <c r="P194" i="185"/>
  <c r="M194" i="185"/>
  <c r="J194" i="185"/>
  <c r="G194" i="185"/>
  <c r="D194" i="185"/>
  <c r="P193" i="185"/>
  <c r="M193" i="185"/>
  <c r="J193" i="185"/>
  <c r="G193" i="185"/>
  <c r="D193" i="185"/>
  <c r="P192" i="185"/>
  <c r="M192" i="185"/>
  <c r="J192" i="185"/>
  <c r="G192" i="185"/>
  <c r="D192" i="185"/>
  <c r="P191" i="185"/>
  <c r="M191" i="185"/>
  <c r="J191" i="185"/>
  <c r="G191" i="185"/>
  <c r="D191" i="185"/>
  <c r="P190" i="185"/>
  <c r="M190" i="185"/>
  <c r="J190" i="185"/>
  <c r="G190" i="185"/>
  <c r="D190" i="185"/>
  <c r="P189" i="185"/>
  <c r="M189" i="185"/>
  <c r="J189" i="185"/>
  <c r="G189" i="185"/>
  <c r="D189" i="185"/>
  <c r="P188" i="185"/>
  <c r="M188" i="185"/>
  <c r="J188" i="185"/>
  <c r="G188" i="185"/>
  <c r="D188" i="185"/>
  <c r="P187" i="185"/>
  <c r="M187" i="185"/>
  <c r="J187" i="185"/>
  <c r="G187" i="185"/>
  <c r="D187" i="185"/>
  <c r="P186" i="185"/>
  <c r="M186" i="185"/>
  <c r="J186" i="185"/>
  <c r="G186" i="185"/>
  <c r="D186" i="185"/>
  <c r="P185" i="185"/>
  <c r="M185" i="185"/>
  <c r="J185" i="185"/>
  <c r="G185" i="185"/>
  <c r="D185" i="185"/>
  <c r="P184" i="185"/>
  <c r="M184" i="185"/>
  <c r="J184" i="185"/>
  <c r="G184" i="185"/>
  <c r="D184" i="185"/>
  <c r="P183" i="185"/>
  <c r="M183" i="185"/>
  <c r="J183" i="185"/>
  <c r="G183" i="185"/>
  <c r="D183" i="185"/>
  <c r="P182" i="185"/>
  <c r="M182" i="185"/>
  <c r="J182" i="185"/>
  <c r="G182" i="185"/>
  <c r="D182" i="185"/>
  <c r="P181" i="185"/>
  <c r="M181" i="185"/>
  <c r="J181" i="185"/>
  <c r="G181" i="185"/>
  <c r="D181" i="185"/>
  <c r="P180" i="185"/>
  <c r="M180" i="185"/>
  <c r="J180" i="185"/>
  <c r="G180" i="185"/>
  <c r="D180" i="185"/>
  <c r="P179" i="185"/>
  <c r="M179" i="185"/>
  <c r="J179" i="185"/>
  <c r="G179" i="185"/>
  <c r="D179" i="185"/>
  <c r="P178" i="185"/>
  <c r="M178" i="185"/>
  <c r="J178" i="185"/>
  <c r="G178" i="185"/>
  <c r="D178" i="185"/>
  <c r="P177" i="185"/>
  <c r="M177" i="185"/>
  <c r="J177" i="185"/>
  <c r="G177" i="185"/>
  <c r="D177" i="185"/>
  <c r="P176" i="185"/>
  <c r="M176" i="185"/>
  <c r="J176" i="185"/>
  <c r="G176" i="185"/>
  <c r="D176" i="185"/>
  <c r="P175" i="185"/>
  <c r="M175" i="185"/>
  <c r="J175" i="185"/>
  <c r="G175" i="185"/>
  <c r="D175" i="185"/>
  <c r="P174" i="185"/>
  <c r="M174" i="185"/>
  <c r="J174" i="185"/>
  <c r="G174" i="185"/>
  <c r="D174" i="185"/>
  <c r="P173" i="185"/>
  <c r="M173" i="185"/>
  <c r="J173" i="185"/>
  <c r="G173" i="185"/>
  <c r="D173" i="185"/>
  <c r="P172" i="185"/>
  <c r="M172" i="185"/>
  <c r="J172" i="185"/>
  <c r="G172" i="185"/>
  <c r="D172" i="185"/>
  <c r="P171" i="185"/>
  <c r="M171" i="185"/>
  <c r="J171" i="185"/>
  <c r="G171" i="185"/>
  <c r="D171" i="185"/>
  <c r="P170" i="185"/>
  <c r="M170" i="185"/>
  <c r="J170" i="185"/>
  <c r="G170" i="185"/>
  <c r="D170" i="185"/>
  <c r="P169" i="185"/>
  <c r="M169" i="185"/>
  <c r="J169" i="185"/>
  <c r="G169" i="185"/>
  <c r="D169" i="185"/>
  <c r="P168" i="185"/>
  <c r="M168" i="185"/>
  <c r="J168" i="185"/>
  <c r="G168" i="185"/>
  <c r="D168" i="185"/>
  <c r="P167" i="185"/>
  <c r="M167" i="185"/>
  <c r="J167" i="185"/>
  <c r="G167" i="185"/>
  <c r="D167" i="185"/>
  <c r="P166" i="185"/>
  <c r="M166" i="185"/>
  <c r="J166" i="185"/>
  <c r="G166" i="185"/>
  <c r="D166" i="185"/>
  <c r="P165" i="185"/>
  <c r="M165" i="185"/>
  <c r="J165" i="185"/>
  <c r="G165" i="185"/>
  <c r="D165" i="185"/>
  <c r="P164" i="185"/>
  <c r="M164" i="185"/>
  <c r="J164" i="185"/>
  <c r="G164" i="185"/>
  <c r="D164" i="185"/>
  <c r="P163" i="185"/>
  <c r="M163" i="185"/>
  <c r="J163" i="185"/>
  <c r="G163" i="185"/>
  <c r="D163" i="185"/>
  <c r="P162" i="185"/>
  <c r="M162" i="185"/>
  <c r="J162" i="185"/>
  <c r="G162" i="185"/>
  <c r="D162" i="185"/>
  <c r="P161" i="185"/>
  <c r="M161" i="185"/>
  <c r="J161" i="185"/>
  <c r="G161" i="185"/>
  <c r="D161" i="185"/>
  <c r="P160" i="185"/>
  <c r="M160" i="185"/>
  <c r="J160" i="185"/>
  <c r="G160" i="185"/>
  <c r="D160" i="185"/>
  <c r="P159" i="185"/>
  <c r="M159" i="185"/>
  <c r="J159" i="185"/>
  <c r="G159" i="185"/>
  <c r="D159" i="185"/>
  <c r="P158" i="185"/>
  <c r="M158" i="185"/>
  <c r="J158" i="185"/>
  <c r="G158" i="185"/>
  <c r="D158" i="185"/>
  <c r="P157" i="185"/>
  <c r="M157" i="185"/>
  <c r="J157" i="185"/>
  <c r="G157" i="185"/>
  <c r="D157" i="185"/>
  <c r="P156" i="185"/>
  <c r="M156" i="185"/>
  <c r="J156" i="185"/>
  <c r="G156" i="185"/>
  <c r="D156" i="185"/>
  <c r="P155" i="185"/>
  <c r="M155" i="185"/>
  <c r="J155" i="185"/>
  <c r="G155" i="185"/>
  <c r="D155" i="185"/>
  <c r="P154" i="185"/>
  <c r="M154" i="185"/>
  <c r="J154" i="185"/>
  <c r="G154" i="185"/>
  <c r="D154" i="185"/>
  <c r="P153" i="185"/>
  <c r="M153" i="185"/>
  <c r="J153" i="185"/>
  <c r="G153" i="185"/>
  <c r="D153" i="185"/>
  <c r="P152" i="185"/>
  <c r="M152" i="185"/>
  <c r="J152" i="185"/>
  <c r="G152" i="185"/>
  <c r="D152" i="185"/>
  <c r="P151" i="185"/>
  <c r="M151" i="185"/>
  <c r="J151" i="185"/>
  <c r="G151" i="185"/>
  <c r="D151" i="185"/>
  <c r="P150" i="185"/>
  <c r="M150" i="185"/>
  <c r="J150" i="185"/>
  <c r="G150" i="185"/>
  <c r="D150" i="185"/>
  <c r="P149" i="185"/>
  <c r="M149" i="185"/>
  <c r="J149" i="185"/>
  <c r="G149" i="185"/>
  <c r="D149" i="185"/>
  <c r="P148" i="185"/>
  <c r="M148" i="185"/>
  <c r="J148" i="185"/>
  <c r="G148" i="185"/>
  <c r="D148" i="185"/>
  <c r="P147" i="185"/>
  <c r="M147" i="185"/>
  <c r="J147" i="185"/>
  <c r="G147" i="185"/>
  <c r="D147" i="185"/>
  <c r="P146" i="185"/>
  <c r="M146" i="185"/>
  <c r="J146" i="185"/>
  <c r="G146" i="185"/>
  <c r="D146" i="185"/>
  <c r="P145" i="185"/>
  <c r="M145" i="185"/>
  <c r="J145" i="185"/>
  <c r="G145" i="185"/>
  <c r="D145" i="185"/>
  <c r="P144" i="185"/>
  <c r="M144" i="185"/>
  <c r="J144" i="185"/>
  <c r="G144" i="185"/>
  <c r="D144" i="185"/>
  <c r="P143" i="185"/>
  <c r="M143" i="185"/>
  <c r="J143" i="185"/>
  <c r="G143" i="185"/>
  <c r="D143" i="185"/>
  <c r="P142" i="185"/>
  <c r="M142" i="185"/>
  <c r="J142" i="185"/>
  <c r="G142" i="185"/>
  <c r="D142" i="185"/>
  <c r="P141" i="185"/>
  <c r="M141" i="185"/>
  <c r="J141" i="185"/>
  <c r="G141" i="185"/>
  <c r="D141" i="185"/>
  <c r="P140" i="185"/>
  <c r="M140" i="185"/>
  <c r="J140" i="185"/>
  <c r="G140" i="185"/>
  <c r="D140" i="185"/>
  <c r="P139" i="185"/>
  <c r="M139" i="185"/>
  <c r="J139" i="185"/>
  <c r="G139" i="185"/>
  <c r="D139" i="185"/>
  <c r="P138" i="185"/>
  <c r="M138" i="185"/>
  <c r="J138" i="185"/>
  <c r="G138" i="185"/>
  <c r="D138" i="185"/>
  <c r="P137" i="185"/>
  <c r="M137" i="185"/>
  <c r="J137" i="185"/>
  <c r="G137" i="185"/>
  <c r="D137" i="185"/>
  <c r="P136" i="185"/>
  <c r="M136" i="185"/>
  <c r="J136" i="185"/>
  <c r="G136" i="185"/>
  <c r="D136" i="185"/>
  <c r="P135" i="185"/>
  <c r="M135" i="185"/>
  <c r="J135" i="185"/>
  <c r="G135" i="185"/>
  <c r="D135" i="185"/>
  <c r="P134" i="185"/>
  <c r="M134" i="185"/>
  <c r="J134" i="185"/>
  <c r="G134" i="185"/>
  <c r="D134" i="185"/>
  <c r="P133" i="185"/>
  <c r="M133" i="185"/>
  <c r="J133" i="185"/>
  <c r="G133" i="185"/>
  <c r="D133" i="185"/>
  <c r="P132" i="185"/>
  <c r="M132" i="185"/>
  <c r="J132" i="185"/>
  <c r="G132" i="185"/>
  <c r="D132" i="185"/>
  <c r="P131" i="185"/>
  <c r="M131" i="185"/>
  <c r="J131" i="185"/>
  <c r="G131" i="185"/>
  <c r="D131" i="185"/>
  <c r="P130" i="185"/>
  <c r="M130" i="185"/>
  <c r="J130" i="185"/>
  <c r="G130" i="185"/>
  <c r="D130" i="185"/>
  <c r="P129" i="185"/>
  <c r="M129" i="185"/>
  <c r="J129" i="185"/>
  <c r="G129" i="185"/>
  <c r="D129" i="185"/>
  <c r="P128" i="185"/>
  <c r="M128" i="185"/>
  <c r="J128" i="185"/>
  <c r="G128" i="185"/>
  <c r="D128" i="185"/>
  <c r="P127" i="185"/>
  <c r="M127" i="185"/>
  <c r="J127" i="185"/>
  <c r="G127" i="185"/>
  <c r="D127" i="185"/>
  <c r="P126" i="185"/>
  <c r="M126" i="185"/>
  <c r="J126" i="185"/>
  <c r="G126" i="185"/>
  <c r="D126" i="185"/>
  <c r="P125" i="185"/>
  <c r="M125" i="185"/>
  <c r="J125" i="185"/>
  <c r="G125" i="185"/>
  <c r="D125" i="185"/>
  <c r="P124" i="185"/>
  <c r="M124" i="185"/>
  <c r="J124" i="185"/>
  <c r="G124" i="185"/>
  <c r="D124" i="185"/>
  <c r="P123" i="185"/>
  <c r="M123" i="185"/>
  <c r="J123" i="185"/>
  <c r="G123" i="185"/>
  <c r="D123" i="185"/>
  <c r="P122" i="185"/>
  <c r="M122" i="185"/>
  <c r="J122" i="185"/>
  <c r="G122" i="185"/>
  <c r="D122" i="185"/>
  <c r="P121" i="185"/>
  <c r="M121" i="185"/>
  <c r="J121" i="185"/>
  <c r="G121" i="185"/>
  <c r="D121" i="185"/>
  <c r="P120" i="185"/>
  <c r="M120" i="185"/>
  <c r="J120" i="185"/>
  <c r="G120" i="185"/>
  <c r="D120" i="185"/>
  <c r="P119" i="185"/>
  <c r="M119" i="185"/>
  <c r="J119" i="185"/>
  <c r="G119" i="185"/>
  <c r="D119" i="185"/>
  <c r="P118" i="185"/>
  <c r="M118" i="185"/>
  <c r="J118" i="185"/>
  <c r="G118" i="185"/>
  <c r="D118" i="185"/>
  <c r="P117" i="185"/>
  <c r="M117" i="185"/>
  <c r="J117" i="185"/>
  <c r="G117" i="185"/>
  <c r="D117" i="185"/>
  <c r="P116" i="185"/>
  <c r="M116" i="185"/>
  <c r="J116" i="185"/>
  <c r="G116" i="185"/>
  <c r="D116" i="185"/>
  <c r="P115" i="185"/>
  <c r="M115" i="185"/>
  <c r="J115" i="185"/>
  <c r="G115" i="185"/>
  <c r="D115" i="185"/>
  <c r="P114" i="185"/>
  <c r="M114" i="185"/>
  <c r="J114" i="185"/>
  <c r="G114" i="185"/>
  <c r="D114" i="185"/>
  <c r="P113" i="185"/>
  <c r="M113" i="185"/>
  <c r="J113" i="185"/>
  <c r="G113" i="185"/>
  <c r="D113" i="185"/>
  <c r="P112" i="185"/>
  <c r="M112" i="185"/>
  <c r="J112" i="185"/>
  <c r="G112" i="185"/>
  <c r="D112" i="185"/>
  <c r="P111" i="185"/>
  <c r="M111" i="185"/>
  <c r="J111" i="185"/>
  <c r="G111" i="185"/>
  <c r="D111" i="185"/>
  <c r="P110" i="185"/>
  <c r="M110" i="185"/>
  <c r="J110" i="185"/>
  <c r="G110" i="185"/>
  <c r="D110" i="185"/>
  <c r="P109" i="185"/>
  <c r="M109" i="185"/>
  <c r="J109" i="185"/>
  <c r="G109" i="185"/>
  <c r="D109" i="185"/>
  <c r="P108" i="185"/>
  <c r="M108" i="185"/>
  <c r="J108" i="185"/>
  <c r="G108" i="185"/>
  <c r="D108" i="185"/>
  <c r="P107" i="185"/>
  <c r="M107" i="185"/>
  <c r="J107" i="185"/>
  <c r="G107" i="185"/>
  <c r="D107" i="185"/>
  <c r="P106" i="185"/>
  <c r="M106" i="185"/>
  <c r="J106" i="185"/>
  <c r="G106" i="185"/>
  <c r="D106" i="185"/>
  <c r="P105" i="185"/>
  <c r="M105" i="185"/>
  <c r="J105" i="185"/>
  <c r="G105" i="185"/>
  <c r="D105" i="185"/>
  <c r="P104" i="185"/>
  <c r="M104" i="185"/>
  <c r="J104" i="185"/>
  <c r="G104" i="185"/>
  <c r="D104" i="185"/>
  <c r="P103" i="185"/>
  <c r="M103" i="185"/>
  <c r="J103" i="185"/>
  <c r="G103" i="185"/>
  <c r="D103" i="185"/>
  <c r="P102" i="185"/>
  <c r="M102" i="185"/>
  <c r="J102" i="185"/>
  <c r="G102" i="185"/>
  <c r="D102" i="185"/>
  <c r="P101" i="185"/>
  <c r="M101" i="185"/>
  <c r="J101" i="185"/>
  <c r="G101" i="185"/>
  <c r="D101" i="185"/>
  <c r="P100" i="185"/>
  <c r="M100" i="185"/>
  <c r="J100" i="185"/>
  <c r="G100" i="185"/>
  <c r="D100" i="185"/>
  <c r="P99" i="185"/>
  <c r="M99" i="185"/>
  <c r="J99" i="185"/>
  <c r="G99" i="185"/>
  <c r="D99" i="185"/>
  <c r="P98" i="185"/>
  <c r="M98" i="185"/>
  <c r="J98" i="185"/>
  <c r="G98" i="185"/>
  <c r="D98" i="185"/>
  <c r="P97" i="185"/>
  <c r="M97" i="185"/>
  <c r="J97" i="185"/>
  <c r="G97" i="185"/>
  <c r="D97" i="185"/>
  <c r="P96" i="185"/>
  <c r="M96" i="185"/>
  <c r="J96" i="185"/>
  <c r="G96" i="185"/>
  <c r="D96" i="185"/>
  <c r="P95" i="185"/>
  <c r="M95" i="185"/>
  <c r="J95" i="185"/>
  <c r="G95" i="185"/>
  <c r="D95" i="185"/>
  <c r="P94" i="185"/>
  <c r="M94" i="185"/>
  <c r="J94" i="185"/>
  <c r="G94" i="185"/>
  <c r="D94" i="185"/>
  <c r="P93" i="185"/>
  <c r="M93" i="185"/>
  <c r="J93" i="185"/>
  <c r="G93" i="185"/>
  <c r="D93" i="185"/>
  <c r="P92" i="185"/>
  <c r="M92" i="185"/>
  <c r="J92" i="185"/>
  <c r="G92" i="185"/>
  <c r="D92" i="185"/>
  <c r="P91" i="185"/>
  <c r="M91" i="185"/>
  <c r="J91" i="185"/>
  <c r="G91" i="185"/>
  <c r="D91" i="185"/>
  <c r="P90" i="185"/>
  <c r="M90" i="185"/>
  <c r="J90" i="185"/>
  <c r="G90" i="185"/>
  <c r="D90" i="185"/>
  <c r="P89" i="185"/>
  <c r="M89" i="185"/>
  <c r="J89" i="185"/>
  <c r="G89" i="185"/>
  <c r="D89" i="185"/>
  <c r="P88" i="185"/>
  <c r="M88" i="185"/>
  <c r="J88" i="185"/>
  <c r="G88" i="185"/>
  <c r="D88" i="185"/>
  <c r="P87" i="185"/>
  <c r="M87" i="185"/>
  <c r="J87" i="185"/>
  <c r="G87" i="185"/>
  <c r="D87" i="185"/>
  <c r="P86" i="185"/>
  <c r="M86" i="185"/>
  <c r="J86" i="185"/>
  <c r="G86" i="185"/>
  <c r="D86" i="185"/>
  <c r="P85" i="185"/>
  <c r="M85" i="185"/>
  <c r="J85" i="185"/>
  <c r="G85" i="185"/>
  <c r="D85" i="185"/>
  <c r="P84" i="185"/>
  <c r="M84" i="185"/>
  <c r="J84" i="185"/>
  <c r="G84" i="185"/>
  <c r="D84" i="185"/>
  <c r="P83" i="185"/>
  <c r="M83" i="185"/>
  <c r="J83" i="185"/>
  <c r="G83" i="185"/>
  <c r="D83" i="185"/>
  <c r="P82" i="185"/>
  <c r="M82" i="185"/>
  <c r="J82" i="185"/>
  <c r="G82" i="185"/>
  <c r="D82" i="185"/>
  <c r="P81" i="185"/>
  <c r="M81" i="185"/>
  <c r="J81" i="185"/>
  <c r="G81" i="185"/>
  <c r="D81" i="185"/>
  <c r="P80" i="185"/>
  <c r="M80" i="185"/>
  <c r="J80" i="185"/>
  <c r="G80" i="185"/>
  <c r="D80" i="185"/>
  <c r="P79" i="185"/>
  <c r="M79" i="185"/>
  <c r="J79" i="185"/>
  <c r="G79" i="185"/>
  <c r="D79" i="185"/>
  <c r="P78" i="185"/>
  <c r="M78" i="185"/>
  <c r="J78" i="185"/>
  <c r="G78" i="185"/>
  <c r="D78" i="185"/>
  <c r="P77" i="185"/>
  <c r="M77" i="185"/>
  <c r="J77" i="185"/>
  <c r="G77" i="185"/>
  <c r="D77" i="185"/>
  <c r="P76" i="185"/>
  <c r="M76" i="185"/>
  <c r="J76" i="185"/>
  <c r="G76" i="185"/>
  <c r="D76" i="185"/>
  <c r="P75" i="185"/>
  <c r="M75" i="185"/>
  <c r="J75" i="185"/>
  <c r="G75" i="185"/>
  <c r="D75" i="185"/>
  <c r="P74" i="185"/>
  <c r="M74" i="185"/>
  <c r="J74" i="185"/>
  <c r="G74" i="185"/>
  <c r="D74" i="185"/>
  <c r="P73" i="185"/>
  <c r="M73" i="185"/>
  <c r="J73" i="185"/>
  <c r="G73" i="185"/>
  <c r="D73" i="185"/>
  <c r="P72" i="185"/>
  <c r="M72" i="185"/>
  <c r="J72" i="185"/>
  <c r="G72" i="185"/>
  <c r="D72" i="185"/>
  <c r="P71" i="185"/>
  <c r="M71" i="185"/>
  <c r="J71" i="185"/>
  <c r="G71" i="185"/>
  <c r="D71" i="185"/>
  <c r="P70" i="185"/>
  <c r="M70" i="185"/>
  <c r="J70" i="185"/>
  <c r="G70" i="185"/>
  <c r="D70" i="185"/>
  <c r="P69" i="185"/>
  <c r="M69" i="185"/>
  <c r="J69" i="185"/>
  <c r="G69" i="185"/>
  <c r="D69" i="185"/>
  <c r="P68" i="185"/>
  <c r="M68" i="185"/>
  <c r="J68" i="185"/>
  <c r="G68" i="185"/>
  <c r="D68" i="185"/>
  <c r="P67" i="185"/>
  <c r="M67" i="185"/>
  <c r="J67" i="185"/>
  <c r="G67" i="185"/>
  <c r="D67" i="185"/>
  <c r="P66" i="185"/>
  <c r="M66" i="185"/>
  <c r="J66" i="185"/>
  <c r="G66" i="185"/>
  <c r="D66" i="185"/>
  <c r="P65" i="185"/>
  <c r="M65" i="185"/>
  <c r="J65" i="185"/>
  <c r="G65" i="185"/>
  <c r="D65" i="185"/>
  <c r="P64" i="185"/>
  <c r="M64" i="185"/>
  <c r="J64" i="185"/>
  <c r="G64" i="185"/>
  <c r="D64" i="185"/>
  <c r="P63" i="185"/>
  <c r="M63" i="185"/>
  <c r="J63" i="185"/>
  <c r="G63" i="185"/>
  <c r="D63" i="185"/>
  <c r="P62" i="185"/>
  <c r="M62" i="185"/>
  <c r="J62" i="185"/>
  <c r="G62" i="185"/>
  <c r="D62" i="185"/>
  <c r="P61" i="185"/>
  <c r="M61" i="185"/>
  <c r="J61" i="185"/>
  <c r="G61" i="185"/>
  <c r="D61" i="185"/>
  <c r="P60" i="185"/>
  <c r="M60" i="185"/>
  <c r="J60" i="185"/>
  <c r="G60" i="185"/>
  <c r="D60" i="185"/>
  <c r="P59" i="185"/>
  <c r="M59" i="185"/>
  <c r="J59" i="185"/>
  <c r="G59" i="185"/>
  <c r="D59" i="185"/>
  <c r="P58" i="185"/>
  <c r="M58" i="185"/>
  <c r="J58" i="185"/>
  <c r="G58" i="185"/>
  <c r="D58" i="185"/>
  <c r="P57" i="185"/>
  <c r="M57" i="185"/>
  <c r="J57" i="185"/>
  <c r="G57" i="185"/>
  <c r="D57" i="185"/>
  <c r="P56" i="185"/>
  <c r="M56" i="185"/>
  <c r="J56" i="185"/>
  <c r="G56" i="185"/>
  <c r="D56" i="185"/>
  <c r="P55" i="185"/>
  <c r="M55" i="185"/>
  <c r="J55" i="185"/>
  <c r="G55" i="185"/>
  <c r="D55" i="185"/>
  <c r="P54" i="185"/>
  <c r="M54" i="185"/>
  <c r="J54" i="185"/>
  <c r="G54" i="185"/>
  <c r="D54" i="185"/>
  <c r="P53" i="185"/>
  <c r="M53" i="185"/>
  <c r="J53" i="185"/>
  <c r="G53" i="185"/>
  <c r="D53" i="185"/>
  <c r="P52" i="185"/>
  <c r="M52" i="185"/>
  <c r="J52" i="185"/>
  <c r="G52" i="185"/>
  <c r="D52" i="185"/>
  <c r="P51" i="185"/>
  <c r="M51" i="185"/>
  <c r="J51" i="185"/>
  <c r="G51" i="185"/>
  <c r="D51" i="185"/>
  <c r="P50" i="185"/>
  <c r="M50" i="185"/>
  <c r="J50" i="185"/>
  <c r="G50" i="185"/>
  <c r="D50" i="185"/>
  <c r="P49" i="185"/>
  <c r="M49" i="185"/>
  <c r="J49" i="185"/>
  <c r="G49" i="185"/>
  <c r="D49" i="185"/>
  <c r="P48" i="185"/>
  <c r="M48" i="185"/>
  <c r="J48" i="185"/>
  <c r="G48" i="185"/>
  <c r="D48" i="185"/>
  <c r="P47" i="185"/>
  <c r="M47" i="185"/>
  <c r="J47" i="185"/>
  <c r="G47" i="185"/>
  <c r="D47" i="185"/>
  <c r="P46" i="185"/>
  <c r="M46" i="185"/>
  <c r="J46" i="185"/>
  <c r="G46" i="185"/>
  <c r="D46" i="185"/>
  <c r="P45" i="185"/>
  <c r="M45" i="185"/>
  <c r="J45" i="185"/>
  <c r="G45" i="185"/>
  <c r="D45" i="185"/>
  <c r="P44" i="185"/>
  <c r="M44" i="185"/>
  <c r="J44" i="185"/>
  <c r="G44" i="185"/>
  <c r="D44" i="185"/>
  <c r="P43" i="185"/>
  <c r="M43" i="185"/>
  <c r="J43" i="185"/>
  <c r="G43" i="185"/>
  <c r="D43" i="185"/>
  <c r="P42" i="185"/>
  <c r="M42" i="185"/>
  <c r="J42" i="185"/>
  <c r="G42" i="185"/>
  <c r="D42" i="185"/>
  <c r="P41" i="185"/>
  <c r="M41" i="185"/>
  <c r="J41" i="185"/>
  <c r="G41" i="185"/>
  <c r="D41" i="185"/>
  <c r="P40" i="185"/>
  <c r="M40" i="185"/>
  <c r="J40" i="185"/>
  <c r="G40" i="185"/>
  <c r="D40" i="185"/>
  <c r="P39" i="185"/>
  <c r="M39" i="185"/>
  <c r="J39" i="185"/>
  <c r="G39" i="185"/>
  <c r="D39" i="185"/>
  <c r="P38" i="185"/>
  <c r="M38" i="185"/>
  <c r="J38" i="185"/>
  <c r="G38" i="185"/>
  <c r="D38" i="185"/>
  <c r="P37" i="185"/>
  <c r="M37" i="185"/>
  <c r="J37" i="185"/>
  <c r="G37" i="185"/>
  <c r="D37" i="185"/>
  <c r="P36" i="185"/>
  <c r="M36" i="185"/>
  <c r="J36" i="185"/>
  <c r="G36" i="185"/>
  <c r="D36" i="185"/>
  <c r="P35" i="185"/>
  <c r="M35" i="185"/>
  <c r="J35" i="185"/>
  <c r="G35" i="185"/>
  <c r="D35" i="185"/>
  <c r="P34" i="185"/>
  <c r="M34" i="185"/>
  <c r="J34" i="185"/>
  <c r="G34" i="185"/>
  <c r="D34" i="185"/>
  <c r="P33" i="185"/>
  <c r="M33" i="185"/>
  <c r="J33" i="185"/>
  <c r="G33" i="185"/>
  <c r="D33" i="185"/>
  <c r="P32" i="185"/>
  <c r="M32" i="185"/>
  <c r="J32" i="185"/>
  <c r="G32" i="185"/>
  <c r="D32" i="185"/>
  <c r="P31" i="185"/>
  <c r="M31" i="185"/>
  <c r="J31" i="185"/>
  <c r="G31" i="185"/>
  <c r="D31" i="185"/>
  <c r="P30" i="185"/>
  <c r="M30" i="185"/>
  <c r="J30" i="185"/>
  <c r="G30" i="185"/>
  <c r="D30" i="185"/>
  <c r="P29" i="185"/>
  <c r="M29" i="185"/>
  <c r="J29" i="185"/>
  <c r="G29" i="185"/>
  <c r="D29" i="185"/>
  <c r="P28" i="185"/>
  <c r="M28" i="185"/>
  <c r="J28" i="185"/>
  <c r="G28" i="185"/>
  <c r="D28" i="185"/>
  <c r="P27" i="185"/>
  <c r="M27" i="185"/>
  <c r="J27" i="185"/>
  <c r="G27" i="185"/>
  <c r="D27" i="185"/>
  <c r="P26" i="185"/>
  <c r="M26" i="185"/>
  <c r="J26" i="185"/>
  <c r="G26" i="185"/>
  <c r="D26" i="185"/>
  <c r="P25" i="185"/>
  <c r="M25" i="185"/>
  <c r="J25" i="185"/>
  <c r="G25" i="185"/>
  <c r="D25" i="185"/>
  <c r="P24" i="185"/>
  <c r="M24" i="185"/>
  <c r="J24" i="185"/>
  <c r="G24" i="185"/>
  <c r="D24" i="185"/>
  <c r="P23" i="185"/>
  <c r="M23" i="185"/>
  <c r="J23" i="185"/>
  <c r="G23" i="185"/>
  <c r="D23" i="185"/>
  <c r="P22" i="185"/>
  <c r="M22" i="185"/>
  <c r="J22" i="185"/>
  <c r="G22" i="185"/>
  <c r="D22" i="185"/>
  <c r="P21" i="185"/>
  <c r="M21" i="185"/>
  <c r="J21" i="185"/>
  <c r="G21" i="185"/>
  <c r="D21" i="185"/>
  <c r="P20" i="185"/>
  <c r="M20" i="185"/>
  <c r="J20" i="185"/>
  <c r="G20" i="185"/>
  <c r="D20" i="185"/>
  <c r="A22" i="185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A43" i="185" s="1"/>
  <c r="A44" i="185" s="1"/>
  <c r="A45" i="185" s="1"/>
  <c r="A46" i="185" s="1"/>
  <c r="A47" i="185" s="1"/>
  <c r="A48" i="185" s="1"/>
  <c r="A49" i="185" s="1"/>
  <c r="A50" i="185" s="1"/>
  <c r="A51" i="185" s="1"/>
  <c r="A52" i="185" s="1"/>
  <c r="A53" i="185" s="1"/>
  <c r="A54" i="185" s="1"/>
  <c r="A55" i="185" s="1"/>
  <c r="A56" i="185" s="1"/>
  <c r="A57" i="185" s="1"/>
  <c r="A58" i="185" s="1"/>
  <c r="A59" i="185" s="1"/>
  <c r="A60" i="185" s="1"/>
  <c r="A61" i="185" s="1"/>
  <c r="A62" i="185" s="1"/>
  <c r="A63" i="185" s="1"/>
  <c r="A64" i="185" s="1"/>
  <c r="A65" i="185" s="1"/>
  <c r="A66" i="185" s="1"/>
  <c r="A67" i="185" s="1"/>
  <c r="A68" i="185" s="1"/>
  <c r="A69" i="185" s="1"/>
  <c r="A70" i="185" s="1"/>
  <c r="A71" i="185" s="1"/>
  <c r="A72" i="185" s="1"/>
  <c r="A73" i="185" s="1"/>
  <c r="A74" i="185" s="1"/>
  <c r="A75" i="185" s="1"/>
  <c r="A76" i="185" s="1"/>
  <c r="A77" i="185" s="1"/>
  <c r="A78" i="185" s="1"/>
  <c r="A79" i="185" s="1"/>
  <c r="A80" i="185" s="1"/>
  <c r="A81" i="185" s="1"/>
  <c r="A82" i="185" s="1"/>
  <c r="A83" i="185" s="1"/>
  <c r="A84" i="185" s="1"/>
  <c r="A85" i="185" s="1"/>
  <c r="A86" i="185" s="1"/>
  <c r="A87" i="185" s="1"/>
  <c r="A88" i="185" s="1"/>
  <c r="A89" i="185" s="1"/>
  <c r="A90" i="185" s="1"/>
  <c r="A91" i="185" s="1"/>
  <c r="A92" i="185" s="1"/>
  <c r="A93" i="185" s="1"/>
  <c r="A94" i="185" s="1"/>
  <c r="A95" i="185" s="1"/>
  <c r="A96" i="185" s="1"/>
  <c r="A97" i="185" s="1"/>
  <c r="A98" i="185" s="1"/>
  <c r="A99" i="185" s="1"/>
  <c r="A100" i="185" s="1"/>
  <c r="A101" i="185" s="1"/>
  <c r="A102" i="185" s="1"/>
  <c r="A103" i="185" s="1"/>
  <c r="A104" i="185" s="1"/>
  <c r="A105" i="185" s="1"/>
  <c r="A106" i="185" s="1"/>
  <c r="A107" i="185" s="1"/>
  <c r="A108" i="185" s="1"/>
  <c r="A109" i="185" s="1"/>
  <c r="A110" i="185" s="1"/>
  <c r="A111" i="185" s="1"/>
  <c r="A112" i="185" s="1"/>
  <c r="A113" i="185" s="1"/>
  <c r="A114" i="185" s="1"/>
  <c r="A115" i="185" s="1"/>
  <c r="A116" i="185" s="1"/>
  <c r="A117" i="185" s="1"/>
  <c r="A118" i="185" s="1"/>
  <c r="A119" i="185" s="1"/>
  <c r="A120" i="185" s="1"/>
  <c r="A121" i="185" s="1"/>
  <c r="A122" i="185" s="1"/>
  <c r="A123" i="185" s="1"/>
  <c r="A124" i="185" s="1"/>
  <c r="A125" i="185" s="1"/>
  <c r="A126" i="185" s="1"/>
  <c r="A127" i="185" s="1"/>
  <c r="A128" i="185" s="1"/>
  <c r="A129" i="185" s="1"/>
  <c r="A130" i="185" s="1"/>
  <c r="A131" i="185" s="1"/>
  <c r="A132" i="185" s="1"/>
  <c r="A133" i="185" s="1"/>
  <c r="A134" i="185" s="1"/>
  <c r="A135" i="185" s="1"/>
  <c r="A136" i="185" s="1"/>
  <c r="A137" i="185" s="1"/>
  <c r="A138" i="185" s="1"/>
  <c r="A139" i="185" s="1"/>
  <c r="A140" i="185" s="1"/>
  <c r="A141" i="185" s="1"/>
  <c r="A142" i="185" s="1"/>
  <c r="A143" i="185" s="1"/>
  <c r="A144" i="185" s="1"/>
  <c r="A145" i="185" s="1"/>
  <c r="A146" i="185" s="1"/>
  <c r="A147" i="185" s="1"/>
  <c r="A148" i="185" s="1"/>
  <c r="A149" i="185" s="1"/>
  <c r="A150" i="185" s="1"/>
  <c r="A151" i="185" s="1"/>
  <c r="A152" i="185" s="1"/>
  <c r="A153" i="185" s="1"/>
  <c r="A154" i="185" s="1"/>
  <c r="A155" i="185" s="1"/>
  <c r="A156" i="185" s="1"/>
  <c r="A157" i="185" s="1"/>
  <c r="A158" i="185" s="1"/>
  <c r="A159" i="185" s="1"/>
  <c r="A160" i="185" s="1"/>
  <c r="A161" i="185" s="1"/>
  <c r="A162" i="185" s="1"/>
  <c r="A163" i="185" s="1"/>
  <c r="A164" i="185" s="1"/>
  <c r="A165" i="185" s="1"/>
  <c r="A166" i="185" s="1"/>
  <c r="A167" i="185" s="1"/>
  <c r="A168" i="185" s="1"/>
  <c r="A169" i="185" s="1"/>
  <c r="A170" i="185" s="1"/>
  <c r="A171" i="185" s="1"/>
  <c r="A172" i="185" s="1"/>
  <c r="A173" i="185" s="1"/>
  <c r="A174" i="185" s="1"/>
  <c r="A175" i="185" s="1"/>
  <c r="A176" i="185" s="1"/>
  <c r="A177" i="185" s="1"/>
  <c r="A178" i="185" s="1"/>
  <c r="A179" i="185" s="1"/>
  <c r="A180" i="185" s="1"/>
  <c r="A181" i="185" s="1"/>
  <c r="A182" i="185" s="1"/>
  <c r="A183" i="185" s="1"/>
  <c r="A184" i="185" s="1"/>
  <c r="A185" i="185" s="1"/>
  <c r="A186" i="185" s="1"/>
  <c r="A187" i="185" s="1"/>
  <c r="A188" i="185" s="1"/>
  <c r="A189" i="185" s="1"/>
  <c r="A190" i="185" s="1"/>
  <c r="A191" i="185" s="1"/>
  <c r="A192" i="185" s="1"/>
  <c r="A193" i="185" s="1"/>
  <c r="A194" i="185" s="1"/>
  <c r="A195" i="185" s="1"/>
  <c r="A196" i="185" s="1"/>
  <c r="A197" i="185" s="1"/>
  <c r="A198" i="185" s="1"/>
  <c r="A199" i="185" s="1"/>
  <c r="A200" i="185" s="1"/>
  <c r="A201" i="185" s="1"/>
  <c r="A202" i="185" s="1"/>
  <c r="A203" i="185" s="1"/>
  <c r="A204" i="185" s="1"/>
  <c r="A205" i="185" s="1"/>
  <c r="A206" i="185" s="1"/>
  <c r="A207" i="185" s="1"/>
  <c r="A208" i="185" s="1"/>
  <c r="A209" i="185" s="1"/>
  <c r="A210" i="185" s="1"/>
  <c r="A211" i="185" s="1"/>
  <c r="A212" i="185" s="1"/>
  <c r="A213" i="185" s="1"/>
  <c r="A214" i="185" s="1"/>
  <c r="A215" i="185" s="1"/>
  <c r="A216" i="185" s="1"/>
  <c r="A217" i="185" s="1"/>
  <c r="A218" i="185" s="1"/>
  <c r="A219" i="185" s="1"/>
  <c r="A220" i="185" s="1"/>
  <c r="A221" i="185" s="1"/>
  <c r="A222" i="185" s="1"/>
  <c r="A223" i="185" s="1"/>
  <c r="A224" i="185" s="1"/>
  <c r="A225" i="185" s="1"/>
  <c r="A226" i="185" s="1"/>
  <c r="A227" i="185" s="1"/>
  <c r="A228" i="185" s="1"/>
  <c r="A229" i="185" s="1"/>
  <c r="A230" i="185" s="1"/>
  <c r="A231" i="185" s="1"/>
  <c r="A232" i="185" s="1"/>
  <c r="A233" i="185" s="1"/>
  <c r="A234" i="185" s="1"/>
  <c r="A235" i="185" s="1"/>
  <c r="A236" i="185" s="1"/>
  <c r="A237" i="185" s="1"/>
  <c r="A238" i="185" s="1"/>
  <c r="A239" i="185" s="1"/>
  <c r="A240" i="185" s="1"/>
  <c r="A241" i="185" s="1"/>
  <c r="A242" i="185" s="1"/>
  <c r="A243" i="185" s="1"/>
  <c r="A244" i="185" s="1"/>
  <c r="A245" i="185" s="1"/>
  <c r="A246" i="185" s="1"/>
  <c r="A247" i="185" s="1"/>
  <c r="A248" i="185" s="1"/>
  <c r="A249" i="185" s="1"/>
  <c r="A250" i="185" s="1"/>
  <c r="A251" i="185" s="1"/>
  <c r="A252" i="185" s="1"/>
  <c r="A253" i="185" s="1"/>
  <c r="A254" i="185" s="1"/>
  <c r="A255" i="185" s="1"/>
  <c r="A256" i="185" s="1"/>
  <c r="A257" i="185" s="1"/>
  <c r="A258" i="185" s="1"/>
  <c r="A259" i="185" s="1"/>
  <c r="A260" i="185" s="1"/>
  <c r="A261" i="185" s="1"/>
  <c r="A262" i="185" s="1"/>
  <c r="A263" i="185" s="1"/>
  <c r="A264" i="185" s="1"/>
  <c r="A265" i="185" s="1"/>
  <c r="A266" i="185" s="1"/>
  <c r="A267" i="185" s="1"/>
  <c r="A268" i="185" s="1"/>
  <c r="A269" i="185" s="1"/>
  <c r="A270" i="185" s="1"/>
  <c r="A271" i="185" s="1"/>
  <c r="A272" i="185" s="1"/>
  <c r="A273" i="185" s="1"/>
  <c r="A274" i="185" s="1"/>
  <c r="A275" i="185" s="1"/>
  <c r="A276" i="185" s="1"/>
  <c r="A277" i="185" s="1"/>
  <c r="A278" i="185" s="1"/>
  <c r="A279" i="185" s="1"/>
  <c r="A280" i="185" s="1"/>
  <c r="A281" i="185" s="1"/>
  <c r="A282" i="185" s="1"/>
  <c r="A283" i="185" s="1"/>
  <c r="A284" i="185" s="1"/>
  <c r="A285" i="185" s="1"/>
  <c r="A286" i="185" s="1"/>
  <c r="A287" i="185" s="1"/>
  <c r="A288" i="185" s="1"/>
  <c r="A289" i="185" s="1"/>
  <c r="A290" i="185" s="1"/>
  <c r="A291" i="185" s="1"/>
  <c r="A292" i="185" s="1"/>
  <c r="A293" i="185" s="1"/>
  <c r="A294" i="185" s="1"/>
  <c r="A295" i="185" s="1"/>
  <c r="A296" i="185" s="1"/>
  <c r="A297" i="185" s="1"/>
  <c r="A298" i="185" s="1"/>
  <c r="A299" i="185" s="1"/>
  <c r="A300" i="185" s="1"/>
  <c r="A21" i="185"/>
  <c r="I14" i="185"/>
  <c r="H14" i="185"/>
  <c r="D13" i="185"/>
  <c r="D12" i="185"/>
  <c r="P5" i="185"/>
  <c r="P228" i="184"/>
  <c r="M228" i="184"/>
  <c r="J228" i="184"/>
  <c r="G228" i="184"/>
  <c r="D228" i="184"/>
  <c r="P227" i="184"/>
  <c r="M227" i="184"/>
  <c r="J227" i="184"/>
  <c r="G227" i="184"/>
  <c r="D227" i="184"/>
  <c r="P226" i="184"/>
  <c r="M226" i="184"/>
  <c r="J226" i="184"/>
  <c r="G226" i="184"/>
  <c r="D226" i="184"/>
  <c r="P225" i="184"/>
  <c r="M225" i="184"/>
  <c r="J225" i="184"/>
  <c r="G225" i="184"/>
  <c r="D225" i="184"/>
  <c r="P224" i="184"/>
  <c r="M224" i="184"/>
  <c r="J224" i="184"/>
  <c r="G224" i="184"/>
  <c r="D224" i="184"/>
  <c r="P223" i="184"/>
  <c r="M223" i="184"/>
  <c r="J223" i="184"/>
  <c r="G223" i="184"/>
  <c r="D223" i="184"/>
  <c r="P222" i="184"/>
  <c r="M222" i="184"/>
  <c r="J222" i="184"/>
  <c r="G222" i="184"/>
  <c r="D222" i="184"/>
  <c r="P221" i="184"/>
  <c r="M221" i="184"/>
  <c r="J221" i="184"/>
  <c r="G221" i="184"/>
  <c r="D221" i="184"/>
  <c r="P220" i="184"/>
  <c r="M220" i="184"/>
  <c r="J220" i="184"/>
  <c r="G220" i="184"/>
  <c r="D220" i="184"/>
  <c r="P219" i="184"/>
  <c r="M219" i="184"/>
  <c r="J219" i="184"/>
  <c r="G219" i="184"/>
  <c r="D219" i="184"/>
  <c r="P218" i="184"/>
  <c r="M218" i="184"/>
  <c r="J218" i="184"/>
  <c r="G218" i="184"/>
  <c r="D218" i="184"/>
  <c r="P217" i="184"/>
  <c r="M217" i="184"/>
  <c r="J217" i="184"/>
  <c r="G217" i="184"/>
  <c r="D217" i="184"/>
  <c r="P216" i="184"/>
  <c r="M216" i="184"/>
  <c r="J216" i="184"/>
  <c r="G216" i="184"/>
  <c r="D216" i="184"/>
  <c r="P215" i="184"/>
  <c r="M215" i="184"/>
  <c r="J215" i="184"/>
  <c r="G215" i="184"/>
  <c r="D215" i="184"/>
  <c r="P214" i="184"/>
  <c r="M214" i="184"/>
  <c r="J214" i="184"/>
  <c r="G214" i="184"/>
  <c r="D214" i="184"/>
  <c r="P213" i="184"/>
  <c r="M213" i="184"/>
  <c r="J213" i="184"/>
  <c r="G213" i="184"/>
  <c r="D213" i="184"/>
  <c r="P212" i="184"/>
  <c r="M212" i="184"/>
  <c r="J212" i="184"/>
  <c r="G212" i="184"/>
  <c r="D212" i="184"/>
  <c r="P211" i="184"/>
  <c r="M211" i="184"/>
  <c r="J211" i="184"/>
  <c r="G211" i="184"/>
  <c r="D211" i="184"/>
  <c r="P210" i="184"/>
  <c r="M210" i="184"/>
  <c r="J210" i="184"/>
  <c r="G210" i="184"/>
  <c r="D210" i="184"/>
  <c r="P209" i="184"/>
  <c r="M209" i="184"/>
  <c r="J209" i="184"/>
  <c r="G209" i="184"/>
  <c r="D209" i="184"/>
  <c r="P208" i="184"/>
  <c r="M208" i="184"/>
  <c r="J208" i="184"/>
  <c r="G208" i="184"/>
  <c r="D208" i="184"/>
  <c r="P207" i="184"/>
  <c r="M207" i="184"/>
  <c r="J207" i="184"/>
  <c r="G207" i="184"/>
  <c r="D207" i="184"/>
  <c r="P206" i="184"/>
  <c r="M206" i="184"/>
  <c r="J206" i="184"/>
  <c r="G206" i="184"/>
  <c r="D206" i="184"/>
  <c r="P205" i="184"/>
  <c r="M205" i="184"/>
  <c r="J205" i="184"/>
  <c r="G205" i="184"/>
  <c r="D205" i="184"/>
  <c r="P204" i="184"/>
  <c r="M204" i="184"/>
  <c r="J204" i="184"/>
  <c r="G204" i="184"/>
  <c r="D204" i="184"/>
  <c r="P203" i="184"/>
  <c r="M203" i="184"/>
  <c r="J203" i="184"/>
  <c r="G203" i="184"/>
  <c r="D203" i="184"/>
  <c r="P202" i="184"/>
  <c r="M202" i="184"/>
  <c r="J202" i="184"/>
  <c r="G202" i="184"/>
  <c r="D202" i="184"/>
  <c r="P201" i="184"/>
  <c r="M201" i="184"/>
  <c r="J201" i="184"/>
  <c r="G201" i="184"/>
  <c r="D201" i="184"/>
  <c r="P200" i="184"/>
  <c r="M200" i="184"/>
  <c r="J200" i="184"/>
  <c r="G200" i="184"/>
  <c r="D200" i="184"/>
  <c r="P199" i="184"/>
  <c r="M199" i="184"/>
  <c r="J199" i="184"/>
  <c r="G199" i="184"/>
  <c r="D199" i="184"/>
  <c r="P198" i="184"/>
  <c r="M198" i="184"/>
  <c r="J198" i="184"/>
  <c r="G198" i="184"/>
  <c r="D198" i="184"/>
  <c r="P197" i="184"/>
  <c r="M197" i="184"/>
  <c r="J197" i="184"/>
  <c r="G197" i="184"/>
  <c r="D197" i="184"/>
  <c r="P196" i="184"/>
  <c r="M196" i="184"/>
  <c r="J196" i="184"/>
  <c r="G196" i="184"/>
  <c r="D196" i="184"/>
  <c r="P195" i="184"/>
  <c r="M195" i="184"/>
  <c r="J195" i="184"/>
  <c r="G195" i="184"/>
  <c r="D195" i="184"/>
  <c r="P194" i="184"/>
  <c r="M194" i="184"/>
  <c r="J194" i="184"/>
  <c r="G194" i="184"/>
  <c r="D194" i="184"/>
  <c r="P193" i="184"/>
  <c r="M193" i="184"/>
  <c r="J193" i="184"/>
  <c r="G193" i="184"/>
  <c r="D193" i="184"/>
  <c r="P192" i="184"/>
  <c r="M192" i="184"/>
  <c r="J192" i="184"/>
  <c r="G192" i="184"/>
  <c r="D192" i="184"/>
  <c r="P191" i="184"/>
  <c r="M191" i="184"/>
  <c r="J191" i="184"/>
  <c r="G191" i="184"/>
  <c r="D191" i="184"/>
  <c r="P190" i="184"/>
  <c r="M190" i="184"/>
  <c r="J190" i="184"/>
  <c r="G190" i="184"/>
  <c r="D190" i="184"/>
  <c r="P189" i="184"/>
  <c r="M189" i="184"/>
  <c r="J189" i="184"/>
  <c r="G189" i="184"/>
  <c r="D189" i="184"/>
  <c r="P188" i="184"/>
  <c r="M188" i="184"/>
  <c r="J188" i="184"/>
  <c r="G188" i="184"/>
  <c r="D188" i="184"/>
  <c r="P187" i="184"/>
  <c r="M187" i="184"/>
  <c r="J187" i="184"/>
  <c r="G187" i="184"/>
  <c r="D187" i="184"/>
  <c r="P186" i="184"/>
  <c r="M186" i="184"/>
  <c r="J186" i="184"/>
  <c r="G186" i="184"/>
  <c r="D186" i="184"/>
  <c r="P185" i="184"/>
  <c r="M185" i="184"/>
  <c r="J185" i="184"/>
  <c r="G185" i="184"/>
  <c r="D185" i="184"/>
  <c r="P184" i="184"/>
  <c r="M184" i="184"/>
  <c r="J184" i="184"/>
  <c r="G184" i="184"/>
  <c r="D184" i="184"/>
  <c r="P183" i="184"/>
  <c r="M183" i="184"/>
  <c r="J183" i="184"/>
  <c r="G183" i="184"/>
  <c r="D183" i="184"/>
  <c r="P182" i="184"/>
  <c r="M182" i="184"/>
  <c r="J182" i="184"/>
  <c r="G182" i="184"/>
  <c r="D182" i="184"/>
  <c r="P181" i="184"/>
  <c r="M181" i="184"/>
  <c r="J181" i="184"/>
  <c r="G181" i="184"/>
  <c r="D181" i="184"/>
  <c r="P180" i="184"/>
  <c r="M180" i="184"/>
  <c r="J180" i="184"/>
  <c r="G180" i="184"/>
  <c r="D180" i="184"/>
  <c r="P179" i="184"/>
  <c r="M179" i="184"/>
  <c r="J179" i="184"/>
  <c r="G179" i="184"/>
  <c r="D179" i="184"/>
  <c r="P178" i="184"/>
  <c r="M178" i="184"/>
  <c r="J178" i="184"/>
  <c r="G178" i="184"/>
  <c r="D178" i="184"/>
  <c r="P177" i="184"/>
  <c r="M177" i="184"/>
  <c r="J177" i="184"/>
  <c r="G177" i="184"/>
  <c r="D177" i="184"/>
  <c r="P176" i="184"/>
  <c r="M176" i="184"/>
  <c r="J176" i="184"/>
  <c r="G176" i="184"/>
  <c r="D176" i="184"/>
  <c r="P175" i="184"/>
  <c r="M175" i="184"/>
  <c r="J175" i="184"/>
  <c r="G175" i="184"/>
  <c r="D175" i="184"/>
  <c r="P174" i="184"/>
  <c r="M174" i="184"/>
  <c r="J174" i="184"/>
  <c r="G174" i="184"/>
  <c r="D174" i="184"/>
  <c r="P173" i="184"/>
  <c r="M173" i="184"/>
  <c r="J173" i="184"/>
  <c r="G173" i="184"/>
  <c r="D173" i="184"/>
  <c r="P172" i="184"/>
  <c r="M172" i="184"/>
  <c r="J172" i="184"/>
  <c r="G172" i="184"/>
  <c r="D172" i="184"/>
  <c r="P171" i="184"/>
  <c r="M171" i="184"/>
  <c r="J171" i="184"/>
  <c r="G171" i="184"/>
  <c r="D171" i="184"/>
  <c r="P170" i="184"/>
  <c r="M170" i="184"/>
  <c r="J170" i="184"/>
  <c r="G170" i="184"/>
  <c r="D170" i="184"/>
  <c r="P169" i="184"/>
  <c r="M169" i="184"/>
  <c r="J169" i="184"/>
  <c r="G169" i="184"/>
  <c r="D169" i="184"/>
  <c r="P168" i="184"/>
  <c r="M168" i="184"/>
  <c r="J168" i="184"/>
  <c r="G168" i="184"/>
  <c r="D168" i="184"/>
  <c r="P167" i="184"/>
  <c r="M167" i="184"/>
  <c r="J167" i="184"/>
  <c r="G167" i="184"/>
  <c r="D167" i="184"/>
  <c r="P166" i="184"/>
  <c r="M166" i="184"/>
  <c r="J166" i="184"/>
  <c r="G166" i="184"/>
  <c r="D166" i="184"/>
  <c r="P165" i="184"/>
  <c r="M165" i="184"/>
  <c r="J165" i="184"/>
  <c r="G165" i="184"/>
  <c r="D165" i="184"/>
  <c r="P164" i="184"/>
  <c r="M164" i="184"/>
  <c r="J164" i="184"/>
  <c r="G164" i="184"/>
  <c r="D164" i="184"/>
  <c r="P163" i="184"/>
  <c r="M163" i="184"/>
  <c r="J163" i="184"/>
  <c r="G163" i="184"/>
  <c r="D163" i="184"/>
  <c r="P162" i="184"/>
  <c r="M162" i="184"/>
  <c r="J162" i="184"/>
  <c r="G162" i="184"/>
  <c r="D162" i="184"/>
  <c r="P161" i="184"/>
  <c r="M161" i="184"/>
  <c r="J161" i="184"/>
  <c r="G161" i="184"/>
  <c r="D161" i="184"/>
  <c r="P160" i="184"/>
  <c r="M160" i="184"/>
  <c r="J160" i="184"/>
  <c r="G160" i="184"/>
  <c r="D160" i="184"/>
  <c r="P159" i="184"/>
  <c r="M159" i="184"/>
  <c r="J159" i="184"/>
  <c r="G159" i="184"/>
  <c r="D159" i="184"/>
  <c r="P158" i="184"/>
  <c r="M158" i="184"/>
  <c r="J158" i="184"/>
  <c r="G158" i="184"/>
  <c r="D158" i="184"/>
  <c r="P157" i="184"/>
  <c r="M157" i="184"/>
  <c r="J157" i="184"/>
  <c r="G157" i="184"/>
  <c r="D157" i="184"/>
  <c r="P156" i="184"/>
  <c r="M156" i="184"/>
  <c r="J156" i="184"/>
  <c r="G156" i="184"/>
  <c r="D156" i="184"/>
  <c r="P155" i="184"/>
  <c r="M155" i="184"/>
  <c r="J155" i="184"/>
  <c r="G155" i="184"/>
  <c r="D155" i="184"/>
  <c r="P154" i="184"/>
  <c r="M154" i="184"/>
  <c r="J154" i="184"/>
  <c r="G154" i="184"/>
  <c r="D154" i="184"/>
  <c r="P153" i="184"/>
  <c r="M153" i="184"/>
  <c r="J153" i="184"/>
  <c r="G153" i="184"/>
  <c r="D153" i="184"/>
  <c r="P152" i="184"/>
  <c r="M152" i="184"/>
  <c r="J152" i="184"/>
  <c r="G152" i="184"/>
  <c r="D152" i="184"/>
  <c r="P151" i="184"/>
  <c r="M151" i="184"/>
  <c r="J151" i="184"/>
  <c r="G151" i="184"/>
  <c r="D151" i="184"/>
  <c r="P150" i="184"/>
  <c r="M150" i="184"/>
  <c r="J150" i="184"/>
  <c r="G150" i="184"/>
  <c r="D150" i="184"/>
  <c r="P149" i="184"/>
  <c r="M149" i="184"/>
  <c r="J149" i="184"/>
  <c r="G149" i="184"/>
  <c r="D149" i="184"/>
  <c r="P148" i="184"/>
  <c r="M148" i="184"/>
  <c r="J148" i="184"/>
  <c r="G148" i="184"/>
  <c r="D148" i="184"/>
  <c r="P147" i="184"/>
  <c r="M147" i="184"/>
  <c r="J147" i="184"/>
  <c r="G147" i="184"/>
  <c r="D147" i="184"/>
  <c r="P146" i="184"/>
  <c r="M146" i="184"/>
  <c r="J146" i="184"/>
  <c r="G146" i="184"/>
  <c r="D146" i="184"/>
  <c r="P145" i="184"/>
  <c r="M145" i="184"/>
  <c r="J145" i="184"/>
  <c r="G145" i="184"/>
  <c r="D145" i="184"/>
  <c r="P144" i="184"/>
  <c r="M144" i="184"/>
  <c r="J144" i="184"/>
  <c r="G144" i="184"/>
  <c r="D144" i="184"/>
  <c r="P143" i="184"/>
  <c r="M143" i="184"/>
  <c r="J143" i="184"/>
  <c r="G143" i="184"/>
  <c r="D143" i="184"/>
  <c r="P142" i="184"/>
  <c r="M142" i="184"/>
  <c r="J142" i="184"/>
  <c r="G142" i="184"/>
  <c r="D142" i="184"/>
  <c r="P141" i="184"/>
  <c r="M141" i="184"/>
  <c r="J141" i="184"/>
  <c r="G141" i="184"/>
  <c r="D141" i="184"/>
  <c r="P140" i="184"/>
  <c r="M140" i="184"/>
  <c r="J140" i="184"/>
  <c r="G140" i="184"/>
  <c r="D140" i="184"/>
  <c r="P139" i="184"/>
  <c r="M139" i="184"/>
  <c r="J139" i="184"/>
  <c r="G139" i="184"/>
  <c r="D139" i="184"/>
  <c r="P138" i="184"/>
  <c r="M138" i="184"/>
  <c r="J138" i="184"/>
  <c r="G138" i="184"/>
  <c r="D138" i="184"/>
  <c r="P137" i="184"/>
  <c r="M137" i="184"/>
  <c r="J137" i="184"/>
  <c r="G137" i="184"/>
  <c r="D137" i="184"/>
  <c r="P136" i="184"/>
  <c r="M136" i="184"/>
  <c r="J136" i="184"/>
  <c r="G136" i="184"/>
  <c r="D136" i="184"/>
  <c r="P135" i="184"/>
  <c r="M135" i="184"/>
  <c r="J135" i="184"/>
  <c r="G135" i="184"/>
  <c r="D135" i="184"/>
  <c r="P134" i="184"/>
  <c r="M134" i="184"/>
  <c r="J134" i="184"/>
  <c r="G134" i="184"/>
  <c r="D134" i="184"/>
  <c r="P133" i="184"/>
  <c r="M133" i="184"/>
  <c r="J133" i="184"/>
  <c r="G133" i="184"/>
  <c r="D133" i="184"/>
  <c r="P132" i="184"/>
  <c r="M132" i="184"/>
  <c r="J132" i="184"/>
  <c r="G132" i="184"/>
  <c r="D132" i="184"/>
  <c r="P131" i="184"/>
  <c r="M131" i="184"/>
  <c r="J131" i="184"/>
  <c r="G131" i="184"/>
  <c r="D131" i="184"/>
  <c r="P130" i="184"/>
  <c r="M130" i="184"/>
  <c r="J130" i="184"/>
  <c r="G130" i="184"/>
  <c r="D130" i="184"/>
  <c r="P129" i="184"/>
  <c r="M129" i="184"/>
  <c r="J129" i="184"/>
  <c r="G129" i="184"/>
  <c r="D129" i="184"/>
  <c r="P128" i="184"/>
  <c r="M128" i="184"/>
  <c r="J128" i="184"/>
  <c r="G128" i="184"/>
  <c r="D128" i="184"/>
  <c r="P127" i="184"/>
  <c r="M127" i="184"/>
  <c r="J127" i="184"/>
  <c r="G127" i="184"/>
  <c r="D127" i="184"/>
  <c r="P126" i="184"/>
  <c r="M126" i="184"/>
  <c r="J126" i="184"/>
  <c r="G126" i="184"/>
  <c r="D126" i="184"/>
  <c r="P125" i="184"/>
  <c r="M125" i="184"/>
  <c r="J125" i="184"/>
  <c r="G125" i="184"/>
  <c r="D125" i="184"/>
  <c r="P124" i="184"/>
  <c r="M124" i="184"/>
  <c r="J124" i="184"/>
  <c r="G124" i="184"/>
  <c r="D124" i="184"/>
  <c r="P123" i="184"/>
  <c r="M123" i="184"/>
  <c r="J123" i="184"/>
  <c r="G123" i="184"/>
  <c r="D123" i="184"/>
  <c r="P122" i="184"/>
  <c r="M122" i="184"/>
  <c r="J122" i="184"/>
  <c r="G122" i="184"/>
  <c r="D122" i="184"/>
  <c r="P121" i="184"/>
  <c r="M121" i="184"/>
  <c r="J121" i="184"/>
  <c r="G121" i="184"/>
  <c r="D121" i="184"/>
  <c r="P120" i="184"/>
  <c r="M120" i="184"/>
  <c r="J120" i="184"/>
  <c r="G120" i="184"/>
  <c r="D120" i="184"/>
  <c r="P119" i="184"/>
  <c r="M119" i="184"/>
  <c r="J119" i="184"/>
  <c r="G119" i="184"/>
  <c r="D119" i="184"/>
  <c r="P118" i="184"/>
  <c r="M118" i="184"/>
  <c r="J118" i="184"/>
  <c r="G118" i="184"/>
  <c r="D118" i="184"/>
  <c r="P117" i="184"/>
  <c r="M117" i="184"/>
  <c r="J117" i="184"/>
  <c r="G117" i="184"/>
  <c r="D117" i="184"/>
  <c r="P116" i="184"/>
  <c r="M116" i="184"/>
  <c r="J116" i="184"/>
  <c r="G116" i="184"/>
  <c r="D116" i="184"/>
  <c r="P115" i="184"/>
  <c r="M115" i="184"/>
  <c r="J115" i="184"/>
  <c r="G115" i="184"/>
  <c r="D115" i="184"/>
  <c r="P114" i="184"/>
  <c r="M114" i="184"/>
  <c r="J114" i="184"/>
  <c r="G114" i="184"/>
  <c r="D114" i="184"/>
  <c r="P113" i="184"/>
  <c r="M113" i="184"/>
  <c r="J113" i="184"/>
  <c r="G113" i="184"/>
  <c r="D113" i="184"/>
  <c r="P112" i="184"/>
  <c r="M112" i="184"/>
  <c r="J112" i="184"/>
  <c r="G112" i="184"/>
  <c r="D112" i="184"/>
  <c r="P111" i="184"/>
  <c r="M111" i="184"/>
  <c r="J111" i="184"/>
  <c r="G111" i="184"/>
  <c r="D111" i="184"/>
  <c r="P110" i="184"/>
  <c r="M110" i="184"/>
  <c r="J110" i="184"/>
  <c r="G110" i="184"/>
  <c r="D110" i="184"/>
  <c r="P109" i="184"/>
  <c r="M109" i="184"/>
  <c r="J109" i="184"/>
  <c r="G109" i="184"/>
  <c r="D109" i="184"/>
  <c r="P108" i="184"/>
  <c r="M108" i="184"/>
  <c r="J108" i="184"/>
  <c r="G108" i="184"/>
  <c r="D108" i="184"/>
  <c r="P107" i="184"/>
  <c r="M107" i="184"/>
  <c r="J107" i="184"/>
  <c r="G107" i="184"/>
  <c r="D107" i="184"/>
  <c r="P106" i="184"/>
  <c r="M106" i="184"/>
  <c r="J106" i="184"/>
  <c r="G106" i="184"/>
  <c r="D106" i="184"/>
  <c r="P105" i="184"/>
  <c r="M105" i="184"/>
  <c r="J105" i="184"/>
  <c r="G105" i="184"/>
  <c r="D105" i="184"/>
  <c r="P104" i="184"/>
  <c r="M104" i="184"/>
  <c r="J104" i="184"/>
  <c r="G104" i="184"/>
  <c r="D104" i="184"/>
  <c r="P103" i="184"/>
  <c r="M103" i="184"/>
  <c r="J103" i="184"/>
  <c r="G103" i="184"/>
  <c r="D103" i="184"/>
  <c r="P102" i="184"/>
  <c r="M102" i="184"/>
  <c r="J102" i="184"/>
  <c r="G102" i="184"/>
  <c r="D102" i="184"/>
  <c r="P101" i="184"/>
  <c r="M101" i="184"/>
  <c r="J101" i="184"/>
  <c r="G101" i="184"/>
  <c r="D101" i="184"/>
  <c r="P100" i="184"/>
  <c r="M100" i="184"/>
  <c r="J100" i="184"/>
  <c r="G100" i="184"/>
  <c r="D100" i="184"/>
  <c r="P99" i="184"/>
  <c r="M99" i="184"/>
  <c r="J99" i="184"/>
  <c r="G99" i="184"/>
  <c r="D99" i="184"/>
  <c r="P98" i="184"/>
  <c r="M98" i="184"/>
  <c r="J98" i="184"/>
  <c r="G98" i="184"/>
  <c r="D98" i="184"/>
  <c r="P97" i="184"/>
  <c r="M97" i="184"/>
  <c r="J97" i="184"/>
  <c r="G97" i="184"/>
  <c r="D97" i="184"/>
  <c r="P96" i="184"/>
  <c r="M96" i="184"/>
  <c r="J96" i="184"/>
  <c r="G96" i="184"/>
  <c r="D96" i="184"/>
  <c r="P95" i="184"/>
  <c r="M95" i="184"/>
  <c r="J95" i="184"/>
  <c r="G95" i="184"/>
  <c r="D95" i="184"/>
  <c r="P94" i="184"/>
  <c r="M94" i="184"/>
  <c r="J94" i="184"/>
  <c r="G94" i="184"/>
  <c r="D94" i="184"/>
  <c r="P93" i="184"/>
  <c r="M93" i="184"/>
  <c r="J93" i="184"/>
  <c r="G93" i="184"/>
  <c r="D93" i="184"/>
  <c r="P92" i="184"/>
  <c r="M92" i="184"/>
  <c r="J92" i="184"/>
  <c r="G92" i="184"/>
  <c r="D92" i="184"/>
  <c r="P91" i="184"/>
  <c r="M91" i="184"/>
  <c r="J91" i="184"/>
  <c r="G91" i="184"/>
  <c r="D91" i="184"/>
  <c r="P90" i="184"/>
  <c r="M90" i="184"/>
  <c r="J90" i="184"/>
  <c r="G90" i="184"/>
  <c r="D90" i="184"/>
  <c r="P89" i="184"/>
  <c r="M89" i="184"/>
  <c r="J89" i="184"/>
  <c r="G89" i="184"/>
  <c r="D89" i="184"/>
  <c r="P88" i="184"/>
  <c r="M88" i="184"/>
  <c r="J88" i="184"/>
  <c r="G88" i="184"/>
  <c r="D88" i="184"/>
  <c r="P87" i="184"/>
  <c r="M87" i="184"/>
  <c r="J87" i="184"/>
  <c r="G87" i="184"/>
  <c r="D87" i="184"/>
  <c r="P86" i="184"/>
  <c r="M86" i="184"/>
  <c r="J86" i="184"/>
  <c r="G86" i="184"/>
  <c r="D86" i="184"/>
  <c r="P85" i="184"/>
  <c r="M85" i="184"/>
  <c r="J85" i="184"/>
  <c r="G85" i="184"/>
  <c r="D85" i="184"/>
  <c r="P84" i="184"/>
  <c r="M84" i="184"/>
  <c r="J84" i="184"/>
  <c r="G84" i="184"/>
  <c r="D84" i="184"/>
  <c r="P83" i="184"/>
  <c r="M83" i="184"/>
  <c r="J83" i="184"/>
  <c r="G83" i="184"/>
  <c r="D83" i="184"/>
  <c r="P82" i="184"/>
  <c r="M82" i="184"/>
  <c r="J82" i="184"/>
  <c r="G82" i="184"/>
  <c r="D82" i="184"/>
  <c r="P81" i="184"/>
  <c r="M81" i="184"/>
  <c r="J81" i="184"/>
  <c r="G81" i="184"/>
  <c r="D81" i="184"/>
  <c r="P80" i="184"/>
  <c r="M80" i="184"/>
  <c r="J80" i="184"/>
  <c r="G80" i="184"/>
  <c r="D80" i="184"/>
  <c r="P79" i="184"/>
  <c r="M79" i="184"/>
  <c r="J79" i="184"/>
  <c r="G79" i="184"/>
  <c r="D79" i="184"/>
  <c r="P78" i="184"/>
  <c r="M78" i="184"/>
  <c r="J78" i="184"/>
  <c r="G78" i="184"/>
  <c r="D78" i="184"/>
  <c r="P77" i="184"/>
  <c r="M77" i="184"/>
  <c r="J77" i="184"/>
  <c r="G77" i="184"/>
  <c r="D77" i="184"/>
  <c r="P76" i="184"/>
  <c r="M76" i="184"/>
  <c r="J76" i="184"/>
  <c r="G76" i="184"/>
  <c r="D76" i="184"/>
  <c r="P75" i="184"/>
  <c r="M75" i="184"/>
  <c r="J75" i="184"/>
  <c r="G75" i="184"/>
  <c r="D75" i="184"/>
  <c r="P74" i="184"/>
  <c r="M74" i="184"/>
  <c r="J74" i="184"/>
  <c r="G74" i="184"/>
  <c r="D74" i="184"/>
  <c r="P73" i="184"/>
  <c r="M73" i="184"/>
  <c r="J73" i="184"/>
  <c r="G73" i="184"/>
  <c r="D73" i="184"/>
  <c r="P72" i="184"/>
  <c r="M72" i="184"/>
  <c r="J72" i="184"/>
  <c r="G72" i="184"/>
  <c r="D72" i="184"/>
  <c r="P71" i="184"/>
  <c r="M71" i="184"/>
  <c r="J71" i="184"/>
  <c r="G71" i="184"/>
  <c r="D71" i="184"/>
  <c r="P70" i="184"/>
  <c r="M70" i="184"/>
  <c r="J70" i="184"/>
  <c r="G70" i="184"/>
  <c r="D70" i="184"/>
  <c r="P69" i="184"/>
  <c r="M69" i="184"/>
  <c r="J69" i="184"/>
  <c r="G69" i="184"/>
  <c r="D69" i="184"/>
  <c r="P68" i="184"/>
  <c r="M68" i="184"/>
  <c r="J68" i="184"/>
  <c r="G68" i="184"/>
  <c r="D68" i="184"/>
  <c r="P67" i="184"/>
  <c r="M67" i="184"/>
  <c r="J67" i="184"/>
  <c r="G67" i="184"/>
  <c r="D67" i="184"/>
  <c r="P66" i="184"/>
  <c r="M66" i="184"/>
  <c r="J66" i="184"/>
  <c r="G66" i="184"/>
  <c r="D66" i="184"/>
  <c r="P65" i="184"/>
  <c r="M65" i="184"/>
  <c r="J65" i="184"/>
  <c r="G65" i="184"/>
  <c r="D65" i="184"/>
  <c r="P64" i="184"/>
  <c r="M64" i="184"/>
  <c r="J64" i="184"/>
  <c r="G64" i="184"/>
  <c r="D64" i="184"/>
  <c r="P63" i="184"/>
  <c r="M63" i="184"/>
  <c r="J63" i="184"/>
  <c r="G63" i="184"/>
  <c r="D63" i="184"/>
  <c r="P62" i="184"/>
  <c r="M62" i="184"/>
  <c r="J62" i="184"/>
  <c r="G62" i="184"/>
  <c r="D62" i="184"/>
  <c r="P61" i="184"/>
  <c r="M61" i="184"/>
  <c r="J61" i="184"/>
  <c r="G61" i="184"/>
  <c r="D61" i="184"/>
  <c r="P60" i="184"/>
  <c r="M60" i="184"/>
  <c r="J60" i="184"/>
  <c r="G60" i="184"/>
  <c r="D60" i="184"/>
  <c r="P59" i="184"/>
  <c r="M59" i="184"/>
  <c r="J59" i="184"/>
  <c r="G59" i="184"/>
  <c r="D59" i="184"/>
  <c r="P58" i="184"/>
  <c r="M58" i="184"/>
  <c r="J58" i="184"/>
  <c r="G58" i="184"/>
  <c r="D58" i="184"/>
  <c r="P57" i="184"/>
  <c r="M57" i="184"/>
  <c r="J57" i="184"/>
  <c r="G57" i="184"/>
  <c r="D57" i="184"/>
  <c r="P56" i="184"/>
  <c r="M56" i="184"/>
  <c r="J56" i="184"/>
  <c r="G56" i="184"/>
  <c r="D56" i="184"/>
  <c r="P55" i="184"/>
  <c r="M55" i="184"/>
  <c r="J55" i="184"/>
  <c r="G55" i="184"/>
  <c r="D55" i="184"/>
  <c r="P54" i="184"/>
  <c r="M54" i="184"/>
  <c r="J54" i="184"/>
  <c r="G54" i="184"/>
  <c r="D54" i="184"/>
  <c r="P53" i="184"/>
  <c r="M53" i="184"/>
  <c r="J53" i="184"/>
  <c r="G53" i="184"/>
  <c r="D53" i="184"/>
  <c r="P52" i="184"/>
  <c r="M52" i="184"/>
  <c r="J52" i="184"/>
  <c r="G52" i="184"/>
  <c r="D52" i="184"/>
  <c r="P51" i="184"/>
  <c r="M51" i="184"/>
  <c r="J51" i="184"/>
  <c r="G51" i="184"/>
  <c r="D51" i="184"/>
  <c r="P50" i="184"/>
  <c r="M50" i="184"/>
  <c r="J50" i="184"/>
  <c r="G50" i="184"/>
  <c r="D50" i="184"/>
  <c r="P49" i="184"/>
  <c r="M49" i="184"/>
  <c r="J49" i="184"/>
  <c r="G49" i="184"/>
  <c r="D49" i="184"/>
  <c r="P48" i="184"/>
  <c r="M48" i="184"/>
  <c r="J48" i="184"/>
  <c r="G48" i="184"/>
  <c r="D48" i="184"/>
  <c r="P47" i="184"/>
  <c r="M47" i="184"/>
  <c r="J47" i="184"/>
  <c r="G47" i="184"/>
  <c r="D47" i="184"/>
  <c r="P46" i="184"/>
  <c r="M46" i="184"/>
  <c r="J46" i="184"/>
  <c r="G46" i="184"/>
  <c r="D46" i="184"/>
  <c r="P45" i="184"/>
  <c r="M45" i="184"/>
  <c r="J45" i="184"/>
  <c r="G45" i="184"/>
  <c r="D45" i="184"/>
  <c r="P44" i="184"/>
  <c r="M44" i="184"/>
  <c r="J44" i="184"/>
  <c r="G44" i="184"/>
  <c r="D44" i="184"/>
  <c r="P43" i="184"/>
  <c r="M43" i="184"/>
  <c r="J43" i="184"/>
  <c r="G43" i="184"/>
  <c r="D43" i="184"/>
  <c r="P42" i="184"/>
  <c r="M42" i="184"/>
  <c r="J42" i="184"/>
  <c r="G42" i="184"/>
  <c r="D42" i="184"/>
  <c r="P41" i="184"/>
  <c r="M41" i="184"/>
  <c r="J41" i="184"/>
  <c r="G41" i="184"/>
  <c r="D41" i="184"/>
  <c r="P40" i="184"/>
  <c r="M40" i="184"/>
  <c r="J40" i="184"/>
  <c r="G40" i="184"/>
  <c r="D40" i="184"/>
  <c r="P39" i="184"/>
  <c r="M39" i="184"/>
  <c r="J39" i="184"/>
  <c r="G39" i="184"/>
  <c r="D39" i="184"/>
  <c r="P38" i="184"/>
  <c r="M38" i="184"/>
  <c r="J38" i="184"/>
  <c r="G38" i="184"/>
  <c r="D38" i="184"/>
  <c r="P37" i="184"/>
  <c r="M37" i="184"/>
  <c r="J37" i="184"/>
  <c r="G37" i="184"/>
  <c r="D37" i="184"/>
  <c r="P36" i="184"/>
  <c r="M36" i="184"/>
  <c r="J36" i="184"/>
  <c r="G36" i="184"/>
  <c r="D36" i="184"/>
  <c r="P35" i="184"/>
  <c r="M35" i="184"/>
  <c r="J35" i="184"/>
  <c r="G35" i="184"/>
  <c r="D35" i="184"/>
  <c r="P34" i="184"/>
  <c r="M34" i="184"/>
  <c r="J34" i="184"/>
  <c r="G34" i="184"/>
  <c r="D34" i="184"/>
  <c r="P33" i="184"/>
  <c r="M33" i="184"/>
  <c r="J33" i="184"/>
  <c r="G33" i="184"/>
  <c r="D33" i="184"/>
  <c r="P32" i="184"/>
  <c r="M32" i="184"/>
  <c r="J32" i="184"/>
  <c r="G32" i="184"/>
  <c r="D32" i="184"/>
  <c r="P31" i="184"/>
  <c r="M31" i="184"/>
  <c r="J31" i="184"/>
  <c r="G31" i="184"/>
  <c r="D31" i="184"/>
  <c r="P30" i="184"/>
  <c r="M30" i="184"/>
  <c r="J30" i="184"/>
  <c r="G30" i="184"/>
  <c r="D30" i="184"/>
  <c r="P29" i="184"/>
  <c r="M29" i="184"/>
  <c r="J29" i="184"/>
  <c r="G29" i="184"/>
  <c r="D29" i="184"/>
  <c r="P28" i="184"/>
  <c r="M28" i="184"/>
  <c r="J28" i="184"/>
  <c r="G28" i="184"/>
  <c r="D28" i="184"/>
  <c r="P27" i="184"/>
  <c r="M27" i="184"/>
  <c r="J27" i="184"/>
  <c r="G27" i="184"/>
  <c r="D27" i="184"/>
  <c r="P26" i="184"/>
  <c r="M26" i="184"/>
  <c r="J26" i="184"/>
  <c r="G26" i="184"/>
  <c r="D26" i="184"/>
  <c r="P25" i="184"/>
  <c r="M25" i="184"/>
  <c r="J25" i="184"/>
  <c r="G25" i="184"/>
  <c r="D25" i="184"/>
  <c r="P24" i="184"/>
  <c r="M24" i="184"/>
  <c r="J24" i="184"/>
  <c r="G24" i="184"/>
  <c r="D24" i="184"/>
  <c r="P23" i="184"/>
  <c r="M23" i="184"/>
  <c r="J23" i="184"/>
  <c r="G23" i="184"/>
  <c r="D23" i="184"/>
  <c r="P22" i="184"/>
  <c r="M22" i="184"/>
  <c r="J22" i="184"/>
  <c r="G22" i="184"/>
  <c r="D22" i="184"/>
  <c r="P21" i="184"/>
  <c r="M21" i="184"/>
  <c r="J21" i="184"/>
  <c r="G21" i="184"/>
  <c r="D21" i="184"/>
  <c r="P20" i="184"/>
  <c r="M20" i="184"/>
  <c r="J20" i="184"/>
  <c r="G20" i="184"/>
  <c r="D20" i="184"/>
  <c r="A22" i="184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A43" i="184" s="1"/>
  <c r="A44" i="184" s="1"/>
  <c r="A45" i="184" s="1"/>
  <c r="A46" i="184" s="1"/>
  <c r="A47" i="184" s="1"/>
  <c r="A48" i="184" s="1"/>
  <c r="A49" i="184" s="1"/>
  <c r="A50" i="184" s="1"/>
  <c r="A51" i="184" s="1"/>
  <c r="A52" i="184" s="1"/>
  <c r="A53" i="184" s="1"/>
  <c r="A54" i="184" s="1"/>
  <c r="A55" i="184" s="1"/>
  <c r="A56" i="184" s="1"/>
  <c r="A57" i="184" s="1"/>
  <c r="A58" i="184" s="1"/>
  <c r="A59" i="184" s="1"/>
  <c r="A60" i="184" s="1"/>
  <c r="A61" i="184" s="1"/>
  <c r="A62" i="184" s="1"/>
  <c r="A63" i="184" s="1"/>
  <c r="A64" i="184" s="1"/>
  <c r="A65" i="184" s="1"/>
  <c r="A66" i="184" s="1"/>
  <c r="A67" i="184" s="1"/>
  <c r="A68" i="184" s="1"/>
  <c r="A69" i="184" s="1"/>
  <c r="A70" i="184" s="1"/>
  <c r="A71" i="184" s="1"/>
  <c r="A72" i="184" s="1"/>
  <c r="A73" i="184" s="1"/>
  <c r="A74" i="184" s="1"/>
  <c r="A75" i="184" s="1"/>
  <c r="A76" i="184" s="1"/>
  <c r="A77" i="184" s="1"/>
  <c r="A78" i="184" s="1"/>
  <c r="A79" i="184" s="1"/>
  <c r="A80" i="184" s="1"/>
  <c r="A81" i="184" s="1"/>
  <c r="A82" i="184" s="1"/>
  <c r="A83" i="184" s="1"/>
  <c r="A84" i="184" s="1"/>
  <c r="A85" i="184" s="1"/>
  <c r="A86" i="184" s="1"/>
  <c r="A87" i="184" s="1"/>
  <c r="A88" i="184" s="1"/>
  <c r="A89" i="184" s="1"/>
  <c r="A90" i="184" s="1"/>
  <c r="A91" i="184" s="1"/>
  <c r="A92" i="184" s="1"/>
  <c r="A93" i="184" s="1"/>
  <c r="A94" i="184" s="1"/>
  <c r="A95" i="184" s="1"/>
  <c r="A96" i="184" s="1"/>
  <c r="A97" i="184" s="1"/>
  <c r="A98" i="184" s="1"/>
  <c r="A99" i="184" s="1"/>
  <c r="A100" i="184" s="1"/>
  <c r="A101" i="184" s="1"/>
  <c r="A102" i="184" s="1"/>
  <c r="A103" i="184" s="1"/>
  <c r="A104" i="184" s="1"/>
  <c r="A105" i="184" s="1"/>
  <c r="A106" i="184" s="1"/>
  <c r="A107" i="184" s="1"/>
  <c r="A108" i="184" s="1"/>
  <c r="A109" i="184" s="1"/>
  <c r="A110" i="184" s="1"/>
  <c r="A111" i="184" s="1"/>
  <c r="A112" i="184" s="1"/>
  <c r="A113" i="184" s="1"/>
  <c r="A114" i="184" s="1"/>
  <c r="A115" i="184" s="1"/>
  <c r="A116" i="184" s="1"/>
  <c r="A117" i="184" s="1"/>
  <c r="A118" i="184" s="1"/>
  <c r="A119" i="184" s="1"/>
  <c r="A120" i="184" s="1"/>
  <c r="A121" i="184" s="1"/>
  <c r="A122" i="184" s="1"/>
  <c r="A123" i="184" s="1"/>
  <c r="A124" i="184" s="1"/>
  <c r="A125" i="184" s="1"/>
  <c r="A126" i="184" s="1"/>
  <c r="A127" i="184" s="1"/>
  <c r="A128" i="184" s="1"/>
  <c r="A129" i="184" s="1"/>
  <c r="A130" i="184" s="1"/>
  <c r="A131" i="184" s="1"/>
  <c r="A132" i="184" s="1"/>
  <c r="A133" i="184" s="1"/>
  <c r="A134" i="184" s="1"/>
  <c r="A135" i="184" s="1"/>
  <c r="A136" i="184" s="1"/>
  <c r="A137" i="184" s="1"/>
  <c r="A138" i="184" s="1"/>
  <c r="A139" i="184" s="1"/>
  <c r="A140" i="184" s="1"/>
  <c r="A141" i="184" s="1"/>
  <c r="A142" i="184" s="1"/>
  <c r="A143" i="184" s="1"/>
  <c r="A144" i="184" s="1"/>
  <c r="A145" i="184" s="1"/>
  <c r="A146" i="184" s="1"/>
  <c r="A147" i="184" s="1"/>
  <c r="A148" i="184" s="1"/>
  <c r="A149" i="184" s="1"/>
  <c r="A150" i="184" s="1"/>
  <c r="A151" i="184" s="1"/>
  <c r="A152" i="184" s="1"/>
  <c r="A153" i="184" s="1"/>
  <c r="A154" i="184" s="1"/>
  <c r="A155" i="184" s="1"/>
  <c r="A156" i="184" s="1"/>
  <c r="A157" i="184" s="1"/>
  <c r="A158" i="184" s="1"/>
  <c r="A159" i="184" s="1"/>
  <c r="A160" i="184" s="1"/>
  <c r="A161" i="184" s="1"/>
  <c r="A162" i="184" s="1"/>
  <c r="A163" i="184" s="1"/>
  <c r="A164" i="184" s="1"/>
  <c r="A165" i="184" s="1"/>
  <c r="A166" i="184" s="1"/>
  <c r="A167" i="184" s="1"/>
  <c r="A168" i="184" s="1"/>
  <c r="A169" i="184" s="1"/>
  <c r="A170" i="184" s="1"/>
  <c r="A171" i="184" s="1"/>
  <c r="A172" i="184" s="1"/>
  <c r="A173" i="184" s="1"/>
  <c r="A174" i="184" s="1"/>
  <c r="A175" i="184" s="1"/>
  <c r="A176" i="184" s="1"/>
  <c r="A177" i="184" s="1"/>
  <c r="A178" i="184" s="1"/>
  <c r="A179" i="184" s="1"/>
  <c r="A180" i="184" s="1"/>
  <c r="A181" i="184" s="1"/>
  <c r="A182" i="184" s="1"/>
  <c r="A183" i="184" s="1"/>
  <c r="A184" i="184" s="1"/>
  <c r="A185" i="184" s="1"/>
  <c r="A186" i="184" s="1"/>
  <c r="A187" i="184" s="1"/>
  <c r="A188" i="184" s="1"/>
  <c r="A189" i="184" s="1"/>
  <c r="A190" i="184" s="1"/>
  <c r="A191" i="184" s="1"/>
  <c r="A192" i="184" s="1"/>
  <c r="A193" i="184" s="1"/>
  <c r="A194" i="184" s="1"/>
  <c r="A195" i="184" s="1"/>
  <c r="A196" i="184" s="1"/>
  <c r="A197" i="184" s="1"/>
  <c r="A198" i="184" s="1"/>
  <c r="A199" i="184" s="1"/>
  <c r="A200" i="184" s="1"/>
  <c r="A201" i="184" s="1"/>
  <c r="A202" i="184" s="1"/>
  <c r="A203" i="184" s="1"/>
  <c r="A204" i="184" s="1"/>
  <c r="A205" i="184" s="1"/>
  <c r="A206" i="184" s="1"/>
  <c r="A207" i="184" s="1"/>
  <c r="A208" i="184" s="1"/>
  <c r="A209" i="184" s="1"/>
  <c r="A210" i="184" s="1"/>
  <c r="A211" i="184" s="1"/>
  <c r="A212" i="184" s="1"/>
  <c r="A213" i="184" s="1"/>
  <c r="A214" i="184" s="1"/>
  <c r="A215" i="184" s="1"/>
  <c r="A216" i="184" s="1"/>
  <c r="A217" i="184" s="1"/>
  <c r="A218" i="184" s="1"/>
  <c r="A219" i="184" s="1"/>
  <c r="A220" i="184" s="1"/>
  <c r="A221" i="184" s="1"/>
  <c r="A222" i="184" s="1"/>
  <c r="A223" i="184" s="1"/>
  <c r="A224" i="184" s="1"/>
  <c r="A225" i="184" s="1"/>
  <c r="A226" i="184" s="1"/>
  <c r="A227" i="184" s="1"/>
  <c r="A228" i="184" s="1"/>
  <c r="A229" i="184" s="1"/>
  <c r="A230" i="184" s="1"/>
  <c r="A231" i="184" s="1"/>
  <c r="A232" i="184" s="1"/>
  <c r="A233" i="184" s="1"/>
  <c r="A234" i="184" s="1"/>
  <c r="A235" i="184" s="1"/>
  <c r="A236" i="184" s="1"/>
  <c r="A237" i="184" s="1"/>
  <c r="A238" i="184" s="1"/>
  <c r="A239" i="184" s="1"/>
  <c r="A240" i="184" s="1"/>
  <c r="A241" i="184" s="1"/>
  <c r="A242" i="184" s="1"/>
  <c r="A243" i="184" s="1"/>
  <c r="A244" i="184" s="1"/>
  <c r="A245" i="184" s="1"/>
  <c r="A246" i="184" s="1"/>
  <c r="A247" i="184" s="1"/>
  <c r="A248" i="184" s="1"/>
  <c r="A249" i="184" s="1"/>
  <c r="A250" i="184" s="1"/>
  <c r="A251" i="184" s="1"/>
  <c r="A252" i="184" s="1"/>
  <c r="A253" i="184" s="1"/>
  <c r="A254" i="184" s="1"/>
  <c r="A255" i="184" s="1"/>
  <c r="A256" i="184" s="1"/>
  <c r="A257" i="184" s="1"/>
  <c r="A258" i="184" s="1"/>
  <c r="A259" i="184" s="1"/>
  <c r="A260" i="184" s="1"/>
  <c r="A261" i="184" s="1"/>
  <c r="A262" i="184" s="1"/>
  <c r="A263" i="184" s="1"/>
  <c r="A264" i="184" s="1"/>
  <c r="A265" i="184" s="1"/>
  <c r="A266" i="184" s="1"/>
  <c r="A267" i="184" s="1"/>
  <c r="A268" i="184" s="1"/>
  <c r="A269" i="184" s="1"/>
  <c r="A270" i="184" s="1"/>
  <c r="A271" i="184" s="1"/>
  <c r="A272" i="184" s="1"/>
  <c r="A273" i="184" s="1"/>
  <c r="A274" i="184" s="1"/>
  <c r="A275" i="184" s="1"/>
  <c r="A276" i="184" s="1"/>
  <c r="A277" i="184" s="1"/>
  <c r="A278" i="184" s="1"/>
  <c r="A279" i="184" s="1"/>
  <c r="A280" i="184" s="1"/>
  <c r="A281" i="184" s="1"/>
  <c r="A282" i="184" s="1"/>
  <c r="A283" i="184" s="1"/>
  <c r="A284" i="184" s="1"/>
  <c r="A285" i="184" s="1"/>
  <c r="A286" i="184" s="1"/>
  <c r="A287" i="184" s="1"/>
  <c r="A288" i="184" s="1"/>
  <c r="A289" i="184" s="1"/>
  <c r="A290" i="184" s="1"/>
  <c r="A291" i="184" s="1"/>
  <c r="A292" i="184" s="1"/>
  <c r="A293" i="184" s="1"/>
  <c r="A294" i="184" s="1"/>
  <c r="A295" i="184" s="1"/>
  <c r="A296" i="184" s="1"/>
  <c r="A297" i="184" s="1"/>
  <c r="A298" i="184" s="1"/>
  <c r="A299" i="184" s="1"/>
  <c r="A300" i="184" s="1"/>
  <c r="A21" i="184"/>
  <c r="I14" i="184"/>
  <c r="H14" i="184"/>
  <c r="D13" i="184"/>
  <c r="D12" i="184"/>
  <c r="P5" i="184"/>
</calcChain>
</file>

<file path=xl/sharedStrings.xml><?xml version="1.0" encoding="utf-8"?>
<sst xmlns="http://schemas.openxmlformats.org/spreadsheetml/2006/main" count="17366" uniqueCount="81">
  <si>
    <t>Name</t>
  </si>
  <si>
    <t>Mass</t>
  </si>
  <si>
    <t>g/cm3</t>
  </si>
  <si>
    <t>atoms/cm3</t>
  </si>
  <si>
    <t>Atom</t>
  </si>
  <si>
    <r>
      <t>"SRIMfit"</t>
    </r>
    <r>
      <rPr>
        <b/>
        <sz val="16"/>
        <color theme="1"/>
        <rFont val="ＭＳ Ｐゴシック"/>
        <family val="3"/>
        <charset val="128"/>
        <scheme val="minor"/>
      </rPr>
      <t>data table</t>
    </r>
    <phoneticPr fontId="27"/>
  </si>
  <si>
    <t>from SRIM output</t>
    <phoneticPr fontId="27"/>
  </si>
  <si>
    <t>== Target  Composition ==</t>
  </si>
  <si>
    <t>please change in</t>
    <phoneticPr fontId="27"/>
  </si>
  <si>
    <t>for appropriate value/formula</t>
    <phoneticPr fontId="27"/>
  </si>
  <si>
    <t>Ion Z=</t>
    <phoneticPr fontId="27"/>
  </si>
  <si>
    <t>Atomic</t>
  </si>
  <si>
    <t>Multiply Stopping by ; for Stopping Units</t>
    <phoneticPr fontId="27"/>
  </si>
  <si>
    <t>Ion A=</t>
    <phoneticPr fontId="27"/>
  </si>
  <si>
    <t>Numb</t>
  </si>
  <si>
    <t>unitID</t>
    <phoneticPr fontId="27"/>
  </si>
  <si>
    <t>short name</t>
    <phoneticPr fontId="27"/>
  </si>
  <si>
    <t>eV / Angstrom</t>
    <phoneticPr fontId="27"/>
  </si>
  <si>
    <t>keV / micron</t>
    <phoneticPr fontId="27"/>
  </si>
  <si>
    <t>Trg.Dens=</t>
    <phoneticPr fontId="27"/>
  </si>
  <si>
    <t>MeV / mm</t>
    <phoneticPr fontId="27"/>
  </si>
  <si>
    <t>BraggCrct=</t>
    <phoneticPr fontId="27"/>
  </si>
  <si>
    <t>MeV / (mg/cm2)</t>
    <phoneticPr fontId="27"/>
  </si>
  <si>
    <t>eV / (1E15 atoms/cm2)</t>
    <phoneticPr fontId="27"/>
  </si>
  <si>
    <t xml:space="preserve"> == 5 : MeV/(mg/cm2)</t>
    <phoneticPr fontId="27"/>
  </si>
  <si>
    <t>SRIM Stopping Power Unit = [MeV/(mg/cm2)]</t>
    <phoneticPr fontId="27"/>
  </si>
  <si>
    <t>Ion</t>
  </si>
  <si>
    <t>dE/dx Elec</t>
    <phoneticPr fontId="27"/>
  </si>
  <si>
    <t>dE/dx Nucl</t>
    <phoneticPr fontId="27"/>
  </si>
  <si>
    <t>Projected</t>
  </si>
  <si>
    <t>Longitudinal</t>
  </si>
  <si>
    <t>Lateral</t>
  </si>
  <si>
    <t>Energy</t>
  </si>
  <si>
    <t>[MeV/u]</t>
    <phoneticPr fontId="37"/>
  </si>
  <si>
    <t>[MeV/(mg/cm2)]</t>
    <phoneticPr fontId="27"/>
  </si>
  <si>
    <t>Range</t>
  </si>
  <si>
    <t>[um]</t>
    <phoneticPr fontId="37"/>
  </si>
  <si>
    <t>Straggling</t>
  </si>
  <si>
    <t>please fill in</t>
    <phoneticPr fontId="27"/>
  </si>
  <si>
    <t>SRIM ver=</t>
    <phoneticPr fontId="27"/>
  </si>
  <si>
    <t>amu</t>
    <phoneticPr fontId="27"/>
  </si>
  <si>
    <t>[%]</t>
    <phoneticPr fontId="27"/>
  </si>
  <si>
    <t>Cnv. Factor</t>
    <phoneticPr fontId="27"/>
  </si>
  <si>
    <t>Target=</t>
    <phoneticPr fontId="27"/>
  </si>
  <si>
    <t>keV / (ug/cm2)</t>
    <phoneticPr fontId="27"/>
  </si>
  <si>
    <t>row#</t>
    <phoneticPr fontId="27"/>
  </si>
  <si>
    <t>SRIM E range</t>
    <phoneticPr fontId="27"/>
  </si>
  <si>
    <t>keV / (mg/cm2)</t>
    <phoneticPr fontId="27"/>
  </si>
  <si>
    <t>Emin=</t>
    <phoneticPr fontId="27"/>
  </si>
  <si>
    <t>Emax=</t>
    <phoneticPr fontId="27"/>
  </si>
  <si>
    <t>1GeV/A</t>
    <phoneticPr fontId="27"/>
  </si>
  <si>
    <t>L.S.S. reduced unit</t>
    <phoneticPr fontId="27"/>
  </si>
  <si>
    <t>dE/dx tot</t>
    <phoneticPr fontId="27"/>
  </si>
  <si>
    <r>
      <t xml:space="preserve">if </t>
    </r>
    <r>
      <rPr>
        <sz val="10"/>
        <color rgb="FFFF0000"/>
        <rFont val="ＭＳ Ｐゴシック"/>
        <family val="3"/>
        <charset val="128"/>
        <scheme val="minor"/>
      </rPr>
      <t>Gas</t>
    </r>
    <r>
      <rPr>
        <sz val="10"/>
        <color theme="1"/>
        <rFont val="ＭＳ Ｐゴシック"/>
        <family val="3"/>
        <charset val="128"/>
        <scheme val="minor"/>
      </rPr>
      <t>; Ptbl =</t>
    </r>
    <phoneticPr fontId="23"/>
  </si>
  <si>
    <r>
      <t xml:space="preserve">if </t>
    </r>
    <r>
      <rPr>
        <sz val="10"/>
        <color rgb="FFFF0000"/>
        <rFont val="ＭＳ Ｐゴシック"/>
        <family val="3"/>
        <charset val="128"/>
        <scheme val="minor"/>
      </rPr>
      <t>Gas</t>
    </r>
    <r>
      <rPr>
        <sz val="10"/>
        <color theme="1"/>
        <rFont val="ＭＳ Ｐゴシック"/>
        <family val="3"/>
        <charset val="128"/>
        <scheme val="minor"/>
      </rPr>
      <t>; Ttbl =</t>
    </r>
    <phoneticPr fontId="23"/>
  </si>
  <si>
    <t>Pa</t>
    <phoneticPr fontId="23"/>
  </si>
  <si>
    <t>degC</t>
    <phoneticPr fontId="23"/>
  </si>
  <si>
    <t>10eV/A</t>
    <phoneticPr fontId="27"/>
  </si>
  <si>
    <t>Corded</t>
    <phoneticPr fontId="23"/>
  </si>
  <si>
    <t>ThisWSname</t>
    <phoneticPr fontId="23"/>
  </si>
  <si>
    <t>Gas?</t>
    <phoneticPr fontId="23"/>
  </si>
  <si>
    <t xml:space="preserve"> </t>
    <phoneticPr fontId="23"/>
  </si>
  <si>
    <t>please check in</t>
    <phoneticPr fontId="27"/>
  </si>
  <si>
    <t>as appropriate value</t>
    <phoneticPr fontId="27"/>
  </si>
  <si>
    <t>fill</t>
    <phoneticPr fontId="23"/>
  </si>
  <si>
    <t>change</t>
    <phoneticPr fontId="23"/>
  </si>
  <si>
    <t>check</t>
    <phoneticPr fontId="23"/>
  </si>
  <si>
    <t>SRIM-2013.00</t>
  </si>
  <si>
    <t>eV</t>
  </si>
  <si>
    <t>A</t>
  </si>
  <si>
    <t>keV</t>
  </si>
  <si>
    <t>um</t>
  </si>
  <si>
    <t>MeV</t>
  </si>
  <si>
    <t>mm</t>
  </si>
  <si>
    <t>GeV</t>
  </si>
  <si>
    <t>m</t>
  </si>
  <si>
    <t>N</t>
  </si>
  <si>
    <t>Ga</t>
  </si>
  <si>
    <t>Gallium Nitride (ICRU-462)</t>
    <phoneticPr fontId="23"/>
  </si>
  <si>
    <t>GaN</t>
    <phoneticPr fontId="23"/>
  </si>
  <si>
    <t>Ayoshida.RIKEN 2021.06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</si>
</sst>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0.0000"/>
    <numFmt numFmtId="177" formatCode="0.000"/>
    <numFmt numFmtId="178" formatCode="0.00000"/>
    <numFmt numFmtId="179" formatCode="0.000_ "/>
    <numFmt numFmtId="180" formatCode="0.0"/>
    <numFmt numFmtId="181" formatCode="0.0%"/>
    <numFmt numFmtId="182" formatCode="0.000E+00"/>
    <numFmt numFmtId="183" formatCode="0.0000E+00"/>
    <numFmt numFmtId="184" formatCode="0.000000"/>
    <numFmt numFmtId="185" formatCode="0.00000_ "/>
    <numFmt numFmtId="186" formatCode="0.0000_ "/>
    <numFmt numFmtId="187" formatCode="0.00_ "/>
  </numFmts>
  <fonts count="46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  <charset val="204"/>
    </font>
    <font>
      <sz val="10"/>
      <name val="MS Sans Serif"/>
      <family val="2"/>
    </font>
    <font>
      <sz val="10"/>
      <name val="Geneva"/>
      <family val="2"/>
    </font>
    <font>
      <sz val="11"/>
      <color theme="1"/>
      <name val="ＭＳ Ｐゴシック"/>
      <family val="3"/>
      <charset val="128"/>
    </font>
    <font>
      <sz val="10"/>
      <color rgb="FF0000FF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rgb="FF0000FF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0"/>
      <color rgb="FFC00000"/>
      <name val="ＭＳ Ｐゴシック"/>
      <family val="3"/>
      <charset val="128"/>
      <scheme val="minor"/>
    </font>
    <font>
      <sz val="6"/>
      <name val="細明朝体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sz val="10"/>
      <name val="細明朝体"/>
      <family val="3"/>
      <charset val="128"/>
    </font>
    <font>
      <sz val="10"/>
      <color rgb="FF0070C0"/>
      <name val="ＭＳ Ｐゴシック"/>
      <family val="3"/>
      <charset val="128"/>
      <scheme val="minor"/>
    </font>
    <font>
      <sz val="10"/>
      <color rgb="FF00B050"/>
      <name val="ＭＳ Ｐゴシック"/>
      <family val="3"/>
      <charset val="128"/>
      <scheme val="minor"/>
    </font>
    <font>
      <sz val="8"/>
      <color rgb="FF0000FF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8"/>
      <color rgb="FFC00000"/>
      <name val="ＭＳ Ｐゴシック"/>
      <family val="3"/>
      <charset val="128"/>
      <scheme val="minor"/>
    </font>
    <font>
      <sz val="8"/>
      <color rgb="FF00B050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6600CC"/>
      <name val="ＭＳ Ｐゴシック"/>
      <family val="3"/>
      <charset val="128"/>
      <scheme val="minor"/>
    </font>
    <font>
      <sz val="10"/>
      <color rgb="FF7030A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Arial"/>
      <family val="2"/>
    </font>
    <font>
      <sz val="12"/>
      <name val="Osaka"/>
      <family val="3"/>
      <charset val="128"/>
    </font>
    <font>
      <b/>
      <sz val="10"/>
      <color rgb="FFFF000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2">
    <xf numFmtId="0" fontId="0" fillId="0" borderId="0">
      <alignment vertical="center"/>
    </xf>
    <xf numFmtId="0" fontId="14" fillId="0" borderId="0"/>
    <xf numFmtId="0" fontId="16" fillId="0" borderId="0">
      <alignment vertical="center"/>
    </xf>
    <xf numFmtId="0" fontId="13" fillId="0" borderId="0"/>
    <xf numFmtId="0" fontId="16" fillId="0" borderId="0">
      <alignment vertical="center"/>
    </xf>
    <xf numFmtId="0" fontId="1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9" fillId="0" borderId="0"/>
    <xf numFmtId="0" fontId="10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9" fillId="0" borderId="0">
      <alignment vertical="center"/>
    </xf>
    <xf numFmtId="0" fontId="41" fillId="0" borderId="0"/>
    <xf numFmtId="0" fontId="42" fillId="0" borderId="0">
      <alignment vertical="center"/>
    </xf>
    <xf numFmtId="0" fontId="4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44" fillId="0" borderId="0"/>
    <xf numFmtId="38" fontId="44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</cellStyleXfs>
  <cellXfs count="119">
    <xf numFmtId="0" fontId="0" fillId="0" borderId="0" xfId="0">
      <alignment vertical="center"/>
    </xf>
    <xf numFmtId="0" fontId="21" fillId="0" borderId="0" xfId="10" applyFont="1" applyFill="1">
      <alignment vertical="center"/>
    </xf>
    <xf numFmtId="0" fontId="21" fillId="0" borderId="0" xfId="10" applyFont="1" applyFill="1" applyAlignment="1">
      <alignment horizontal="center" vertical="center"/>
    </xf>
    <xf numFmtId="0" fontId="26" fillId="0" borderId="0" xfId="10" applyFont="1" applyFill="1" applyAlignment="1">
      <alignment horizontal="center" vertical="center"/>
    </xf>
    <xf numFmtId="0" fontId="26" fillId="0" borderId="0" xfId="10" applyFont="1" applyFill="1">
      <alignment vertical="center"/>
    </xf>
    <xf numFmtId="0" fontId="21" fillId="0" borderId="0" xfId="10" applyFont="1" applyFill="1" applyAlignment="1">
      <alignment horizontal="right" vertical="center"/>
    </xf>
    <xf numFmtId="0" fontId="28" fillId="0" borderId="0" xfId="10" applyFont="1" applyFill="1">
      <alignment vertical="center"/>
    </xf>
    <xf numFmtId="0" fontId="24" fillId="0" borderId="0" xfId="10" applyFont="1" applyFill="1">
      <alignment vertical="center"/>
    </xf>
    <xf numFmtId="0" fontId="18" fillId="0" borderId="0" xfId="11" applyFont="1" applyFill="1" applyAlignment="1">
      <alignment vertical="center"/>
    </xf>
    <xf numFmtId="0" fontId="21" fillId="0" borderId="4" xfId="10" applyFont="1" applyFill="1" applyBorder="1">
      <alignment vertical="center"/>
    </xf>
    <xf numFmtId="0" fontId="21" fillId="0" borderId="3" xfId="10" applyFont="1" applyFill="1" applyBorder="1">
      <alignment vertical="center"/>
    </xf>
    <xf numFmtId="0" fontId="30" fillId="0" borderId="0" xfId="10" applyFont="1" applyFill="1" applyAlignment="1">
      <alignment horizontal="right" vertical="center"/>
    </xf>
    <xf numFmtId="0" fontId="17" fillId="2" borderId="10" xfId="10" applyFont="1" applyFill="1" applyBorder="1">
      <alignment vertical="center"/>
    </xf>
    <xf numFmtId="0" fontId="30" fillId="0" borderId="0" xfId="11" applyFont="1" applyFill="1" applyAlignment="1">
      <alignment vertical="center"/>
    </xf>
    <xf numFmtId="0" fontId="18" fillId="0" borderId="0" xfId="11" applyFont="1" applyFill="1" applyAlignment="1">
      <alignment horizontal="right" vertical="center"/>
    </xf>
    <xf numFmtId="0" fontId="21" fillId="0" borderId="8" xfId="10" applyFont="1" applyFill="1" applyBorder="1">
      <alignment vertical="center"/>
    </xf>
    <xf numFmtId="0" fontId="21" fillId="0" borderId="7" xfId="10" applyFont="1" applyFill="1" applyBorder="1">
      <alignment vertical="center"/>
    </xf>
    <xf numFmtId="0" fontId="21" fillId="0" borderId="9" xfId="10" applyFont="1" applyFill="1" applyBorder="1">
      <alignment vertical="center"/>
    </xf>
    <xf numFmtId="0" fontId="17" fillId="2" borderId="1" xfId="10" applyFont="1" applyFill="1" applyBorder="1" applyAlignment="1">
      <alignment horizontal="left" vertical="center"/>
    </xf>
    <xf numFmtId="0" fontId="20" fillId="0" borderId="0" xfId="10" applyFont="1" applyFill="1">
      <alignment vertical="center"/>
    </xf>
    <xf numFmtId="0" fontId="30" fillId="0" borderId="0" xfId="11" applyFont="1" applyFill="1" applyAlignment="1">
      <alignment horizontal="left" vertical="center"/>
    </xf>
    <xf numFmtId="0" fontId="31" fillId="0" borderId="0" xfId="10" applyFont="1" applyFill="1" applyBorder="1" applyAlignment="1">
      <alignment horizontal="left" vertical="center"/>
    </xf>
    <xf numFmtId="0" fontId="26" fillId="0" borderId="0" xfId="10" applyFont="1" applyFill="1" applyAlignment="1">
      <alignment horizontal="right" vertical="center"/>
    </xf>
    <xf numFmtId="0" fontId="21" fillId="0" borderId="0" xfId="10" applyFont="1" applyFill="1" applyBorder="1">
      <alignment vertical="center"/>
    </xf>
    <xf numFmtId="0" fontId="17" fillId="2" borderId="2" xfId="11" applyFont="1" applyFill="1" applyBorder="1" applyAlignment="1">
      <alignment horizontal="right" vertical="center"/>
    </xf>
    <xf numFmtId="0" fontId="17" fillId="2" borderId="3" xfId="11" applyFont="1" applyFill="1" applyBorder="1" applyAlignment="1">
      <alignment horizontal="right" vertical="center"/>
    </xf>
    <xf numFmtId="0" fontId="17" fillId="2" borderId="4" xfId="11" applyFont="1" applyFill="1" applyBorder="1" applyAlignment="1">
      <alignment horizontal="right" vertical="center"/>
    </xf>
    <xf numFmtId="0" fontId="30" fillId="0" borderId="0" xfId="10" applyFont="1" applyFill="1">
      <alignment vertical="center"/>
    </xf>
    <xf numFmtId="0" fontId="17" fillId="2" borderId="5" xfId="10" applyFont="1" applyFill="1" applyBorder="1" applyAlignment="1">
      <alignment horizontal="right" vertical="center"/>
    </xf>
    <xf numFmtId="0" fontId="17" fillId="2" borderId="0" xfId="10" applyFont="1" applyFill="1" applyBorder="1">
      <alignment vertical="center"/>
    </xf>
    <xf numFmtId="0" fontId="17" fillId="2" borderId="6" xfId="10" applyFont="1" applyFill="1" applyBorder="1">
      <alignment vertical="center"/>
    </xf>
    <xf numFmtId="0" fontId="21" fillId="0" borderId="0" xfId="10" applyFont="1" applyFill="1" applyBorder="1" applyAlignment="1">
      <alignment horizontal="center" vertical="center"/>
    </xf>
    <xf numFmtId="183" fontId="32" fillId="2" borderId="1" xfId="10" applyNumberFormat="1" applyFont="1" applyFill="1" applyBorder="1">
      <alignment vertical="center"/>
    </xf>
    <xf numFmtId="0" fontId="33" fillId="0" borderId="0" xfId="11" applyFont="1" applyFill="1" applyAlignment="1">
      <alignment vertical="center"/>
    </xf>
    <xf numFmtId="185" fontId="31" fillId="0" borderId="0" xfId="12" applyNumberFormat="1" applyFont="1" applyFill="1" applyBorder="1">
      <alignment vertical="center"/>
    </xf>
    <xf numFmtId="178" fontId="31" fillId="0" borderId="0" xfId="10" applyNumberFormat="1" applyFont="1" applyFill="1" applyBorder="1">
      <alignment vertical="center"/>
    </xf>
    <xf numFmtId="182" fontId="31" fillId="0" borderId="0" xfId="10" applyNumberFormat="1" applyFont="1" applyFill="1" applyBorder="1" applyAlignment="1">
      <alignment horizontal="left" vertical="center"/>
    </xf>
    <xf numFmtId="10" fontId="17" fillId="2" borderId="11" xfId="11" applyNumberFormat="1" applyFont="1" applyFill="1" applyBorder="1" applyAlignment="1">
      <alignment vertical="center"/>
    </xf>
    <xf numFmtId="0" fontId="20" fillId="0" borderId="0" xfId="10" applyFont="1" applyFill="1" applyAlignment="1">
      <alignment horizontal="center" vertical="center"/>
    </xf>
    <xf numFmtId="0" fontId="26" fillId="3" borderId="10" xfId="10" applyFont="1" applyFill="1" applyBorder="1">
      <alignment vertical="center"/>
    </xf>
    <xf numFmtId="0" fontId="34" fillId="0" borderId="0" xfId="10" applyFont="1" applyFill="1">
      <alignment vertical="center"/>
    </xf>
    <xf numFmtId="0" fontId="21" fillId="0" borderId="0" xfId="10" applyFont="1" applyFill="1" applyBorder="1" applyAlignment="1">
      <alignment horizontal="right" vertical="center"/>
    </xf>
    <xf numFmtId="0" fontId="31" fillId="0" borderId="0" xfId="10" applyFont="1" applyFill="1" applyBorder="1" applyAlignment="1">
      <alignment horizontal="right" vertical="center"/>
    </xf>
    <xf numFmtId="0" fontId="26" fillId="3" borderId="11" xfId="10" applyFont="1" applyFill="1" applyBorder="1">
      <alignment vertical="center"/>
    </xf>
    <xf numFmtId="0" fontId="17" fillId="2" borderId="8" xfId="10" applyFont="1" applyFill="1" applyBorder="1" applyAlignment="1">
      <alignment horizontal="right" vertical="center"/>
    </xf>
    <xf numFmtId="0" fontId="17" fillId="2" borderId="7" xfId="10" applyFont="1" applyFill="1" applyBorder="1">
      <alignment vertical="center"/>
    </xf>
    <xf numFmtId="0" fontId="17" fillId="2" borderId="9" xfId="10" applyFont="1" applyFill="1" applyBorder="1">
      <alignment vertical="center"/>
    </xf>
    <xf numFmtId="11" fontId="21" fillId="0" borderId="0" xfId="11" quotePrefix="1" applyNumberFormat="1" applyFont="1" applyFill="1" applyBorder="1" applyAlignment="1">
      <alignment vertical="center"/>
    </xf>
    <xf numFmtId="0" fontId="18" fillId="0" borderId="0" xfId="11" applyFont="1" applyFill="1" applyAlignment="1">
      <alignment horizontal="left" vertical="center"/>
    </xf>
    <xf numFmtId="0" fontId="31" fillId="0" borderId="0" xfId="10" applyFont="1" applyFill="1" applyAlignment="1">
      <alignment horizontal="right" vertical="center"/>
    </xf>
    <xf numFmtId="0" fontId="20" fillId="0" borderId="0" xfId="10" applyFont="1" applyFill="1" applyAlignment="1">
      <alignment horizontal="right" vertical="center"/>
    </xf>
    <xf numFmtId="0" fontId="35" fillId="0" borderId="0" xfId="10" applyFont="1" applyFill="1">
      <alignment vertical="center"/>
    </xf>
    <xf numFmtId="0" fontId="20" fillId="0" borderId="0" xfId="10" applyFont="1" applyFill="1" applyBorder="1">
      <alignment vertical="center"/>
    </xf>
    <xf numFmtId="11" fontId="32" fillId="0" borderId="0" xfId="11" applyNumberFormat="1" applyFont="1" applyFill="1" applyBorder="1" applyAlignment="1">
      <alignment vertical="center"/>
    </xf>
    <xf numFmtId="0" fontId="33" fillId="0" borderId="0" xfId="11" applyFont="1" applyFill="1" applyAlignment="1">
      <alignment horizontal="left" vertical="center"/>
    </xf>
    <xf numFmtId="0" fontId="36" fillId="0" borderId="0" xfId="10" applyFont="1" applyFill="1" applyAlignment="1">
      <alignment horizontal="center" vertical="center"/>
    </xf>
    <xf numFmtId="11" fontId="20" fillId="0" borderId="0" xfId="10" applyNumberFormat="1" applyFont="1" applyFill="1" applyBorder="1">
      <alignment vertical="center"/>
    </xf>
    <xf numFmtId="0" fontId="30" fillId="0" borderId="2" xfId="14" applyFont="1" applyFill="1" applyBorder="1">
      <alignment vertical="center"/>
    </xf>
    <xf numFmtId="0" fontId="30" fillId="0" borderId="3" xfId="14" applyFont="1" applyFill="1" applyBorder="1">
      <alignment vertical="center"/>
    </xf>
    <xf numFmtId="0" fontId="30" fillId="0" borderId="4" xfId="14" applyFont="1" applyFill="1" applyBorder="1">
      <alignment vertical="center"/>
    </xf>
    <xf numFmtId="0" fontId="21" fillId="0" borderId="3" xfId="14" applyFont="1" applyFill="1" applyBorder="1">
      <alignment vertical="center"/>
    </xf>
    <xf numFmtId="0" fontId="21" fillId="0" borderId="4" xfId="14" applyFont="1" applyFill="1" applyBorder="1">
      <alignment vertical="center"/>
    </xf>
    <xf numFmtId="0" fontId="30" fillId="0" borderId="5" xfId="14" applyFont="1" applyFill="1" applyBorder="1">
      <alignment vertical="center"/>
    </xf>
    <xf numFmtId="0" fontId="21" fillId="0" borderId="0" xfId="14" applyFont="1" applyFill="1" applyBorder="1">
      <alignment vertical="center"/>
    </xf>
    <xf numFmtId="177" fontId="38" fillId="0" borderId="0" xfId="14" applyNumberFormat="1" applyFont="1" applyFill="1">
      <alignment vertical="center"/>
    </xf>
    <xf numFmtId="2" fontId="38" fillId="0" borderId="0" xfId="14" applyNumberFormat="1" applyFont="1" applyFill="1">
      <alignment vertical="center"/>
    </xf>
    <xf numFmtId="0" fontId="21" fillId="2" borderId="5" xfId="10" applyFont="1" applyFill="1" applyBorder="1">
      <alignment vertical="center"/>
    </xf>
    <xf numFmtId="0" fontId="21" fillId="2" borderId="6" xfId="10" applyFont="1" applyFill="1" applyBorder="1">
      <alignment vertical="center"/>
    </xf>
    <xf numFmtId="180" fontId="38" fillId="0" borderId="0" xfId="14" applyNumberFormat="1" applyFont="1" applyFill="1">
      <alignment vertical="center"/>
    </xf>
    <xf numFmtId="182" fontId="20" fillId="0" borderId="0" xfId="15" applyNumberFormat="1" applyFont="1" applyFill="1">
      <alignment vertical="center"/>
    </xf>
    <xf numFmtId="179" fontId="20" fillId="0" borderId="0" xfId="15" applyNumberFormat="1" applyFont="1" applyFill="1">
      <alignment vertical="center"/>
    </xf>
    <xf numFmtId="186" fontId="20" fillId="0" borderId="0" xfId="15" applyNumberFormat="1" applyFont="1" applyFill="1">
      <alignment vertical="center"/>
    </xf>
    <xf numFmtId="0" fontId="21" fillId="2" borderId="2" xfId="15" applyFont="1" applyFill="1" applyBorder="1">
      <alignment vertical="center"/>
    </xf>
    <xf numFmtId="182" fontId="21" fillId="2" borderId="2" xfId="15" applyNumberFormat="1" applyFont="1" applyFill="1" applyBorder="1">
      <alignment vertical="center"/>
    </xf>
    <xf numFmtId="182" fontId="21" fillId="2" borderId="4" xfId="15" applyNumberFormat="1" applyFont="1" applyFill="1" applyBorder="1">
      <alignment vertical="center"/>
    </xf>
    <xf numFmtId="182" fontId="39" fillId="0" borderId="0" xfId="15" applyNumberFormat="1" applyFont="1" applyFill="1">
      <alignment vertical="center"/>
    </xf>
    <xf numFmtId="0" fontId="21" fillId="2" borderId="5" xfId="15" applyFont="1" applyFill="1" applyBorder="1">
      <alignment vertical="center"/>
    </xf>
    <xf numFmtId="0" fontId="21" fillId="2" borderId="6" xfId="15" applyFont="1" applyFill="1" applyBorder="1">
      <alignment vertical="center"/>
    </xf>
    <xf numFmtId="182" fontId="21" fillId="2" borderId="5" xfId="15" applyNumberFormat="1" applyFont="1" applyFill="1" applyBorder="1">
      <alignment vertical="center"/>
    </xf>
    <xf numFmtId="182" fontId="21" fillId="2" borderId="6" xfId="15" applyNumberFormat="1" applyFont="1" applyFill="1" applyBorder="1">
      <alignment vertical="center"/>
    </xf>
    <xf numFmtId="3" fontId="21" fillId="2" borderId="6" xfId="15" applyNumberFormat="1" applyFont="1" applyFill="1" applyBorder="1">
      <alignment vertical="center"/>
    </xf>
    <xf numFmtId="178" fontId="20" fillId="0" borderId="0" xfId="10" applyNumberFormat="1" applyFont="1" applyFill="1">
      <alignment vertical="center"/>
    </xf>
    <xf numFmtId="179" fontId="31" fillId="0" borderId="0" xfId="12" applyNumberFormat="1" applyFont="1" applyFill="1" applyBorder="1">
      <alignment vertical="center"/>
    </xf>
    <xf numFmtId="178" fontId="38" fillId="0" borderId="0" xfId="14" applyNumberFormat="1" applyFont="1" applyFill="1">
      <alignment vertical="center"/>
    </xf>
    <xf numFmtId="184" fontId="38" fillId="0" borderId="0" xfId="14" applyNumberFormat="1" applyFont="1" applyFill="1">
      <alignment vertical="center"/>
    </xf>
    <xf numFmtId="187" fontId="22" fillId="0" borderId="0" xfId="10" applyNumberFormat="1" applyFont="1" applyFill="1" applyBorder="1">
      <alignment vertical="center"/>
    </xf>
    <xf numFmtId="177" fontId="31" fillId="0" borderId="0" xfId="10" applyNumberFormat="1" applyFont="1" applyFill="1" applyBorder="1">
      <alignment vertical="center"/>
    </xf>
    <xf numFmtId="0" fontId="21" fillId="0" borderId="0" xfId="10" applyFont="1" applyFill="1" applyBorder="1" applyAlignment="1">
      <alignment horizontal="left" vertical="center"/>
    </xf>
    <xf numFmtId="176" fontId="22" fillId="0" borderId="0" xfId="10" applyNumberFormat="1" applyFont="1" applyFill="1" applyBorder="1" applyAlignment="1">
      <alignment horizontal="right" vertical="center"/>
    </xf>
    <xf numFmtId="0" fontId="22" fillId="0" borderId="0" xfId="10" applyFont="1" applyFill="1" applyBorder="1" applyAlignment="1">
      <alignment horizontal="right" vertical="center"/>
    </xf>
    <xf numFmtId="0" fontId="21" fillId="0" borderId="0" xfId="10" quotePrefix="1" applyFont="1" applyFill="1" applyBorder="1">
      <alignment vertical="center"/>
    </xf>
    <xf numFmtId="182" fontId="31" fillId="0" borderId="0" xfId="12" applyNumberFormat="1" applyFont="1" applyFill="1" applyBorder="1">
      <alignment vertical="center"/>
    </xf>
    <xf numFmtId="0" fontId="40" fillId="0" borderId="0" xfId="10" applyFont="1" applyFill="1" applyBorder="1">
      <alignment vertical="center"/>
    </xf>
    <xf numFmtId="181" fontId="21" fillId="0" borderId="0" xfId="13" applyNumberFormat="1" applyFont="1" applyFill="1" applyBorder="1">
      <alignment vertical="center"/>
    </xf>
    <xf numFmtId="0" fontId="33" fillId="0" borderId="0" xfId="11" applyFont="1" applyFill="1" applyBorder="1" applyAlignment="1">
      <alignment vertical="center"/>
    </xf>
    <xf numFmtId="179" fontId="22" fillId="0" borderId="0" xfId="10" applyNumberFormat="1" applyFont="1" applyFill="1" applyBorder="1">
      <alignment vertical="center"/>
    </xf>
    <xf numFmtId="0" fontId="21" fillId="0" borderId="12" xfId="10" applyFont="1" applyFill="1" applyBorder="1">
      <alignment vertical="center"/>
    </xf>
    <xf numFmtId="180" fontId="21" fillId="0" borderId="13" xfId="10" applyNumberFormat="1" applyFont="1" applyFill="1" applyBorder="1">
      <alignment vertical="center"/>
    </xf>
    <xf numFmtId="180" fontId="21" fillId="0" borderId="14" xfId="10" applyNumberFormat="1" applyFont="1" applyFill="1" applyBorder="1">
      <alignment vertical="center"/>
    </xf>
    <xf numFmtId="182" fontId="17" fillId="2" borderId="10" xfId="11" applyNumberFormat="1" applyFont="1" applyFill="1" applyBorder="1" applyAlignment="1">
      <alignment vertical="center"/>
    </xf>
    <xf numFmtId="182" fontId="17" fillId="2" borderId="1" xfId="11" applyNumberFormat="1" applyFont="1" applyFill="1" applyBorder="1" applyAlignment="1">
      <alignment vertical="center"/>
    </xf>
    <xf numFmtId="182" fontId="17" fillId="2" borderId="11" xfId="11" applyNumberFormat="1" applyFont="1" applyFill="1" applyBorder="1" applyAlignment="1">
      <alignment vertical="center"/>
    </xf>
    <xf numFmtId="0" fontId="19" fillId="4" borderId="10" xfId="10" applyFont="1" applyFill="1" applyBorder="1">
      <alignment vertical="center"/>
    </xf>
    <xf numFmtId="0" fontId="19" fillId="4" borderId="11" xfId="10" applyFont="1" applyFill="1" applyBorder="1">
      <alignment vertical="center"/>
    </xf>
    <xf numFmtId="0" fontId="17" fillId="4" borderId="1" xfId="10" applyFont="1" applyFill="1" applyBorder="1">
      <alignment vertical="center"/>
    </xf>
    <xf numFmtId="0" fontId="21" fillId="4" borderId="12" xfId="10" applyFont="1" applyFill="1" applyBorder="1">
      <alignment vertical="center"/>
    </xf>
    <xf numFmtId="0" fontId="18" fillId="2" borderId="12" xfId="11" applyFont="1" applyFill="1" applyBorder="1" applyAlignment="1">
      <alignment horizontal="center" vertical="center"/>
    </xf>
    <xf numFmtId="0" fontId="18" fillId="3" borderId="12" xfId="11" applyFont="1" applyFill="1" applyBorder="1" applyAlignment="1">
      <alignment horizontal="center" vertical="center"/>
    </xf>
    <xf numFmtId="0" fontId="18" fillId="4" borderId="12" xfId="11" applyFont="1" applyFill="1" applyBorder="1" applyAlignment="1">
      <alignment horizontal="center" vertical="center"/>
    </xf>
    <xf numFmtId="0" fontId="45" fillId="2" borderId="12" xfId="10" applyFont="1" applyFill="1" applyBorder="1" applyAlignment="1">
      <alignment horizontal="center" vertical="center"/>
    </xf>
    <xf numFmtId="0" fontId="21" fillId="5" borderId="4" xfId="15" applyFont="1" applyFill="1" applyBorder="1">
      <alignment vertical="center"/>
    </xf>
    <xf numFmtId="0" fontId="21" fillId="5" borderId="6" xfId="15" applyFont="1" applyFill="1" applyBorder="1">
      <alignment vertical="center"/>
    </xf>
    <xf numFmtId="0" fontId="21" fillId="5" borderId="6" xfId="10" applyFont="1" applyFill="1" applyBorder="1">
      <alignment vertical="center"/>
    </xf>
    <xf numFmtId="176" fontId="38" fillId="0" borderId="0" xfId="14" applyNumberFormat="1" applyFont="1" applyFill="1">
      <alignment vertical="center"/>
    </xf>
    <xf numFmtId="182" fontId="38" fillId="0" borderId="0" xfId="14" applyNumberFormat="1" applyFont="1" applyFill="1">
      <alignment vertical="center"/>
    </xf>
    <xf numFmtId="0" fontId="26" fillId="0" borderId="6" xfId="14" applyFont="1" applyFill="1" applyBorder="1" applyAlignment="1">
      <alignment horizontal="center" vertical="center"/>
    </xf>
    <xf numFmtId="0" fontId="26" fillId="0" borderId="5" xfId="14" applyFont="1" applyFill="1" applyBorder="1" applyAlignment="1">
      <alignment horizontal="center" vertical="center"/>
    </xf>
    <xf numFmtId="0" fontId="26" fillId="0" borderId="0" xfId="14" applyFont="1" applyFill="1" applyBorder="1" applyAlignment="1">
      <alignment horizontal="center" vertical="center"/>
    </xf>
    <xf numFmtId="0" fontId="26" fillId="0" borderId="6" xfId="14" applyFont="1" applyFill="1" applyBorder="1" applyAlignment="1">
      <alignment horizontal="center" vertical="center"/>
    </xf>
  </cellXfs>
  <cellStyles count="92">
    <cellStyle name="Normal_calc" xfId="1" xr:uid="{00000000-0005-0000-0000-000000000000}"/>
    <cellStyle name="パーセント 2" xfId="13" xr:uid="{00000000-0005-0000-0000-000001000000}"/>
    <cellStyle name="桁区切り 2" xfId="9" xr:uid="{00000000-0005-0000-0000-000002000000}"/>
    <cellStyle name="桁区切り 2 2" xfId="22" xr:uid="{00000000-0005-0000-0000-000003000000}"/>
    <cellStyle name="桁区切り 2 2 2" xfId="45" xr:uid="{00000000-0005-0000-0000-000004000000}"/>
    <cellStyle name="桁区切り 2 2 3" xfId="53" xr:uid="{00000000-0005-0000-0000-000005000000}"/>
    <cellStyle name="桁区切り 2 2 4" xfId="54" xr:uid="{00000000-0005-0000-0000-000006000000}"/>
    <cellStyle name="桁区切り 2 3" xfId="24" xr:uid="{00000000-0005-0000-0000-000007000000}"/>
    <cellStyle name="桁区切り 2 4" xfId="28" xr:uid="{00000000-0005-0000-0000-000008000000}"/>
    <cellStyle name="桁区切り 2 5" xfId="39" xr:uid="{00000000-0005-0000-0000-000009000000}"/>
    <cellStyle name="桁区切り 2 6" xfId="55" xr:uid="{00000000-0005-0000-0000-00000A000000}"/>
    <cellStyle name="桁区切り 2 7" xfId="56" xr:uid="{00000000-0005-0000-0000-00000B000000}"/>
    <cellStyle name="標準" xfId="0" builtinId="0"/>
    <cellStyle name="標準 10" xfId="16" xr:uid="{00000000-0005-0000-0000-00000D000000}"/>
    <cellStyle name="標準 2" xfId="2" xr:uid="{00000000-0005-0000-0000-00000E000000}"/>
    <cellStyle name="標準 2 2" xfId="14" xr:uid="{00000000-0005-0000-0000-00000F000000}"/>
    <cellStyle name="標準 2 3" xfId="29" xr:uid="{00000000-0005-0000-0000-000010000000}"/>
    <cellStyle name="標準 2 3 2" xfId="49" xr:uid="{00000000-0005-0000-0000-000011000000}"/>
    <cellStyle name="標準 2 3 3" xfId="57" xr:uid="{00000000-0005-0000-0000-000012000000}"/>
    <cellStyle name="標準 2 3 4" xfId="58" xr:uid="{00000000-0005-0000-0000-000013000000}"/>
    <cellStyle name="標準 3" xfId="3" xr:uid="{00000000-0005-0000-0000-000014000000}"/>
    <cellStyle name="標準 3 2" xfId="12" xr:uid="{00000000-0005-0000-0000-000015000000}"/>
    <cellStyle name="標準 3 2 2" xfId="17" xr:uid="{00000000-0005-0000-0000-000016000000}"/>
    <cellStyle name="標準 3 2 3" xfId="40" xr:uid="{00000000-0005-0000-0000-000017000000}"/>
    <cellStyle name="標準 3 2 4" xfId="59" xr:uid="{00000000-0005-0000-0000-000018000000}"/>
    <cellStyle name="標準 3 2 5" xfId="60" xr:uid="{00000000-0005-0000-0000-000019000000}"/>
    <cellStyle name="標準 3 2 6" xfId="87" xr:uid="{00000000-0005-0000-0000-00001A000000}"/>
    <cellStyle name="標準 3 2 7" xfId="89" xr:uid="{00000000-0005-0000-0000-00001B000000}"/>
    <cellStyle name="標準 3 3" xfId="15" xr:uid="{00000000-0005-0000-0000-00001C000000}"/>
    <cellStyle name="標準 3 3 2" xfId="41" xr:uid="{00000000-0005-0000-0000-00001D000000}"/>
    <cellStyle name="標準 3 3 3" xfId="61" xr:uid="{00000000-0005-0000-0000-00001E000000}"/>
    <cellStyle name="標準 3 3 4" xfId="62" xr:uid="{00000000-0005-0000-0000-00001F000000}"/>
    <cellStyle name="標準 3 3 5" xfId="88" xr:uid="{00000000-0005-0000-0000-000020000000}"/>
    <cellStyle name="標準 3 4" xfId="18" xr:uid="{00000000-0005-0000-0000-000021000000}"/>
    <cellStyle name="標準 3 5" xfId="30" xr:uid="{00000000-0005-0000-0000-000022000000}"/>
    <cellStyle name="標準 3 5 2" xfId="50" xr:uid="{00000000-0005-0000-0000-000023000000}"/>
    <cellStyle name="標準 3 5 3" xfId="63" xr:uid="{00000000-0005-0000-0000-000024000000}"/>
    <cellStyle name="標準 3 5 4" xfId="64" xr:uid="{00000000-0005-0000-0000-000025000000}"/>
    <cellStyle name="標準 4" xfId="4" xr:uid="{00000000-0005-0000-0000-000026000000}"/>
    <cellStyle name="標準 4 2" xfId="31" xr:uid="{00000000-0005-0000-0000-000027000000}"/>
    <cellStyle name="標準 4 2 2" xfId="51" xr:uid="{00000000-0005-0000-0000-000028000000}"/>
    <cellStyle name="標準 4 2 3" xfId="65" xr:uid="{00000000-0005-0000-0000-000029000000}"/>
    <cellStyle name="標準 4 2 4" xfId="66" xr:uid="{00000000-0005-0000-0000-00002A000000}"/>
    <cellStyle name="標準 5" xfId="5" xr:uid="{00000000-0005-0000-0000-00002B000000}"/>
    <cellStyle name="標準 5 2" xfId="10" xr:uid="{00000000-0005-0000-0000-00002C000000}"/>
    <cellStyle name="標準 5 2 7" xfId="91" xr:uid="{DEAB5006-09DF-4756-8CCE-C8B8B2A57D02}"/>
    <cellStyle name="標準 5 3" xfId="23" xr:uid="{00000000-0005-0000-0000-00002D000000}"/>
    <cellStyle name="標準 5 4" xfId="32" xr:uid="{00000000-0005-0000-0000-00002E000000}"/>
    <cellStyle name="標準 5 4 2" xfId="52" xr:uid="{00000000-0005-0000-0000-00002F000000}"/>
    <cellStyle name="標準 5 4 3" xfId="67" xr:uid="{00000000-0005-0000-0000-000030000000}"/>
    <cellStyle name="標準 5 4 4" xfId="68" xr:uid="{00000000-0005-0000-0000-000031000000}"/>
    <cellStyle name="標準 6" xfId="7" xr:uid="{00000000-0005-0000-0000-000032000000}"/>
    <cellStyle name="標準 6 2" xfId="20" xr:uid="{00000000-0005-0000-0000-000033000000}"/>
    <cellStyle name="標準 6 2 2" xfId="43" xr:uid="{00000000-0005-0000-0000-000034000000}"/>
    <cellStyle name="標準 6 2 3" xfId="69" xr:uid="{00000000-0005-0000-0000-000035000000}"/>
    <cellStyle name="標準 6 2 4" xfId="70" xr:uid="{00000000-0005-0000-0000-000036000000}"/>
    <cellStyle name="標準 6 3" xfId="25" xr:uid="{00000000-0005-0000-0000-000037000000}"/>
    <cellStyle name="標準 6 3 2" xfId="46" xr:uid="{00000000-0005-0000-0000-000038000000}"/>
    <cellStyle name="標準 6 3 3" xfId="71" xr:uid="{00000000-0005-0000-0000-000039000000}"/>
    <cellStyle name="標準 6 3 4" xfId="72" xr:uid="{00000000-0005-0000-0000-00003A000000}"/>
    <cellStyle name="標準 6 4" xfId="33" xr:uid="{00000000-0005-0000-0000-00003B000000}"/>
    <cellStyle name="標準 6 5" xfId="37" xr:uid="{00000000-0005-0000-0000-00003C000000}"/>
    <cellStyle name="標準 6 6" xfId="73" xr:uid="{00000000-0005-0000-0000-00003D000000}"/>
    <cellStyle name="標準 6 7" xfId="74" xr:uid="{00000000-0005-0000-0000-00003E000000}"/>
    <cellStyle name="標準 6 8" xfId="90" xr:uid="{00000000-0005-0000-0000-00003F000000}"/>
    <cellStyle name="標準 7" xfId="6" xr:uid="{00000000-0005-0000-0000-000040000000}"/>
    <cellStyle name="標準 7 2" xfId="19" xr:uid="{00000000-0005-0000-0000-000041000000}"/>
    <cellStyle name="標準 7 2 2" xfId="42" xr:uid="{00000000-0005-0000-0000-000042000000}"/>
    <cellStyle name="標準 7 2 3" xfId="75" xr:uid="{00000000-0005-0000-0000-000043000000}"/>
    <cellStyle name="標準 7 2 4" xfId="76" xr:uid="{00000000-0005-0000-0000-000044000000}"/>
    <cellStyle name="標準 7 3" xfId="26" xr:uid="{00000000-0005-0000-0000-000045000000}"/>
    <cellStyle name="標準 7 3 2" xfId="47" xr:uid="{00000000-0005-0000-0000-000046000000}"/>
    <cellStyle name="標準 7 3 3" xfId="77" xr:uid="{00000000-0005-0000-0000-000047000000}"/>
    <cellStyle name="標準 7 3 4" xfId="78" xr:uid="{00000000-0005-0000-0000-000048000000}"/>
    <cellStyle name="標準 7 4" xfId="34" xr:uid="{00000000-0005-0000-0000-000049000000}"/>
    <cellStyle name="標準 7 5" xfId="36" xr:uid="{00000000-0005-0000-0000-00004A000000}"/>
    <cellStyle name="標準 7 6" xfId="79" xr:uid="{00000000-0005-0000-0000-00004B000000}"/>
    <cellStyle name="標準 7 7" xfId="80" xr:uid="{00000000-0005-0000-0000-00004C000000}"/>
    <cellStyle name="標準 8" xfId="8" xr:uid="{00000000-0005-0000-0000-00004D000000}"/>
    <cellStyle name="標準 8 2" xfId="21" xr:uid="{00000000-0005-0000-0000-00004E000000}"/>
    <cellStyle name="標準 8 2 2" xfId="44" xr:uid="{00000000-0005-0000-0000-00004F000000}"/>
    <cellStyle name="標準 8 2 3" xfId="81" xr:uid="{00000000-0005-0000-0000-000050000000}"/>
    <cellStyle name="標準 8 2 4" xfId="82" xr:uid="{00000000-0005-0000-0000-000051000000}"/>
    <cellStyle name="標準 8 3" xfId="27" xr:uid="{00000000-0005-0000-0000-000052000000}"/>
    <cellStyle name="標準 8 3 2" xfId="48" xr:uid="{00000000-0005-0000-0000-000053000000}"/>
    <cellStyle name="標準 8 3 3" xfId="83" xr:uid="{00000000-0005-0000-0000-000054000000}"/>
    <cellStyle name="標準 8 3 4" xfId="84" xr:uid="{00000000-0005-0000-0000-000055000000}"/>
    <cellStyle name="標準 8 4" xfId="35" xr:uid="{00000000-0005-0000-0000-000056000000}"/>
    <cellStyle name="標準 8 5" xfId="38" xr:uid="{00000000-0005-0000-0000-000057000000}"/>
    <cellStyle name="標準 8 6" xfId="85" xr:uid="{00000000-0005-0000-0000-000058000000}"/>
    <cellStyle name="標準 8 7" xfId="86" xr:uid="{00000000-0005-0000-0000-000059000000}"/>
    <cellStyle name="標準 9" xfId="11" xr:uid="{00000000-0005-0000-0000-00005A000000}"/>
  </cellStyles>
  <dxfs count="0"/>
  <tableStyles count="0" defaultTableStyle="TableStyleMedium9" defaultPivotStyle="PivotStyleLight16"/>
  <colors>
    <mruColors>
      <color rgb="FFFFCC66"/>
      <color rgb="FFFFCC00"/>
      <color rgb="FF0000FF"/>
      <color rgb="FF6600FF"/>
      <color rgb="FF008000"/>
      <color rgb="FFCCFFFF"/>
      <color rgb="FFFF00FF"/>
      <color rgb="FFCCFFCC"/>
      <color rgb="FFFFFF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srim1H_GaN!$P$5</c:f>
          <c:strCache>
            <c:ptCount val="1"/>
            <c:pt idx="0">
              <c:v>srim1H_GaN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srim1H_GaN!$D$20:$D$300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srim1H_GaN!$E$20:$E$300</c:f>
              <c:numCache>
                <c:formatCode>0.000E+00</c:formatCode>
                <c:ptCount val="281"/>
                <c:pt idx="0">
                  <c:v>4.8659999999999997E-3</c:v>
                </c:pt>
                <c:pt idx="1">
                  <c:v>5.104E-3</c:v>
                </c:pt>
                <c:pt idx="2">
                  <c:v>5.3309999999999998E-3</c:v>
                </c:pt>
                <c:pt idx="3">
                  <c:v>5.548E-3</c:v>
                </c:pt>
                <c:pt idx="4">
                  <c:v>5.7580000000000001E-3</c:v>
                </c:pt>
                <c:pt idx="5">
                  <c:v>5.96E-3</c:v>
                </c:pt>
                <c:pt idx="6">
                  <c:v>6.1549999999999999E-3</c:v>
                </c:pt>
                <c:pt idx="7">
                  <c:v>6.3449999999999999E-3</c:v>
                </c:pt>
                <c:pt idx="8">
                  <c:v>6.5290000000000001E-3</c:v>
                </c:pt>
                <c:pt idx="9">
                  <c:v>6.8820000000000001E-3</c:v>
                </c:pt>
                <c:pt idx="10">
                  <c:v>7.2989999999999999E-3</c:v>
                </c:pt>
                <c:pt idx="11">
                  <c:v>7.6940000000000003E-3</c:v>
                </c:pt>
                <c:pt idx="12">
                  <c:v>8.0700000000000008E-3</c:v>
                </c:pt>
                <c:pt idx="13">
                  <c:v>8.4279999999999997E-3</c:v>
                </c:pt>
                <c:pt idx="14">
                  <c:v>8.7729999999999995E-3</c:v>
                </c:pt>
                <c:pt idx="15">
                  <c:v>9.1039999999999992E-3</c:v>
                </c:pt>
                <c:pt idx="16">
                  <c:v>9.4230000000000008E-3</c:v>
                </c:pt>
                <c:pt idx="17">
                  <c:v>9.7319999999999993E-3</c:v>
                </c:pt>
                <c:pt idx="18">
                  <c:v>1.0319999999999999E-2</c:v>
                </c:pt>
                <c:pt idx="19">
                  <c:v>1.0880000000000001E-2</c:v>
                </c:pt>
                <c:pt idx="20">
                  <c:v>1.141E-2</c:v>
                </c:pt>
                <c:pt idx="21">
                  <c:v>1.192E-2</c:v>
                </c:pt>
                <c:pt idx="22">
                  <c:v>1.2409999999999999E-2</c:v>
                </c:pt>
                <c:pt idx="23">
                  <c:v>1.2869999999999999E-2</c:v>
                </c:pt>
                <c:pt idx="24">
                  <c:v>1.376E-2</c:v>
                </c:pt>
                <c:pt idx="25">
                  <c:v>1.46E-2</c:v>
                </c:pt>
                <c:pt idx="26">
                  <c:v>1.5389999999999999E-2</c:v>
                </c:pt>
                <c:pt idx="27">
                  <c:v>1.6140000000000002E-2</c:v>
                </c:pt>
                <c:pt idx="28">
                  <c:v>1.686E-2</c:v>
                </c:pt>
                <c:pt idx="29">
                  <c:v>1.755E-2</c:v>
                </c:pt>
                <c:pt idx="30">
                  <c:v>1.821E-2</c:v>
                </c:pt>
                <c:pt idx="31">
                  <c:v>1.8849999999999999E-2</c:v>
                </c:pt>
                <c:pt idx="32">
                  <c:v>1.9460000000000002E-2</c:v>
                </c:pt>
                <c:pt idx="33">
                  <c:v>2.0060000000000001E-2</c:v>
                </c:pt>
                <c:pt idx="34">
                  <c:v>2.0650000000000002E-2</c:v>
                </c:pt>
                <c:pt idx="35">
                  <c:v>2.1760000000000002E-2</c:v>
                </c:pt>
                <c:pt idx="36">
                  <c:v>2.308E-2</c:v>
                </c:pt>
                <c:pt idx="37">
                  <c:v>2.4330000000000001E-2</c:v>
                </c:pt>
                <c:pt idx="38">
                  <c:v>2.5520000000000001E-2</c:v>
                </c:pt>
                <c:pt idx="39">
                  <c:v>2.665E-2</c:v>
                </c:pt>
                <c:pt idx="40">
                  <c:v>2.7740000000000001E-2</c:v>
                </c:pt>
                <c:pt idx="41">
                  <c:v>2.879E-2</c:v>
                </c:pt>
                <c:pt idx="42">
                  <c:v>2.98E-2</c:v>
                </c:pt>
                <c:pt idx="43">
                  <c:v>3.0779999999999998E-2</c:v>
                </c:pt>
                <c:pt idx="44">
                  <c:v>3.2640000000000002E-2</c:v>
                </c:pt>
                <c:pt idx="45">
                  <c:v>3.4410000000000003E-2</c:v>
                </c:pt>
                <c:pt idx="46">
                  <c:v>3.6089999999999997E-2</c:v>
                </c:pt>
                <c:pt idx="47">
                  <c:v>3.7690000000000001E-2</c:v>
                </c:pt>
                <c:pt idx="48">
                  <c:v>3.9230000000000001E-2</c:v>
                </c:pt>
                <c:pt idx="49">
                  <c:v>4.0710000000000003E-2</c:v>
                </c:pt>
                <c:pt idx="50">
                  <c:v>4.3520000000000003E-2</c:v>
                </c:pt>
                <c:pt idx="51">
                  <c:v>4.616E-2</c:v>
                </c:pt>
                <c:pt idx="52">
                  <c:v>4.8660000000000002E-2</c:v>
                </c:pt>
                <c:pt idx="53">
                  <c:v>5.1040000000000002E-2</c:v>
                </c:pt>
                <c:pt idx="54">
                  <c:v>5.3310000000000003E-2</c:v>
                </c:pt>
                <c:pt idx="55">
                  <c:v>5.5480000000000002E-2</c:v>
                </c:pt>
                <c:pt idx="56">
                  <c:v>5.7579999999999999E-2</c:v>
                </c:pt>
                <c:pt idx="57">
                  <c:v>5.96E-2</c:v>
                </c:pt>
                <c:pt idx="58">
                  <c:v>6.1550000000000001E-2</c:v>
                </c:pt>
                <c:pt idx="59">
                  <c:v>6.3450000000000006E-2</c:v>
                </c:pt>
                <c:pt idx="60">
                  <c:v>6.5290000000000001E-2</c:v>
                </c:pt>
                <c:pt idx="61">
                  <c:v>6.8820000000000006E-2</c:v>
                </c:pt>
                <c:pt idx="62">
                  <c:v>7.2270000000000001E-2</c:v>
                </c:pt>
                <c:pt idx="63">
                  <c:v>7.5609999999999997E-2</c:v>
                </c:pt>
                <c:pt idx="64">
                  <c:v>7.8850000000000003E-2</c:v>
                </c:pt>
                <c:pt idx="65">
                  <c:v>8.2000000000000003E-2</c:v>
                </c:pt>
                <c:pt idx="66">
                  <c:v>8.5050000000000001E-2</c:v>
                </c:pt>
                <c:pt idx="67">
                  <c:v>8.8020000000000001E-2</c:v>
                </c:pt>
                <c:pt idx="68">
                  <c:v>9.0920000000000001E-2</c:v>
                </c:pt>
                <c:pt idx="69">
                  <c:v>9.3740000000000004E-2</c:v>
                </c:pt>
                <c:pt idx="70">
                  <c:v>9.9159999999999998E-2</c:v>
                </c:pt>
                <c:pt idx="71">
                  <c:v>0.1043</c:v>
                </c:pt>
                <c:pt idx="72">
                  <c:v>0.10920000000000001</c:v>
                </c:pt>
                <c:pt idx="73">
                  <c:v>0.1139</c:v>
                </c:pt>
                <c:pt idx="74">
                  <c:v>0.11840000000000001</c:v>
                </c:pt>
                <c:pt idx="75">
                  <c:v>0.1226</c:v>
                </c:pt>
                <c:pt idx="76">
                  <c:v>0.13070000000000001</c:v>
                </c:pt>
                <c:pt idx="77">
                  <c:v>0.13819999999999999</c:v>
                </c:pt>
                <c:pt idx="78">
                  <c:v>0.14530000000000001</c:v>
                </c:pt>
                <c:pt idx="79">
                  <c:v>0.152</c:v>
                </c:pt>
                <c:pt idx="80">
                  <c:v>0.15840000000000001</c:v>
                </c:pt>
                <c:pt idx="81">
                  <c:v>0.1646</c:v>
                </c:pt>
                <c:pt idx="82">
                  <c:v>0.17050000000000001</c:v>
                </c:pt>
                <c:pt idx="83">
                  <c:v>0.1762</c:v>
                </c:pt>
                <c:pt idx="84">
                  <c:v>0.18160000000000001</c:v>
                </c:pt>
                <c:pt idx="85">
                  <c:v>0.18690000000000001</c:v>
                </c:pt>
                <c:pt idx="86">
                  <c:v>0.192</c:v>
                </c:pt>
                <c:pt idx="87">
                  <c:v>0.2016</c:v>
                </c:pt>
                <c:pt idx="88">
                  <c:v>0.2127</c:v>
                </c:pt>
                <c:pt idx="89">
                  <c:v>0.22270000000000001</c:v>
                </c:pt>
                <c:pt idx="90">
                  <c:v>0.2319</c:v>
                </c:pt>
                <c:pt idx="91">
                  <c:v>0.2402</c:v>
                </c:pt>
                <c:pt idx="92">
                  <c:v>0.2477</c:v>
                </c:pt>
                <c:pt idx="93">
                  <c:v>0.2545</c:v>
                </c:pt>
                <c:pt idx="94">
                  <c:v>0.2606</c:v>
                </c:pt>
                <c:pt idx="95">
                  <c:v>0.2661</c:v>
                </c:pt>
                <c:pt idx="96">
                  <c:v>0.27550000000000002</c:v>
                </c:pt>
                <c:pt idx="97">
                  <c:v>0.28310000000000002</c:v>
                </c:pt>
                <c:pt idx="98">
                  <c:v>0.28899999999999998</c:v>
                </c:pt>
                <c:pt idx="99">
                  <c:v>0.29360000000000003</c:v>
                </c:pt>
                <c:pt idx="100">
                  <c:v>0.29699999999999999</c:v>
                </c:pt>
                <c:pt idx="101">
                  <c:v>0.29949999999999999</c:v>
                </c:pt>
                <c:pt idx="102">
                  <c:v>0.30209999999999998</c:v>
                </c:pt>
                <c:pt idx="103">
                  <c:v>0.30230000000000001</c:v>
                </c:pt>
                <c:pt idx="104">
                  <c:v>0.30080000000000001</c:v>
                </c:pt>
                <c:pt idx="105">
                  <c:v>0.29820000000000002</c:v>
                </c:pt>
                <c:pt idx="106">
                  <c:v>0.29480000000000001</c:v>
                </c:pt>
                <c:pt idx="107">
                  <c:v>0.2908</c:v>
                </c:pt>
                <c:pt idx="108">
                  <c:v>0.28649999999999998</c:v>
                </c:pt>
                <c:pt idx="109">
                  <c:v>0.28210000000000002</c:v>
                </c:pt>
                <c:pt idx="110">
                  <c:v>0.27750000000000002</c:v>
                </c:pt>
                <c:pt idx="111">
                  <c:v>0.27300000000000002</c:v>
                </c:pt>
                <c:pt idx="112">
                  <c:v>0.26850000000000002</c:v>
                </c:pt>
                <c:pt idx="113">
                  <c:v>0.25979999999999998</c:v>
                </c:pt>
                <c:pt idx="114">
                  <c:v>0.2495</c:v>
                </c:pt>
                <c:pt idx="115">
                  <c:v>0.24010000000000001</c:v>
                </c:pt>
                <c:pt idx="116">
                  <c:v>0.2316</c:v>
                </c:pt>
                <c:pt idx="117">
                  <c:v>0.22370000000000001</c:v>
                </c:pt>
                <c:pt idx="118">
                  <c:v>0.2165</c:v>
                </c:pt>
                <c:pt idx="119">
                  <c:v>0.2099</c:v>
                </c:pt>
                <c:pt idx="120">
                  <c:v>0.2039</c:v>
                </c:pt>
                <c:pt idx="121">
                  <c:v>0.1983</c:v>
                </c:pt>
                <c:pt idx="122">
                  <c:v>0.18820000000000001</c:v>
                </c:pt>
                <c:pt idx="123">
                  <c:v>0.17949999999999999</c:v>
                </c:pt>
                <c:pt idx="124">
                  <c:v>0.1719</c:v>
                </c:pt>
                <c:pt idx="125">
                  <c:v>0.1651</c:v>
                </c:pt>
                <c:pt idx="126">
                  <c:v>0.159</c:v>
                </c:pt>
                <c:pt idx="127">
                  <c:v>0.1535</c:v>
                </c:pt>
                <c:pt idx="128">
                  <c:v>0.14399999999999999</c:v>
                </c:pt>
                <c:pt idx="129">
                  <c:v>0.1361</c:v>
                </c:pt>
                <c:pt idx="130">
                  <c:v>0.1293</c:v>
                </c:pt>
                <c:pt idx="131">
                  <c:v>0.12379999999999999</c:v>
                </c:pt>
                <c:pt idx="132">
                  <c:v>0.1182</c:v>
                </c:pt>
                <c:pt idx="133">
                  <c:v>0.113</c:v>
                </c:pt>
                <c:pt idx="134">
                  <c:v>0.10829999999999999</c:v>
                </c:pt>
                <c:pt idx="135">
                  <c:v>0.104</c:v>
                </c:pt>
                <c:pt idx="136">
                  <c:v>0.10009999999999999</c:v>
                </c:pt>
                <c:pt idx="137">
                  <c:v>9.6460000000000004E-2</c:v>
                </c:pt>
                <c:pt idx="138">
                  <c:v>9.3140000000000001E-2</c:v>
                </c:pt>
                <c:pt idx="139">
                  <c:v>8.7209999999999996E-2</c:v>
                </c:pt>
                <c:pt idx="140">
                  <c:v>8.09E-2</c:v>
                </c:pt>
                <c:pt idx="141">
                  <c:v>7.5550000000000006E-2</c:v>
                </c:pt>
                <c:pt idx="142">
                  <c:v>7.0949999999999999E-2</c:v>
                </c:pt>
                <c:pt idx="143">
                  <c:v>6.6960000000000006E-2</c:v>
                </c:pt>
                <c:pt idx="144">
                  <c:v>6.3450000000000006E-2</c:v>
                </c:pt>
                <c:pt idx="145">
                  <c:v>6.0339999999999998E-2</c:v>
                </c:pt>
                <c:pt idx="146">
                  <c:v>5.756E-2</c:v>
                </c:pt>
                <c:pt idx="147">
                  <c:v>5.5050000000000002E-2</c:v>
                </c:pt>
                <c:pt idx="148">
                  <c:v>5.0720000000000001E-2</c:v>
                </c:pt>
                <c:pt idx="149">
                  <c:v>4.7100000000000003E-2</c:v>
                </c:pt>
                <c:pt idx="150">
                  <c:v>4.403E-2</c:v>
                </c:pt>
                <c:pt idx="151">
                  <c:v>4.1369999999999997E-2</c:v>
                </c:pt>
                <c:pt idx="152">
                  <c:v>3.9050000000000001E-2</c:v>
                </c:pt>
                <c:pt idx="153">
                  <c:v>3.7010000000000001E-2</c:v>
                </c:pt>
                <c:pt idx="154">
                  <c:v>3.3579999999999999E-2</c:v>
                </c:pt>
                <c:pt idx="155">
                  <c:v>3.0790000000000001E-2</c:v>
                </c:pt>
                <c:pt idx="156">
                  <c:v>2.8469999999999999E-2</c:v>
                </c:pt>
                <c:pt idx="157">
                  <c:v>2.6519999999999998E-2</c:v>
                </c:pt>
                <c:pt idx="158">
                  <c:v>2.4840000000000001E-2</c:v>
                </c:pt>
                <c:pt idx="159">
                  <c:v>2.3390000000000001E-2</c:v>
                </c:pt>
                <c:pt idx="160">
                  <c:v>2.2110000000000001E-2</c:v>
                </c:pt>
                <c:pt idx="161">
                  <c:v>2.0990000000000002E-2</c:v>
                </c:pt>
                <c:pt idx="162">
                  <c:v>1.9980000000000001E-2</c:v>
                </c:pt>
                <c:pt idx="163">
                  <c:v>1.908E-2</c:v>
                </c:pt>
                <c:pt idx="164">
                  <c:v>1.8270000000000002E-2</c:v>
                </c:pt>
                <c:pt idx="165">
                  <c:v>1.685E-2</c:v>
                </c:pt>
                <c:pt idx="166">
                  <c:v>1.5389999999999999E-2</c:v>
                </c:pt>
                <c:pt idx="167">
                  <c:v>1.4200000000000001E-2</c:v>
                </c:pt>
                <c:pt idx="168">
                  <c:v>1.319E-2</c:v>
                </c:pt>
                <c:pt idx="169">
                  <c:v>1.234E-2</c:v>
                </c:pt>
                <c:pt idx="170">
                  <c:v>1.1599999999999999E-2</c:v>
                </c:pt>
                <c:pt idx="171">
                  <c:v>1.0959999999999999E-2</c:v>
                </c:pt>
                <c:pt idx="172">
                  <c:v>1.039E-2</c:v>
                </c:pt>
                <c:pt idx="173">
                  <c:v>9.8890000000000002E-3</c:v>
                </c:pt>
                <c:pt idx="174">
                  <c:v>9.0349999999999996E-3</c:v>
                </c:pt>
                <c:pt idx="175">
                  <c:v>8.3370000000000007E-3</c:v>
                </c:pt>
                <c:pt idx="176">
                  <c:v>7.7539999999999996E-3</c:v>
                </c:pt>
                <c:pt idx="177">
                  <c:v>7.26E-3</c:v>
                </c:pt>
                <c:pt idx="178">
                  <c:v>6.8360000000000001E-3</c:v>
                </c:pt>
                <c:pt idx="179">
                  <c:v>6.4669999999999997E-3</c:v>
                </c:pt>
                <c:pt idx="180">
                  <c:v>5.8570000000000002E-3</c:v>
                </c:pt>
                <c:pt idx="181">
                  <c:v>5.372E-3</c:v>
                </c:pt>
                <c:pt idx="182">
                  <c:v>4.9779999999999998E-3</c:v>
                </c:pt>
                <c:pt idx="183">
                  <c:v>4.6499999999999996E-3</c:v>
                </c:pt>
                <c:pt idx="184">
                  <c:v>4.3740000000000003E-3</c:v>
                </c:pt>
                <c:pt idx="185">
                  <c:v>4.1370000000000001E-3</c:v>
                </c:pt>
                <c:pt idx="186">
                  <c:v>3.9319999999999997E-3</c:v>
                </c:pt>
                <c:pt idx="187">
                  <c:v>3.7529999999999998E-3</c:v>
                </c:pt>
                <c:pt idx="188">
                  <c:v>3.5950000000000001E-3</c:v>
                </c:pt>
                <c:pt idx="189">
                  <c:v>3.4550000000000002E-3</c:v>
                </c:pt>
                <c:pt idx="190">
                  <c:v>3.3289999999999999E-3</c:v>
                </c:pt>
                <c:pt idx="191">
                  <c:v>3.114E-3</c:v>
                </c:pt>
                <c:pt idx="192">
                  <c:v>2.8969999999999998E-3</c:v>
                </c:pt>
                <c:pt idx="193">
                  <c:v>2.722E-3</c:v>
                </c:pt>
                <c:pt idx="194">
                  <c:v>2.578E-3</c:v>
                </c:pt>
                <c:pt idx="195">
                  <c:v>2.4580000000000001E-3</c:v>
                </c:pt>
                <c:pt idx="196">
                  <c:v>2.356E-3</c:v>
                </c:pt>
                <c:pt idx="197">
                  <c:v>2.2680000000000001E-3</c:v>
                </c:pt>
                <c:pt idx="198">
                  <c:v>2.1919999999999999E-3</c:v>
                </c:pt>
                <c:pt idx="199">
                  <c:v>2.1259999999999999E-3</c:v>
                </c:pt>
                <c:pt idx="200">
                  <c:v>2.0170000000000001E-3</c:v>
                </c:pt>
                <c:pt idx="201">
                  <c:v>1.9300000000000001E-3</c:v>
                </c:pt>
                <c:pt idx="202">
                  <c:v>1.859E-3</c:v>
                </c:pt>
                <c:pt idx="203">
                  <c:v>1.802E-3</c:v>
                </c:pt>
                <c:pt idx="204">
                  <c:v>1.7539999999999999E-3</c:v>
                </c:pt>
                <c:pt idx="205">
                  <c:v>1.714E-3</c:v>
                </c:pt>
                <c:pt idx="206">
                  <c:v>1.65E-3</c:v>
                </c:pt>
                <c:pt idx="207">
                  <c:v>1.604E-3</c:v>
                </c:pt>
                <c:pt idx="208">
                  <c:v>1.5679999999999999E-3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CD-4974-8BA6-706E88D353E9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srim1H_GaN!$D$20:$D$300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srim1H_GaN!$F$20:$F$300</c:f>
              <c:numCache>
                <c:formatCode>0.000E+00</c:formatCode>
                <c:ptCount val="281"/>
                <c:pt idx="0">
                  <c:v>3.0439999999999998E-3</c:v>
                </c:pt>
                <c:pt idx="1">
                  <c:v>3.1549999999999998E-3</c:v>
                </c:pt>
                <c:pt idx="2">
                  <c:v>3.2590000000000002E-3</c:v>
                </c:pt>
                <c:pt idx="3">
                  <c:v>3.3549999999999999E-3</c:v>
                </c:pt>
                <c:pt idx="4">
                  <c:v>3.4450000000000001E-3</c:v>
                </c:pt>
                <c:pt idx="5">
                  <c:v>3.5300000000000002E-3</c:v>
                </c:pt>
                <c:pt idx="6">
                  <c:v>3.6099999999999999E-3</c:v>
                </c:pt>
                <c:pt idx="7">
                  <c:v>3.686E-3</c:v>
                </c:pt>
                <c:pt idx="8">
                  <c:v>3.7569999999999999E-3</c:v>
                </c:pt>
                <c:pt idx="9">
                  <c:v>3.8899999999999998E-3</c:v>
                </c:pt>
                <c:pt idx="10">
                  <c:v>4.0390000000000001E-3</c:v>
                </c:pt>
                <c:pt idx="11">
                  <c:v>4.1739999999999998E-3</c:v>
                </c:pt>
                <c:pt idx="12">
                  <c:v>4.2950000000000002E-3</c:v>
                </c:pt>
                <c:pt idx="13">
                  <c:v>4.4060000000000002E-3</c:v>
                </c:pt>
                <c:pt idx="14">
                  <c:v>4.5079999999999999E-3</c:v>
                </c:pt>
                <c:pt idx="15">
                  <c:v>4.6020000000000002E-3</c:v>
                </c:pt>
                <c:pt idx="16">
                  <c:v>4.6889999999999996E-3</c:v>
                </c:pt>
                <c:pt idx="17">
                  <c:v>4.7699999999999999E-3</c:v>
                </c:pt>
                <c:pt idx="18">
                  <c:v>4.9170000000000004E-3</c:v>
                </c:pt>
                <c:pt idx="19">
                  <c:v>5.0460000000000001E-3</c:v>
                </c:pt>
                <c:pt idx="20">
                  <c:v>5.1599999999999997E-3</c:v>
                </c:pt>
                <c:pt idx="21">
                  <c:v>5.2630000000000003E-3</c:v>
                </c:pt>
                <c:pt idx="22">
                  <c:v>5.3559999999999997E-3</c:v>
                </c:pt>
                <c:pt idx="23">
                  <c:v>5.4390000000000003E-3</c:v>
                </c:pt>
                <c:pt idx="24">
                  <c:v>5.5859999999999998E-3</c:v>
                </c:pt>
                <c:pt idx="25">
                  <c:v>5.7089999999999997E-3</c:v>
                </c:pt>
                <c:pt idx="26">
                  <c:v>5.8129999999999996E-3</c:v>
                </c:pt>
                <c:pt idx="27">
                  <c:v>5.9030000000000003E-3</c:v>
                </c:pt>
                <c:pt idx="28">
                  <c:v>5.9800000000000001E-3</c:v>
                </c:pt>
                <c:pt idx="29">
                  <c:v>6.0480000000000004E-3</c:v>
                </c:pt>
                <c:pt idx="30">
                  <c:v>6.1060000000000003E-3</c:v>
                </c:pt>
                <c:pt idx="31">
                  <c:v>6.1580000000000003E-3</c:v>
                </c:pt>
                <c:pt idx="32">
                  <c:v>6.2030000000000002E-3</c:v>
                </c:pt>
                <c:pt idx="33">
                  <c:v>6.2430000000000003E-3</c:v>
                </c:pt>
                <c:pt idx="34">
                  <c:v>6.2779999999999997E-3</c:v>
                </c:pt>
                <c:pt idx="35">
                  <c:v>6.3359999999999996E-3</c:v>
                </c:pt>
                <c:pt idx="36">
                  <c:v>6.3899999999999998E-3</c:v>
                </c:pt>
                <c:pt idx="37">
                  <c:v>6.4279999999999997E-3</c:v>
                </c:pt>
                <c:pt idx="38">
                  <c:v>6.4549999999999998E-3</c:v>
                </c:pt>
                <c:pt idx="39">
                  <c:v>6.4710000000000002E-3</c:v>
                </c:pt>
                <c:pt idx="40">
                  <c:v>6.4809999999999998E-3</c:v>
                </c:pt>
                <c:pt idx="41">
                  <c:v>6.4840000000000002E-3</c:v>
                </c:pt>
                <c:pt idx="42">
                  <c:v>6.483E-3</c:v>
                </c:pt>
                <c:pt idx="43">
                  <c:v>6.4770000000000001E-3</c:v>
                </c:pt>
                <c:pt idx="44">
                  <c:v>6.4559999999999999E-3</c:v>
                </c:pt>
                <c:pt idx="45">
                  <c:v>6.4270000000000004E-3</c:v>
                </c:pt>
                <c:pt idx="46">
                  <c:v>6.3899999999999998E-3</c:v>
                </c:pt>
                <c:pt idx="47">
                  <c:v>6.3499999999999997E-3</c:v>
                </c:pt>
                <c:pt idx="48">
                  <c:v>6.306E-3</c:v>
                </c:pt>
                <c:pt idx="49">
                  <c:v>6.2610000000000001E-3</c:v>
                </c:pt>
                <c:pt idx="50">
                  <c:v>6.1659999999999996E-3</c:v>
                </c:pt>
                <c:pt idx="51">
                  <c:v>6.0699999999999999E-3</c:v>
                </c:pt>
                <c:pt idx="52">
                  <c:v>5.9740000000000001E-3</c:v>
                </c:pt>
                <c:pt idx="53">
                  <c:v>5.8789999999999997E-3</c:v>
                </c:pt>
                <c:pt idx="54">
                  <c:v>5.7869999999999996E-3</c:v>
                </c:pt>
                <c:pt idx="55">
                  <c:v>5.6979999999999999E-3</c:v>
                </c:pt>
                <c:pt idx="56">
                  <c:v>5.6109999999999997E-3</c:v>
                </c:pt>
                <c:pt idx="57">
                  <c:v>5.5269999999999998E-3</c:v>
                </c:pt>
                <c:pt idx="58">
                  <c:v>5.4469999999999996E-3</c:v>
                </c:pt>
                <c:pt idx="59">
                  <c:v>5.3680000000000004E-3</c:v>
                </c:pt>
                <c:pt idx="60">
                  <c:v>5.293E-3</c:v>
                </c:pt>
                <c:pt idx="61">
                  <c:v>5.1489999999999999E-3</c:v>
                </c:pt>
                <c:pt idx="62">
                  <c:v>4.9829999999999996E-3</c:v>
                </c:pt>
                <c:pt idx="63">
                  <c:v>4.8300000000000001E-3</c:v>
                </c:pt>
                <c:pt idx="64">
                  <c:v>4.6889999999999996E-3</c:v>
                </c:pt>
                <c:pt idx="65">
                  <c:v>4.5570000000000003E-3</c:v>
                </c:pt>
                <c:pt idx="66">
                  <c:v>4.4349999999999997E-3</c:v>
                </c:pt>
                <c:pt idx="67">
                  <c:v>4.3210000000000002E-3</c:v>
                </c:pt>
                <c:pt idx="68">
                  <c:v>4.2139999999999999E-3</c:v>
                </c:pt>
                <c:pt idx="69">
                  <c:v>4.1139999999999996E-3</c:v>
                </c:pt>
                <c:pt idx="70">
                  <c:v>3.9300000000000003E-3</c:v>
                </c:pt>
                <c:pt idx="71">
                  <c:v>3.7659999999999998E-3</c:v>
                </c:pt>
                <c:pt idx="72">
                  <c:v>3.6180000000000001E-3</c:v>
                </c:pt>
                <c:pt idx="73">
                  <c:v>3.4840000000000001E-3</c:v>
                </c:pt>
                <c:pt idx="74">
                  <c:v>3.3609999999999998E-3</c:v>
                </c:pt>
                <c:pt idx="75">
                  <c:v>3.2490000000000002E-3</c:v>
                </c:pt>
                <c:pt idx="76">
                  <c:v>3.0500000000000002E-3</c:v>
                </c:pt>
                <c:pt idx="77">
                  <c:v>2.879E-3</c:v>
                </c:pt>
                <c:pt idx="78">
                  <c:v>2.7290000000000001E-3</c:v>
                </c:pt>
                <c:pt idx="79">
                  <c:v>2.5969999999999999E-3</c:v>
                </c:pt>
                <c:pt idx="80">
                  <c:v>2.4789999999999999E-3</c:v>
                </c:pt>
                <c:pt idx="81">
                  <c:v>2.3730000000000001E-3</c:v>
                </c:pt>
                <c:pt idx="82">
                  <c:v>2.2780000000000001E-3</c:v>
                </c:pt>
                <c:pt idx="83">
                  <c:v>2.1909999999999998E-3</c:v>
                </c:pt>
                <c:pt idx="84">
                  <c:v>2.1120000000000002E-3</c:v>
                </c:pt>
                <c:pt idx="85">
                  <c:v>2.039E-3</c:v>
                </c:pt>
                <c:pt idx="86">
                  <c:v>1.9719999999999998E-3</c:v>
                </c:pt>
                <c:pt idx="87">
                  <c:v>1.8519999999999999E-3</c:v>
                </c:pt>
                <c:pt idx="88">
                  <c:v>1.7240000000000001E-3</c:v>
                </c:pt>
                <c:pt idx="89">
                  <c:v>1.6149999999999999E-3</c:v>
                </c:pt>
                <c:pt idx="90">
                  <c:v>1.521E-3</c:v>
                </c:pt>
                <c:pt idx="91">
                  <c:v>1.439E-3</c:v>
                </c:pt>
                <c:pt idx="92">
                  <c:v>1.366E-3</c:v>
                </c:pt>
                <c:pt idx="93">
                  <c:v>1.3010000000000001E-3</c:v>
                </c:pt>
                <c:pt idx="94">
                  <c:v>1.243E-3</c:v>
                </c:pt>
                <c:pt idx="95">
                  <c:v>1.191E-3</c:v>
                </c:pt>
                <c:pt idx="96">
                  <c:v>1.1000000000000001E-3</c:v>
                </c:pt>
                <c:pt idx="97">
                  <c:v>1.023E-3</c:v>
                </c:pt>
                <c:pt idx="98">
                  <c:v>9.5770000000000002E-4</c:v>
                </c:pt>
                <c:pt idx="99">
                  <c:v>9.0109999999999995E-4</c:v>
                </c:pt>
                <c:pt idx="100">
                  <c:v>8.5150000000000004E-4</c:v>
                </c:pt>
                <c:pt idx="101">
                  <c:v>8.0769999999999995E-4</c:v>
                </c:pt>
                <c:pt idx="102">
                  <c:v>7.337E-4</c:v>
                </c:pt>
                <c:pt idx="103">
                  <c:v>6.734E-4</c:v>
                </c:pt>
                <c:pt idx="104">
                  <c:v>6.2319999999999997E-4</c:v>
                </c:pt>
                <c:pt idx="105">
                  <c:v>5.8060000000000002E-4</c:v>
                </c:pt>
                <c:pt idx="106">
                  <c:v>5.4410000000000005E-4</c:v>
                </c:pt>
                <c:pt idx="107">
                  <c:v>5.1230000000000004E-4</c:v>
                </c:pt>
                <c:pt idx="108">
                  <c:v>4.8440000000000001E-4</c:v>
                </c:pt>
                <c:pt idx="109">
                  <c:v>4.596E-4</c:v>
                </c:pt>
                <c:pt idx="110">
                  <c:v>4.3750000000000001E-4</c:v>
                </c:pt>
                <c:pt idx="111">
                  <c:v>4.1760000000000001E-4</c:v>
                </c:pt>
                <c:pt idx="112">
                  <c:v>3.9960000000000001E-4</c:v>
                </c:pt>
                <c:pt idx="113">
                  <c:v>3.6830000000000001E-4</c:v>
                </c:pt>
                <c:pt idx="114">
                  <c:v>3.3599999999999998E-4</c:v>
                </c:pt>
                <c:pt idx="115">
                  <c:v>3.0929999999999998E-4</c:v>
                </c:pt>
                <c:pt idx="116">
                  <c:v>2.8689999999999998E-4</c:v>
                </c:pt>
                <c:pt idx="117">
                  <c:v>2.678E-4</c:v>
                </c:pt>
                <c:pt idx="118">
                  <c:v>2.5129999999999998E-4</c:v>
                </c:pt>
                <c:pt idx="119">
                  <c:v>2.3680000000000001E-4</c:v>
                </c:pt>
                <c:pt idx="120">
                  <c:v>2.241E-4</c:v>
                </c:pt>
                <c:pt idx="121">
                  <c:v>2.1269999999999999E-4</c:v>
                </c:pt>
                <c:pt idx="122">
                  <c:v>1.9340000000000001E-4</c:v>
                </c:pt>
                <c:pt idx="123">
                  <c:v>1.775E-4</c:v>
                </c:pt>
                <c:pt idx="124">
                  <c:v>1.6420000000000001E-4</c:v>
                </c:pt>
                <c:pt idx="125">
                  <c:v>1.5300000000000001E-4</c:v>
                </c:pt>
                <c:pt idx="126">
                  <c:v>1.4320000000000001E-4</c:v>
                </c:pt>
                <c:pt idx="127">
                  <c:v>1.3469999999999999E-4</c:v>
                </c:pt>
                <c:pt idx="128">
                  <c:v>1.206E-4</c:v>
                </c:pt>
                <c:pt idx="129">
                  <c:v>1.094E-4</c:v>
                </c:pt>
                <c:pt idx="130">
                  <c:v>1.002E-4</c:v>
                </c:pt>
                <c:pt idx="131">
                  <c:v>9.2509999999999993E-5</c:v>
                </c:pt>
                <c:pt idx="132">
                  <c:v>8.6000000000000003E-5</c:v>
                </c:pt>
                <c:pt idx="133">
                  <c:v>8.0400000000000003E-5</c:v>
                </c:pt>
                <c:pt idx="134">
                  <c:v>7.5530000000000004E-5</c:v>
                </c:pt>
                <c:pt idx="135">
                  <c:v>7.1249999999999997E-5</c:v>
                </c:pt>
                <c:pt idx="136">
                  <c:v>6.7459999999999994E-5</c:v>
                </c:pt>
                <c:pt idx="137">
                  <c:v>6.4079999999999996E-5</c:v>
                </c:pt>
                <c:pt idx="138">
                  <c:v>6.1039999999999998E-5</c:v>
                </c:pt>
                <c:pt idx="139">
                  <c:v>5.5800000000000001E-5</c:v>
                </c:pt>
                <c:pt idx="140">
                  <c:v>5.0460000000000001E-5</c:v>
                </c:pt>
                <c:pt idx="141">
                  <c:v>4.6109999999999997E-5</c:v>
                </c:pt>
                <c:pt idx="142">
                  <c:v>4.2490000000000001E-5</c:v>
                </c:pt>
                <c:pt idx="143">
                  <c:v>3.9419999999999999E-5</c:v>
                </c:pt>
                <c:pt idx="144">
                  <c:v>3.6789999999999998E-5</c:v>
                </c:pt>
                <c:pt idx="145">
                  <c:v>3.451E-5</c:v>
                </c:pt>
                <c:pt idx="146">
                  <c:v>3.2509999999999999E-5</c:v>
                </c:pt>
                <c:pt idx="147">
                  <c:v>3.0750000000000002E-5</c:v>
                </c:pt>
                <c:pt idx="148">
                  <c:v>2.7759999999999998E-5</c:v>
                </c:pt>
                <c:pt idx="149">
                  <c:v>2.533E-5</c:v>
                </c:pt>
                <c:pt idx="150">
                  <c:v>2.3309999999999999E-5</c:v>
                </c:pt>
                <c:pt idx="151">
                  <c:v>2.1610000000000001E-5</c:v>
                </c:pt>
                <c:pt idx="152">
                  <c:v>2.0149999999999999E-5</c:v>
                </c:pt>
                <c:pt idx="153">
                  <c:v>1.8879999999999999E-5</c:v>
                </c:pt>
                <c:pt idx="154">
                  <c:v>1.679E-5</c:v>
                </c:pt>
                <c:pt idx="155">
                  <c:v>1.5140000000000001E-5</c:v>
                </c:pt>
                <c:pt idx="156">
                  <c:v>1.38E-5</c:v>
                </c:pt>
                <c:pt idx="157">
                  <c:v>1.269E-5</c:v>
                </c:pt>
                <c:pt idx="158">
                  <c:v>1.1749999999999999E-5</c:v>
                </c:pt>
                <c:pt idx="159">
                  <c:v>1.094E-5</c:v>
                </c:pt>
                <c:pt idx="160">
                  <c:v>1.025E-5</c:v>
                </c:pt>
                <c:pt idx="161">
                  <c:v>9.6409999999999997E-6</c:v>
                </c:pt>
                <c:pt idx="162">
                  <c:v>9.1050000000000001E-6</c:v>
                </c:pt>
                <c:pt idx="163">
                  <c:v>8.6270000000000006E-6</c:v>
                </c:pt>
                <c:pt idx="164">
                  <c:v>8.1999999999999994E-6</c:v>
                </c:pt>
                <c:pt idx="165">
                  <c:v>7.4660000000000002E-6</c:v>
                </c:pt>
                <c:pt idx="166">
                  <c:v>6.7220000000000002E-6</c:v>
                </c:pt>
                <c:pt idx="167">
                  <c:v>6.1179999999999997E-6</c:v>
                </c:pt>
                <c:pt idx="168">
                  <c:v>5.6189999999999999E-6</c:v>
                </c:pt>
                <c:pt idx="169">
                  <c:v>5.198E-6</c:v>
                </c:pt>
                <c:pt idx="170">
                  <c:v>4.8380000000000001E-6</c:v>
                </c:pt>
                <c:pt idx="171">
                  <c:v>4.527E-6</c:v>
                </c:pt>
                <c:pt idx="172">
                  <c:v>4.2549999999999999E-6</c:v>
                </c:pt>
                <c:pt idx="173">
                  <c:v>4.0149999999999997E-6</c:v>
                </c:pt>
                <c:pt idx="174">
                  <c:v>3.6119999999999999E-6</c:v>
                </c:pt>
                <c:pt idx="175">
                  <c:v>3.2849999999999999E-6</c:v>
                </c:pt>
                <c:pt idx="176">
                  <c:v>3.0149999999999999E-6</c:v>
                </c:pt>
                <c:pt idx="177">
                  <c:v>2.7870000000000002E-6</c:v>
                </c:pt>
                <c:pt idx="178">
                  <c:v>2.593E-6</c:v>
                </c:pt>
                <c:pt idx="179">
                  <c:v>2.4250000000000001E-6</c:v>
                </c:pt>
                <c:pt idx="180">
                  <c:v>2.1490000000000001E-6</c:v>
                </c:pt>
                <c:pt idx="181">
                  <c:v>1.9309999999999998E-6</c:v>
                </c:pt>
                <c:pt idx="182">
                  <c:v>1.7549999999999999E-6</c:v>
                </c:pt>
                <c:pt idx="183">
                  <c:v>1.61E-6</c:v>
                </c:pt>
                <c:pt idx="184">
                  <c:v>1.4869999999999999E-6</c:v>
                </c:pt>
                <c:pt idx="185">
                  <c:v>1.3829999999999999E-6</c:v>
                </c:pt>
                <c:pt idx="186">
                  <c:v>1.2929999999999999E-6</c:v>
                </c:pt>
                <c:pt idx="187">
                  <c:v>1.2139999999999999E-6</c:v>
                </c:pt>
                <c:pt idx="188">
                  <c:v>1.145E-6</c:v>
                </c:pt>
                <c:pt idx="189">
                  <c:v>1.083E-6</c:v>
                </c:pt>
                <c:pt idx="190">
                  <c:v>1.0279999999999999E-6</c:v>
                </c:pt>
                <c:pt idx="191">
                  <c:v>9.3399999999999997E-7</c:v>
                </c:pt>
                <c:pt idx="192">
                  <c:v>8.3870000000000001E-7</c:v>
                </c:pt>
                <c:pt idx="193">
                  <c:v>7.6170000000000005E-7</c:v>
                </c:pt>
                <c:pt idx="194">
                  <c:v>6.9810000000000004E-7</c:v>
                </c:pt>
                <c:pt idx="195">
                  <c:v>6.4460000000000004E-7</c:v>
                </c:pt>
                <c:pt idx="196">
                  <c:v>5.99E-7</c:v>
                </c:pt>
                <c:pt idx="197">
                  <c:v>5.5970000000000002E-7</c:v>
                </c:pt>
                <c:pt idx="198">
                  <c:v>5.2539999999999998E-7</c:v>
                </c:pt>
                <c:pt idx="199">
                  <c:v>4.9510000000000003E-7</c:v>
                </c:pt>
                <c:pt idx="200">
                  <c:v>4.4439999999999998E-7</c:v>
                </c:pt>
                <c:pt idx="201">
                  <c:v>4.0340000000000003E-7</c:v>
                </c:pt>
                <c:pt idx="202">
                  <c:v>3.6950000000000002E-7</c:v>
                </c:pt>
                <c:pt idx="203">
                  <c:v>3.411E-7</c:v>
                </c:pt>
                <c:pt idx="204">
                  <c:v>3.1679999999999998E-7</c:v>
                </c:pt>
                <c:pt idx="205">
                  <c:v>2.959E-7</c:v>
                </c:pt>
                <c:pt idx="206">
                  <c:v>2.6160000000000001E-7</c:v>
                </c:pt>
                <c:pt idx="207">
                  <c:v>2.347E-7</c:v>
                </c:pt>
                <c:pt idx="208">
                  <c:v>2.1290000000000001E-7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CD-4974-8BA6-706E88D353E9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srim1H_GaN!$D$20:$D$300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srim1H_GaN!$G$20:$G$300</c:f>
              <c:numCache>
                <c:formatCode>0.000E+00</c:formatCode>
                <c:ptCount val="281"/>
                <c:pt idx="0">
                  <c:v>7.9100000000000004E-3</c:v>
                </c:pt>
                <c:pt idx="1">
                  <c:v>8.258999999999999E-3</c:v>
                </c:pt>
                <c:pt idx="2">
                  <c:v>8.5900000000000004E-3</c:v>
                </c:pt>
                <c:pt idx="3">
                  <c:v>8.9029999999999995E-3</c:v>
                </c:pt>
                <c:pt idx="4">
                  <c:v>9.2029999999999994E-3</c:v>
                </c:pt>
                <c:pt idx="5">
                  <c:v>9.4900000000000002E-3</c:v>
                </c:pt>
                <c:pt idx="6">
                  <c:v>9.7649999999999994E-3</c:v>
                </c:pt>
                <c:pt idx="7">
                  <c:v>1.0031E-2</c:v>
                </c:pt>
                <c:pt idx="8">
                  <c:v>1.0286E-2</c:v>
                </c:pt>
                <c:pt idx="9">
                  <c:v>1.0772E-2</c:v>
                </c:pt>
                <c:pt idx="10">
                  <c:v>1.1338000000000001E-2</c:v>
                </c:pt>
                <c:pt idx="11">
                  <c:v>1.1868E-2</c:v>
                </c:pt>
                <c:pt idx="12">
                  <c:v>1.2365000000000001E-2</c:v>
                </c:pt>
                <c:pt idx="13">
                  <c:v>1.2834E-2</c:v>
                </c:pt>
                <c:pt idx="14">
                  <c:v>1.3280999999999999E-2</c:v>
                </c:pt>
                <c:pt idx="15">
                  <c:v>1.3705999999999999E-2</c:v>
                </c:pt>
                <c:pt idx="16">
                  <c:v>1.4112E-2</c:v>
                </c:pt>
                <c:pt idx="17">
                  <c:v>1.4501999999999999E-2</c:v>
                </c:pt>
                <c:pt idx="18">
                  <c:v>1.5237000000000001E-2</c:v>
                </c:pt>
                <c:pt idx="19">
                  <c:v>1.5926000000000003E-2</c:v>
                </c:pt>
                <c:pt idx="20">
                  <c:v>1.6570000000000001E-2</c:v>
                </c:pt>
                <c:pt idx="21">
                  <c:v>1.7183E-2</c:v>
                </c:pt>
                <c:pt idx="22">
                  <c:v>1.7765999999999997E-2</c:v>
                </c:pt>
                <c:pt idx="23">
                  <c:v>1.8308999999999999E-2</c:v>
                </c:pt>
                <c:pt idx="24">
                  <c:v>1.9345999999999999E-2</c:v>
                </c:pt>
                <c:pt idx="25">
                  <c:v>2.0309000000000001E-2</c:v>
                </c:pt>
                <c:pt idx="26">
                  <c:v>2.1203E-2</c:v>
                </c:pt>
                <c:pt idx="27">
                  <c:v>2.2043E-2</c:v>
                </c:pt>
                <c:pt idx="28">
                  <c:v>2.2839999999999999E-2</c:v>
                </c:pt>
                <c:pt idx="29">
                  <c:v>2.3598000000000001E-2</c:v>
                </c:pt>
                <c:pt idx="30">
                  <c:v>2.4316000000000001E-2</c:v>
                </c:pt>
                <c:pt idx="31">
                  <c:v>2.5007999999999999E-2</c:v>
                </c:pt>
                <c:pt idx="32">
                  <c:v>2.5663000000000002E-2</c:v>
                </c:pt>
                <c:pt idx="33">
                  <c:v>2.6303E-2</c:v>
                </c:pt>
                <c:pt idx="34">
                  <c:v>2.6928000000000001E-2</c:v>
                </c:pt>
                <c:pt idx="35">
                  <c:v>2.8096000000000003E-2</c:v>
                </c:pt>
                <c:pt idx="36">
                  <c:v>2.947E-2</c:v>
                </c:pt>
                <c:pt idx="37">
                  <c:v>3.0758000000000001E-2</c:v>
                </c:pt>
                <c:pt idx="38">
                  <c:v>3.1975000000000003E-2</c:v>
                </c:pt>
                <c:pt idx="39">
                  <c:v>3.3120999999999998E-2</c:v>
                </c:pt>
                <c:pt idx="40">
                  <c:v>3.4221000000000001E-2</c:v>
                </c:pt>
                <c:pt idx="41">
                  <c:v>3.5274E-2</c:v>
                </c:pt>
                <c:pt idx="42">
                  <c:v>3.6283000000000003E-2</c:v>
                </c:pt>
                <c:pt idx="43">
                  <c:v>3.7256999999999998E-2</c:v>
                </c:pt>
                <c:pt idx="44">
                  <c:v>3.9096000000000006E-2</c:v>
                </c:pt>
                <c:pt idx="45">
                  <c:v>4.0837000000000005E-2</c:v>
                </c:pt>
                <c:pt idx="46">
                  <c:v>4.2479999999999997E-2</c:v>
                </c:pt>
                <c:pt idx="47">
                  <c:v>4.4040000000000003E-2</c:v>
                </c:pt>
                <c:pt idx="48">
                  <c:v>4.5536E-2</c:v>
                </c:pt>
                <c:pt idx="49">
                  <c:v>4.6971000000000006E-2</c:v>
                </c:pt>
                <c:pt idx="50">
                  <c:v>4.9686000000000001E-2</c:v>
                </c:pt>
                <c:pt idx="51">
                  <c:v>5.2229999999999999E-2</c:v>
                </c:pt>
                <c:pt idx="52">
                  <c:v>5.4634000000000002E-2</c:v>
                </c:pt>
                <c:pt idx="53">
                  <c:v>5.6919000000000004E-2</c:v>
                </c:pt>
                <c:pt idx="54">
                  <c:v>5.9097000000000004E-2</c:v>
                </c:pt>
                <c:pt idx="55">
                  <c:v>6.1178000000000003E-2</c:v>
                </c:pt>
                <c:pt idx="56">
                  <c:v>6.3190999999999997E-2</c:v>
                </c:pt>
                <c:pt idx="57">
                  <c:v>6.5127000000000004E-2</c:v>
                </c:pt>
                <c:pt idx="58">
                  <c:v>6.6997000000000001E-2</c:v>
                </c:pt>
                <c:pt idx="59">
                  <c:v>6.8818000000000004E-2</c:v>
                </c:pt>
                <c:pt idx="60">
                  <c:v>7.0583000000000007E-2</c:v>
                </c:pt>
                <c:pt idx="61">
                  <c:v>7.3969000000000007E-2</c:v>
                </c:pt>
                <c:pt idx="62">
                  <c:v>7.7253000000000002E-2</c:v>
                </c:pt>
                <c:pt idx="63">
                  <c:v>8.0439999999999998E-2</c:v>
                </c:pt>
                <c:pt idx="64">
                  <c:v>8.3539000000000002E-2</c:v>
                </c:pt>
                <c:pt idx="65">
                  <c:v>8.6557000000000009E-2</c:v>
                </c:pt>
                <c:pt idx="66">
                  <c:v>8.9484999999999995E-2</c:v>
                </c:pt>
                <c:pt idx="67">
                  <c:v>9.2341000000000006E-2</c:v>
                </c:pt>
                <c:pt idx="68">
                  <c:v>9.5133999999999996E-2</c:v>
                </c:pt>
                <c:pt idx="69">
                  <c:v>9.7853999999999997E-2</c:v>
                </c:pt>
                <c:pt idx="70">
                  <c:v>0.10309</c:v>
                </c:pt>
                <c:pt idx="71">
                  <c:v>0.10806600000000001</c:v>
                </c:pt>
                <c:pt idx="72">
                  <c:v>0.112818</c:v>
                </c:pt>
                <c:pt idx="73">
                  <c:v>0.117384</c:v>
                </c:pt>
                <c:pt idx="74">
                  <c:v>0.12176100000000001</c:v>
                </c:pt>
                <c:pt idx="75">
                  <c:v>0.12584899999999999</c:v>
                </c:pt>
                <c:pt idx="76">
                  <c:v>0.13375000000000001</c:v>
                </c:pt>
                <c:pt idx="77">
                  <c:v>0.14107899999999998</c:v>
                </c:pt>
                <c:pt idx="78">
                  <c:v>0.14802900000000002</c:v>
                </c:pt>
                <c:pt idx="79">
                  <c:v>0.15459699999999998</c:v>
                </c:pt>
                <c:pt idx="80">
                  <c:v>0.16087900000000002</c:v>
                </c:pt>
                <c:pt idx="81">
                  <c:v>0.16697299999999998</c:v>
                </c:pt>
                <c:pt idx="82">
                  <c:v>0.17277800000000001</c:v>
                </c:pt>
                <c:pt idx="83">
                  <c:v>0.17839099999999999</c:v>
                </c:pt>
                <c:pt idx="84">
                  <c:v>0.18371200000000001</c:v>
                </c:pt>
                <c:pt idx="85">
                  <c:v>0.18893900000000002</c:v>
                </c:pt>
                <c:pt idx="86">
                  <c:v>0.19397200000000001</c:v>
                </c:pt>
                <c:pt idx="87">
                  <c:v>0.20345199999999999</c:v>
                </c:pt>
                <c:pt idx="88">
                  <c:v>0.214424</c:v>
                </c:pt>
                <c:pt idx="89">
                  <c:v>0.22431500000000001</c:v>
                </c:pt>
                <c:pt idx="90">
                  <c:v>0.23342099999999999</c:v>
                </c:pt>
                <c:pt idx="91">
                  <c:v>0.24163899999999999</c:v>
                </c:pt>
                <c:pt idx="92">
                  <c:v>0.24906600000000001</c:v>
                </c:pt>
                <c:pt idx="93">
                  <c:v>0.255801</c:v>
                </c:pt>
                <c:pt idx="94">
                  <c:v>0.26184299999999999</c:v>
                </c:pt>
                <c:pt idx="95">
                  <c:v>0.267291</c:v>
                </c:pt>
                <c:pt idx="96">
                  <c:v>0.27660000000000001</c:v>
                </c:pt>
                <c:pt idx="97">
                  <c:v>0.28412300000000001</c:v>
                </c:pt>
                <c:pt idx="98">
                  <c:v>0.28995769999999998</c:v>
                </c:pt>
                <c:pt idx="99">
                  <c:v>0.29450110000000002</c:v>
                </c:pt>
                <c:pt idx="100">
                  <c:v>0.29785149999999999</c:v>
                </c:pt>
                <c:pt idx="101">
                  <c:v>0.30030770000000001</c:v>
                </c:pt>
                <c:pt idx="102">
                  <c:v>0.30283369999999998</c:v>
                </c:pt>
                <c:pt idx="103">
                  <c:v>0.3029734</c:v>
                </c:pt>
                <c:pt idx="104">
                  <c:v>0.3014232</c:v>
                </c:pt>
                <c:pt idx="105">
                  <c:v>0.29878060000000001</c:v>
                </c:pt>
                <c:pt idx="106">
                  <c:v>0.2953441</c:v>
                </c:pt>
                <c:pt idx="107">
                  <c:v>0.29131230000000002</c:v>
                </c:pt>
                <c:pt idx="108">
                  <c:v>0.28698439999999997</c:v>
                </c:pt>
                <c:pt idx="109">
                  <c:v>0.28255960000000002</c:v>
                </c:pt>
                <c:pt idx="110">
                  <c:v>0.2779375</c:v>
                </c:pt>
                <c:pt idx="111">
                  <c:v>0.27341760000000004</c:v>
                </c:pt>
                <c:pt idx="112">
                  <c:v>0.26889960000000002</c:v>
                </c:pt>
                <c:pt idx="113">
                  <c:v>0.26016829999999996</c:v>
                </c:pt>
                <c:pt idx="114">
                  <c:v>0.249836</c:v>
                </c:pt>
                <c:pt idx="115">
                  <c:v>0.24040930000000002</c:v>
                </c:pt>
                <c:pt idx="116">
                  <c:v>0.23188690000000001</c:v>
                </c:pt>
                <c:pt idx="117">
                  <c:v>0.22396780000000002</c:v>
                </c:pt>
                <c:pt idx="118">
                  <c:v>0.21675130000000001</c:v>
                </c:pt>
                <c:pt idx="119">
                  <c:v>0.21013680000000001</c:v>
                </c:pt>
                <c:pt idx="120">
                  <c:v>0.2041241</c:v>
                </c:pt>
                <c:pt idx="121">
                  <c:v>0.19851270000000001</c:v>
                </c:pt>
                <c:pt idx="122">
                  <c:v>0.18839340000000002</c:v>
                </c:pt>
                <c:pt idx="123">
                  <c:v>0.17967749999999999</c:v>
                </c:pt>
                <c:pt idx="124">
                  <c:v>0.1720642</c:v>
                </c:pt>
                <c:pt idx="125">
                  <c:v>0.16525299999999998</c:v>
                </c:pt>
                <c:pt idx="126">
                  <c:v>0.15914320000000001</c:v>
                </c:pt>
                <c:pt idx="127">
                  <c:v>0.15363469999999999</c:v>
                </c:pt>
                <c:pt idx="128">
                  <c:v>0.14412059999999999</c:v>
                </c:pt>
                <c:pt idx="129">
                  <c:v>0.13620940000000001</c:v>
                </c:pt>
                <c:pt idx="130">
                  <c:v>0.12940019999999999</c:v>
                </c:pt>
                <c:pt idx="131">
                  <c:v>0.12389251</c:v>
                </c:pt>
                <c:pt idx="132">
                  <c:v>0.118286</c:v>
                </c:pt>
                <c:pt idx="133">
                  <c:v>0.1130804</c:v>
                </c:pt>
                <c:pt idx="134">
                  <c:v>0.10837553</c:v>
                </c:pt>
                <c:pt idx="135">
                  <c:v>0.10407124999999999</c:v>
                </c:pt>
                <c:pt idx="136">
                  <c:v>0.10016746</c:v>
                </c:pt>
                <c:pt idx="137">
                  <c:v>9.6524079999999998E-2</c:v>
                </c:pt>
                <c:pt idx="138">
                  <c:v>9.3201039999999999E-2</c:v>
                </c:pt>
                <c:pt idx="139">
                  <c:v>8.7265799999999991E-2</c:v>
                </c:pt>
                <c:pt idx="140">
                  <c:v>8.0950460000000002E-2</c:v>
                </c:pt>
                <c:pt idx="141">
                  <c:v>7.5596110000000008E-2</c:v>
                </c:pt>
                <c:pt idx="142">
                  <c:v>7.0992490000000005E-2</c:v>
                </c:pt>
                <c:pt idx="143">
                  <c:v>6.6999420000000004E-2</c:v>
                </c:pt>
                <c:pt idx="144">
                  <c:v>6.3486790000000001E-2</c:v>
                </c:pt>
                <c:pt idx="145">
                  <c:v>6.0374509999999999E-2</c:v>
                </c:pt>
                <c:pt idx="146">
                  <c:v>5.759251E-2</c:v>
                </c:pt>
                <c:pt idx="147">
                  <c:v>5.5080750000000005E-2</c:v>
                </c:pt>
                <c:pt idx="148">
                  <c:v>5.0747760000000003E-2</c:v>
                </c:pt>
                <c:pt idx="149">
                  <c:v>4.712533E-2</c:v>
                </c:pt>
                <c:pt idx="150">
                  <c:v>4.4053309999999998E-2</c:v>
                </c:pt>
                <c:pt idx="151">
                  <c:v>4.1391609999999995E-2</c:v>
                </c:pt>
                <c:pt idx="152">
                  <c:v>3.9070149999999998E-2</c:v>
                </c:pt>
                <c:pt idx="153">
                  <c:v>3.702888E-2</c:v>
                </c:pt>
                <c:pt idx="154">
                  <c:v>3.3596790000000001E-2</c:v>
                </c:pt>
                <c:pt idx="155">
                  <c:v>3.0805140000000002E-2</c:v>
                </c:pt>
                <c:pt idx="156">
                  <c:v>2.84838E-2</c:v>
                </c:pt>
                <c:pt idx="157">
                  <c:v>2.6532689999999998E-2</c:v>
                </c:pt>
                <c:pt idx="158">
                  <c:v>2.4851750000000002E-2</c:v>
                </c:pt>
                <c:pt idx="159">
                  <c:v>2.3400940000000002E-2</c:v>
                </c:pt>
                <c:pt idx="160">
                  <c:v>2.2120250000000001E-2</c:v>
                </c:pt>
                <c:pt idx="161">
                  <c:v>2.0999641000000003E-2</c:v>
                </c:pt>
                <c:pt idx="162">
                  <c:v>1.9989105E-2</c:v>
                </c:pt>
                <c:pt idx="163">
                  <c:v>1.9088627E-2</c:v>
                </c:pt>
                <c:pt idx="164">
                  <c:v>1.8278200000000001E-2</c:v>
                </c:pt>
                <c:pt idx="165">
                  <c:v>1.6857466000000002E-2</c:v>
                </c:pt>
                <c:pt idx="166">
                  <c:v>1.5396722E-2</c:v>
                </c:pt>
                <c:pt idx="167">
                  <c:v>1.4206118E-2</c:v>
                </c:pt>
                <c:pt idx="168">
                  <c:v>1.3195619E-2</c:v>
                </c:pt>
                <c:pt idx="169">
                  <c:v>1.2345198E-2</c:v>
                </c:pt>
                <c:pt idx="170">
                  <c:v>1.1604837999999999E-2</c:v>
                </c:pt>
                <c:pt idx="171">
                  <c:v>1.0964527E-2</c:v>
                </c:pt>
                <c:pt idx="172">
                  <c:v>1.0394255E-2</c:v>
                </c:pt>
                <c:pt idx="173">
                  <c:v>9.8930149999999998E-3</c:v>
                </c:pt>
                <c:pt idx="174">
                  <c:v>9.0386119999999997E-3</c:v>
                </c:pt>
                <c:pt idx="175">
                  <c:v>8.3402850000000011E-3</c:v>
                </c:pt>
                <c:pt idx="176">
                  <c:v>7.7570149999999999E-3</c:v>
                </c:pt>
                <c:pt idx="177">
                  <c:v>7.2627869999999997E-3</c:v>
                </c:pt>
                <c:pt idx="178">
                  <c:v>6.8385930000000004E-3</c:v>
                </c:pt>
                <c:pt idx="179">
                  <c:v>6.469425E-3</c:v>
                </c:pt>
                <c:pt idx="180">
                  <c:v>5.8591490000000001E-3</c:v>
                </c:pt>
                <c:pt idx="181">
                  <c:v>5.3739310000000002E-3</c:v>
                </c:pt>
                <c:pt idx="182">
                  <c:v>4.9797549999999998E-3</c:v>
                </c:pt>
                <c:pt idx="183">
                  <c:v>4.6516099999999996E-3</c:v>
                </c:pt>
                <c:pt idx="184">
                  <c:v>4.375487E-3</c:v>
                </c:pt>
                <c:pt idx="185">
                  <c:v>4.1383829999999998E-3</c:v>
                </c:pt>
                <c:pt idx="186">
                  <c:v>3.933293E-3</c:v>
                </c:pt>
                <c:pt idx="187">
                  <c:v>3.7542139999999996E-3</c:v>
                </c:pt>
                <c:pt idx="188">
                  <c:v>3.5961450000000002E-3</c:v>
                </c:pt>
                <c:pt idx="189">
                  <c:v>3.456083E-3</c:v>
                </c:pt>
                <c:pt idx="190">
                  <c:v>3.3300280000000001E-3</c:v>
                </c:pt>
                <c:pt idx="191">
                  <c:v>3.1149340000000002E-3</c:v>
                </c:pt>
                <c:pt idx="192">
                  <c:v>2.8978387E-3</c:v>
                </c:pt>
                <c:pt idx="193">
                  <c:v>2.7227617E-3</c:v>
                </c:pt>
                <c:pt idx="194">
                  <c:v>2.5786981E-3</c:v>
                </c:pt>
                <c:pt idx="195">
                  <c:v>2.4586446000000001E-3</c:v>
                </c:pt>
                <c:pt idx="196">
                  <c:v>2.356599E-3</c:v>
                </c:pt>
                <c:pt idx="197">
                  <c:v>2.2685597000000001E-3</c:v>
                </c:pt>
                <c:pt idx="198">
                  <c:v>2.1925254E-3</c:v>
                </c:pt>
                <c:pt idx="199">
                  <c:v>2.1264951E-3</c:v>
                </c:pt>
                <c:pt idx="200">
                  <c:v>2.0174444000000003E-3</c:v>
                </c:pt>
                <c:pt idx="201">
                  <c:v>1.9304034000000002E-3</c:v>
                </c:pt>
                <c:pt idx="202">
                  <c:v>1.8593695E-3</c:v>
                </c:pt>
                <c:pt idx="203">
                  <c:v>1.8023411000000001E-3</c:v>
                </c:pt>
                <c:pt idx="204">
                  <c:v>1.7543168E-3</c:v>
                </c:pt>
                <c:pt idx="205">
                  <c:v>1.7142959000000001E-3</c:v>
                </c:pt>
                <c:pt idx="206">
                  <c:v>1.6502616000000001E-3</c:v>
                </c:pt>
                <c:pt idx="207">
                  <c:v>1.6042347E-3</c:v>
                </c:pt>
                <c:pt idx="208">
                  <c:v>1.5682128999999999E-3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CD-4974-8BA6-706E88D35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srim9Be_GaN!$P$5</c:f>
          <c:strCache>
            <c:ptCount val="1"/>
            <c:pt idx="0">
              <c:v>srim9Be_GaN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srim9Be_GaN!$D$20:$D$300</c:f>
              <c:numCache>
                <c:formatCode>0.000000</c:formatCode>
                <c:ptCount val="281"/>
                <c:pt idx="0">
                  <c:v>9.9999888888888886E-6</c:v>
                </c:pt>
                <c:pt idx="1">
                  <c:v>1.1111099999999999E-5</c:v>
                </c:pt>
                <c:pt idx="2">
                  <c:v>1.2222222222222222E-5</c:v>
                </c:pt>
                <c:pt idx="3">
                  <c:v>1.3333333333333333E-5</c:v>
                </c:pt>
                <c:pt idx="4">
                  <c:v>1.4444444444444442E-5</c:v>
                </c:pt>
                <c:pt idx="5">
                  <c:v>1.5555444444444446E-5</c:v>
                </c:pt>
                <c:pt idx="6">
                  <c:v>1.6666555555555555E-5</c:v>
                </c:pt>
                <c:pt idx="7">
                  <c:v>1.7777666666666668E-5</c:v>
                </c:pt>
                <c:pt idx="8">
                  <c:v>1.8888777777777777E-5</c:v>
                </c:pt>
                <c:pt idx="9">
                  <c:v>1.9999888888888889E-5</c:v>
                </c:pt>
                <c:pt idx="10">
                  <c:v>2.2222111111111111E-5</c:v>
                </c:pt>
                <c:pt idx="11">
                  <c:v>2.4999888888888889E-5</c:v>
                </c:pt>
                <c:pt idx="12">
                  <c:v>2.7777666666666667E-5</c:v>
                </c:pt>
                <c:pt idx="13">
                  <c:v>3.0555444444444445E-5</c:v>
                </c:pt>
                <c:pt idx="14">
                  <c:v>3.3333222222222226E-5</c:v>
                </c:pt>
                <c:pt idx="15">
                  <c:v>3.6111E-5</c:v>
                </c:pt>
                <c:pt idx="16">
                  <c:v>3.8888777777777782E-5</c:v>
                </c:pt>
                <c:pt idx="17">
                  <c:v>4.1666555555555563E-5</c:v>
                </c:pt>
                <c:pt idx="18">
                  <c:v>4.4444333333333331E-5</c:v>
                </c:pt>
                <c:pt idx="19">
                  <c:v>4.9999888888888893E-5</c:v>
                </c:pt>
                <c:pt idx="20">
                  <c:v>5.5555444444444442E-5</c:v>
                </c:pt>
                <c:pt idx="21">
                  <c:v>6.1111000000000005E-5</c:v>
                </c:pt>
                <c:pt idx="22">
                  <c:v>6.6666555555555554E-5</c:v>
                </c:pt>
                <c:pt idx="23">
                  <c:v>7.2222111111111117E-5</c:v>
                </c:pt>
                <c:pt idx="24">
                  <c:v>7.7777666666666666E-5</c:v>
                </c:pt>
                <c:pt idx="25">
                  <c:v>8.8888777777777777E-5</c:v>
                </c:pt>
                <c:pt idx="26">
                  <c:v>9.9999888888888902E-5</c:v>
                </c:pt>
                <c:pt idx="27">
                  <c:v>1.1111100000000001E-4</c:v>
                </c:pt>
                <c:pt idx="28">
                  <c:v>1.2222222222222224E-4</c:v>
                </c:pt>
                <c:pt idx="29">
                  <c:v>1.3333333333333331E-4</c:v>
                </c:pt>
                <c:pt idx="30">
                  <c:v>1.4444444444444444E-4</c:v>
                </c:pt>
                <c:pt idx="31">
                  <c:v>1.5555555555555556E-4</c:v>
                </c:pt>
                <c:pt idx="32">
                  <c:v>1.6666666666666666E-4</c:v>
                </c:pt>
                <c:pt idx="33">
                  <c:v>1.7777777777777779E-4</c:v>
                </c:pt>
                <c:pt idx="34">
                  <c:v>1.8888888888888888E-4</c:v>
                </c:pt>
                <c:pt idx="35">
                  <c:v>1.9999999999999998E-4</c:v>
                </c:pt>
                <c:pt idx="36">
                  <c:v>2.2222222222222223E-4</c:v>
                </c:pt>
                <c:pt idx="37">
                  <c:v>2.5000000000000001E-4</c:v>
                </c:pt>
                <c:pt idx="38">
                  <c:v>2.7777777777777778E-4</c:v>
                </c:pt>
                <c:pt idx="39">
                  <c:v>3.0555555555555555E-4</c:v>
                </c:pt>
                <c:pt idx="40">
                  <c:v>3.3333333333333332E-4</c:v>
                </c:pt>
                <c:pt idx="41">
                  <c:v>3.6111111111111109E-4</c:v>
                </c:pt>
                <c:pt idx="42">
                  <c:v>3.8888888888888892E-4</c:v>
                </c:pt>
                <c:pt idx="43">
                  <c:v>4.1666666666666664E-4</c:v>
                </c:pt>
                <c:pt idx="44">
                  <c:v>4.4444444444444447E-4</c:v>
                </c:pt>
                <c:pt idx="45">
                  <c:v>5.0000000000000001E-4</c:v>
                </c:pt>
                <c:pt idx="46">
                  <c:v>5.5555555555555556E-4</c:v>
                </c:pt>
                <c:pt idx="47">
                  <c:v>6.111111111111111E-4</c:v>
                </c:pt>
                <c:pt idx="48">
                  <c:v>6.6666666666666664E-4</c:v>
                </c:pt>
                <c:pt idx="49">
                  <c:v>7.2222222222222219E-4</c:v>
                </c:pt>
                <c:pt idx="50">
                  <c:v>7.7777777777777784E-4</c:v>
                </c:pt>
                <c:pt idx="51">
                  <c:v>8.8888888888888893E-4</c:v>
                </c:pt>
                <c:pt idx="52">
                  <c:v>1E-3</c:v>
                </c:pt>
                <c:pt idx="53">
                  <c:v>1.1111111111111111E-3</c:v>
                </c:pt>
                <c:pt idx="54">
                  <c:v>1.2222222222222222E-3</c:v>
                </c:pt>
                <c:pt idx="55">
                  <c:v>1.3333333333333333E-3</c:v>
                </c:pt>
                <c:pt idx="56">
                  <c:v>1.4444444444444444E-3</c:v>
                </c:pt>
                <c:pt idx="57">
                  <c:v>1.5555555555555557E-3</c:v>
                </c:pt>
                <c:pt idx="58">
                  <c:v>1.6666666666666666E-3</c:v>
                </c:pt>
                <c:pt idx="59">
                  <c:v>1.7777777777777779E-3</c:v>
                </c:pt>
                <c:pt idx="60">
                  <c:v>1.888888888888889E-3</c:v>
                </c:pt>
                <c:pt idx="61">
                  <c:v>2E-3</c:v>
                </c:pt>
                <c:pt idx="62">
                  <c:v>2.2222222222222222E-3</c:v>
                </c:pt>
                <c:pt idx="63">
                  <c:v>2.5000000000000001E-3</c:v>
                </c:pt>
                <c:pt idx="64">
                  <c:v>2.7777777777777779E-3</c:v>
                </c:pt>
                <c:pt idx="65">
                  <c:v>3.0555555555555557E-3</c:v>
                </c:pt>
                <c:pt idx="66">
                  <c:v>3.3333333333333331E-3</c:v>
                </c:pt>
                <c:pt idx="67">
                  <c:v>3.6111111111111114E-3</c:v>
                </c:pt>
                <c:pt idx="68">
                  <c:v>3.8888888888888892E-3</c:v>
                </c:pt>
                <c:pt idx="69">
                  <c:v>4.1666666666666666E-3</c:v>
                </c:pt>
                <c:pt idx="70">
                  <c:v>4.4444444444444444E-3</c:v>
                </c:pt>
                <c:pt idx="71">
                  <c:v>5.0000000000000001E-3</c:v>
                </c:pt>
                <c:pt idx="72">
                  <c:v>5.5555555555555558E-3</c:v>
                </c:pt>
                <c:pt idx="73">
                  <c:v>6.1111111111111114E-3</c:v>
                </c:pt>
                <c:pt idx="74">
                  <c:v>6.6666666666666662E-3</c:v>
                </c:pt>
                <c:pt idx="75">
                  <c:v>7.2222222222222228E-3</c:v>
                </c:pt>
                <c:pt idx="76">
                  <c:v>7.7777777777777784E-3</c:v>
                </c:pt>
                <c:pt idx="77">
                  <c:v>8.8888888888888889E-3</c:v>
                </c:pt>
                <c:pt idx="78">
                  <c:v>0.01</c:v>
                </c:pt>
                <c:pt idx="79">
                  <c:v>1.1111111111111112E-2</c:v>
                </c:pt>
                <c:pt idx="80">
                  <c:v>1.2222222222222223E-2</c:v>
                </c:pt>
                <c:pt idx="81">
                  <c:v>1.3333333333333332E-2</c:v>
                </c:pt>
                <c:pt idx="82">
                  <c:v>1.4444444444444446E-2</c:v>
                </c:pt>
                <c:pt idx="83">
                  <c:v>1.5555555555555557E-2</c:v>
                </c:pt>
                <c:pt idx="84">
                  <c:v>1.6666666666666666E-2</c:v>
                </c:pt>
                <c:pt idx="85">
                  <c:v>1.7777777777777778E-2</c:v>
                </c:pt>
                <c:pt idx="86">
                  <c:v>1.8888888888888889E-2</c:v>
                </c:pt>
                <c:pt idx="87">
                  <c:v>0.02</c:v>
                </c:pt>
                <c:pt idx="88">
                  <c:v>2.2222222222222223E-2</c:v>
                </c:pt>
                <c:pt idx="89">
                  <c:v>2.5000000000000001E-2</c:v>
                </c:pt>
                <c:pt idx="90">
                  <c:v>2.7777777777777776E-2</c:v>
                </c:pt>
                <c:pt idx="91">
                  <c:v>3.0555555555555558E-2</c:v>
                </c:pt>
                <c:pt idx="92">
                  <c:v>3.3333333333333333E-2</c:v>
                </c:pt>
                <c:pt idx="93">
                  <c:v>3.6111111111111115E-2</c:v>
                </c:pt>
                <c:pt idx="94">
                  <c:v>3.888888888888889E-2</c:v>
                </c:pt>
                <c:pt idx="95">
                  <c:v>4.1666666666666664E-2</c:v>
                </c:pt>
                <c:pt idx="96">
                  <c:v>4.4444444444444446E-2</c:v>
                </c:pt>
                <c:pt idx="97">
                  <c:v>0.05</c:v>
                </c:pt>
                <c:pt idx="98">
                  <c:v>5.5555555555555552E-2</c:v>
                </c:pt>
                <c:pt idx="99">
                  <c:v>6.1111111111111116E-2</c:v>
                </c:pt>
                <c:pt idx="100">
                  <c:v>6.6666666666666666E-2</c:v>
                </c:pt>
                <c:pt idx="101">
                  <c:v>7.2222222222222229E-2</c:v>
                </c:pt>
                <c:pt idx="102">
                  <c:v>7.7777777777777779E-2</c:v>
                </c:pt>
                <c:pt idx="103">
                  <c:v>8.8888888888888892E-2</c:v>
                </c:pt>
                <c:pt idx="104">
                  <c:v>0.1</c:v>
                </c:pt>
                <c:pt idx="105">
                  <c:v>0.1111111111111111</c:v>
                </c:pt>
                <c:pt idx="106">
                  <c:v>0.12222222222222223</c:v>
                </c:pt>
                <c:pt idx="107">
                  <c:v>0.13333333333333333</c:v>
                </c:pt>
                <c:pt idx="108">
                  <c:v>0.14444444444444446</c:v>
                </c:pt>
                <c:pt idx="109">
                  <c:v>0.15555555555555556</c:v>
                </c:pt>
                <c:pt idx="110">
                  <c:v>0.16666666666666666</c:v>
                </c:pt>
                <c:pt idx="111">
                  <c:v>0.17777777777777778</c:v>
                </c:pt>
                <c:pt idx="112">
                  <c:v>0.18888888888888888</c:v>
                </c:pt>
                <c:pt idx="113">
                  <c:v>0.2</c:v>
                </c:pt>
                <c:pt idx="114">
                  <c:v>0.22222222222222221</c:v>
                </c:pt>
                <c:pt idx="115">
                  <c:v>0.25</c:v>
                </c:pt>
                <c:pt idx="116">
                  <c:v>0.27777777777777779</c:v>
                </c:pt>
                <c:pt idx="117">
                  <c:v>0.30555555555555558</c:v>
                </c:pt>
                <c:pt idx="118">
                  <c:v>0.33333333333333331</c:v>
                </c:pt>
                <c:pt idx="119">
                  <c:v>0.3611111111111111</c:v>
                </c:pt>
                <c:pt idx="120">
                  <c:v>0.3888888888888889</c:v>
                </c:pt>
                <c:pt idx="121">
                  <c:v>0.41666666666666669</c:v>
                </c:pt>
                <c:pt idx="122">
                  <c:v>0.44444444444444442</c:v>
                </c:pt>
                <c:pt idx="123">
                  <c:v>0.5</c:v>
                </c:pt>
                <c:pt idx="124">
                  <c:v>0.55555555555555558</c:v>
                </c:pt>
                <c:pt idx="125">
                  <c:v>0.61111111111111116</c:v>
                </c:pt>
                <c:pt idx="126">
                  <c:v>0.66666666666666663</c:v>
                </c:pt>
                <c:pt idx="127">
                  <c:v>0.72222222222222221</c:v>
                </c:pt>
                <c:pt idx="128">
                  <c:v>0.77777777777777779</c:v>
                </c:pt>
                <c:pt idx="129">
                  <c:v>0.88888888888888884</c:v>
                </c:pt>
                <c:pt idx="130" formatCode="0.00000">
                  <c:v>1</c:v>
                </c:pt>
                <c:pt idx="131" formatCode="0.00000">
                  <c:v>1.1111111111111112</c:v>
                </c:pt>
                <c:pt idx="132" formatCode="0.00000">
                  <c:v>1.2222222222222223</c:v>
                </c:pt>
                <c:pt idx="133" formatCode="0.00000">
                  <c:v>1.3333333333333333</c:v>
                </c:pt>
                <c:pt idx="134" formatCode="0.00000">
                  <c:v>1.4444444444444444</c:v>
                </c:pt>
                <c:pt idx="135" formatCode="0.00000">
                  <c:v>1.5555555555555556</c:v>
                </c:pt>
                <c:pt idx="136" formatCode="0.00000">
                  <c:v>1.6666666666666667</c:v>
                </c:pt>
                <c:pt idx="137" formatCode="0.00000">
                  <c:v>1.7777777777777777</c:v>
                </c:pt>
                <c:pt idx="138" formatCode="0.00000">
                  <c:v>1.8888888888888888</c:v>
                </c:pt>
                <c:pt idx="139" formatCode="0.00000">
                  <c:v>2</c:v>
                </c:pt>
                <c:pt idx="140" formatCode="0.00000">
                  <c:v>2.2222222222222223</c:v>
                </c:pt>
                <c:pt idx="141" formatCode="0.00000">
                  <c:v>2.5</c:v>
                </c:pt>
                <c:pt idx="142" formatCode="0.00000">
                  <c:v>2.7777777777777777</c:v>
                </c:pt>
                <c:pt idx="143" formatCode="0.00000">
                  <c:v>3.0555555555555554</c:v>
                </c:pt>
                <c:pt idx="144" formatCode="0.00000">
                  <c:v>3.3333333333333335</c:v>
                </c:pt>
                <c:pt idx="145" formatCode="0.00000">
                  <c:v>3.6111111111111112</c:v>
                </c:pt>
                <c:pt idx="146" formatCode="0.00000">
                  <c:v>3.8888888888888888</c:v>
                </c:pt>
                <c:pt idx="147" formatCode="0.00000">
                  <c:v>4.166666666666667</c:v>
                </c:pt>
                <c:pt idx="148" formatCode="0.00000">
                  <c:v>4.4444444444444446</c:v>
                </c:pt>
                <c:pt idx="149" formatCode="0.00000">
                  <c:v>5</c:v>
                </c:pt>
                <c:pt idx="150" formatCode="0.00000">
                  <c:v>5.5555555555555554</c:v>
                </c:pt>
                <c:pt idx="151" formatCode="0.00000">
                  <c:v>6.1111111111111107</c:v>
                </c:pt>
                <c:pt idx="152" formatCode="0.00000">
                  <c:v>6.666666666666667</c:v>
                </c:pt>
                <c:pt idx="153" formatCode="0.00000">
                  <c:v>7.2222222222222223</c:v>
                </c:pt>
                <c:pt idx="154" formatCode="0.00000">
                  <c:v>7.7777777777777777</c:v>
                </c:pt>
                <c:pt idx="155" formatCode="0.00000">
                  <c:v>8.8888888888888893</c:v>
                </c:pt>
                <c:pt idx="156" formatCode="0.00000">
                  <c:v>10</c:v>
                </c:pt>
                <c:pt idx="157" formatCode="0.00000">
                  <c:v>11.111111111111111</c:v>
                </c:pt>
                <c:pt idx="158" formatCode="0.00000">
                  <c:v>12.222222222222221</c:v>
                </c:pt>
                <c:pt idx="159" formatCode="0.00000">
                  <c:v>13.333333333333334</c:v>
                </c:pt>
                <c:pt idx="160" formatCode="0.00000">
                  <c:v>14.444444444444445</c:v>
                </c:pt>
                <c:pt idx="161" formatCode="0.00000">
                  <c:v>15.555555555555555</c:v>
                </c:pt>
                <c:pt idx="162" formatCode="0.00000">
                  <c:v>16.666666666666668</c:v>
                </c:pt>
                <c:pt idx="163" formatCode="0.00000">
                  <c:v>17.777777777777779</c:v>
                </c:pt>
                <c:pt idx="164" formatCode="0.00000">
                  <c:v>18.888888888888889</c:v>
                </c:pt>
                <c:pt idx="165" formatCode="0.00000">
                  <c:v>20</c:v>
                </c:pt>
                <c:pt idx="166" formatCode="0.00000">
                  <c:v>22.222222222222221</c:v>
                </c:pt>
                <c:pt idx="167" formatCode="0.00000">
                  <c:v>25</c:v>
                </c:pt>
                <c:pt idx="168" formatCode="0.00000">
                  <c:v>27.777777777777779</c:v>
                </c:pt>
                <c:pt idx="169" formatCode="0.00000">
                  <c:v>30.555555555555557</c:v>
                </c:pt>
                <c:pt idx="170" formatCode="0.00000">
                  <c:v>33.333333333333336</c:v>
                </c:pt>
                <c:pt idx="171" formatCode="0.00000">
                  <c:v>36.111111111111114</c:v>
                </c:pt>
                <c:pt idx="172" formatCode="0.00000">
                  <c:v>38.888888888888886</c:v>
                </c:pt>
                <c:pt idx="173" formatCode="0.00000">
                  <c:v>41.666666666666664</c:v>
                </c:pt>
                <c:pt idx="174" formatCode="0.00000">
                  <c:v>44.444444444444443</c:v>
                </c:pt>
                <c:pt idx="175" formatCode="0.00000">
                  <c:v>50</c:v>
                </c:pt>
                <c:pt idx="176" formatCode="0.00000">
                  <c:v>55.555555555555557</c:v>
                </c:pt>
                <c:pt idx="177" formatCode="0.00000">
                  <c:v>61.111111111111114</c:v>
                </c:pt>
                <c:pt idx="178" formatCode="0.00000">
                  <c:v>66.666666666666671</c:v>
                </c:pt>
                <c:pt idx="179" formatCode="0.00000">
                  <c:v>72.222222222222229</c:v>
                </c:pt>
                <c:pt idx="180" formatCode="0.00000">
                  <c:v>77.777777777777771</c:v>
                </c:pt>
                <c:pt idx="181" formatCode="0.00000">
                  <c:v>88.888888888888886</c:v>
                </c:pt>
                <c:pt idx="182" formatCode="0.0000">
                  <c:v>100</c:v>
                </c:pt>
                <c:pt idx="183" formatCode="0.0000">
                  <c:v>111.11111111111111</c:v>
                </c:pt>
                <c:pt idx="184" formatCode="0.0000">
                  <c:v>122.22222222222223</c:v>
                </c:pt>
                <c:pt idx="185" formatCode="0.0000">
                  <c:v>133.33333333333334</c:v>
                </c:pt>
                <c:pt idx="186" formatCode="0.0000">
                  <c:v>144.44444444444446</c:v>
                </c:pt>
                <c:pt idx="187" formatCode="0.0000">
                  <c:v>155.55555555555554</c:v>
                </c:pt>
                <c:pt idx="188" formatCode="0.0000">
                  <c:v>166.66666666666666</c:v>
                </c:pt>
                <c:pt idx="189" formatCode="0.0000">
                  <c:v>177.77777777777777</c:v>
                </c:pt>
                <c:pt idx="190" formatCode="0.0000">
                  <c:v>188.88888888888889</c:v>
                </c:pt>
                <c:pt idx="191" formatCode="0.0000">
                  <c:v>200</c:v>
                </c:pt>
                <c:pt idx="192" formatCode="0.0000">
                  <c:v>222.22222222222223</c:v>
                </c:pt>
                <c:pt idx="193" formatCode="0.0000">
                  <c:v>250</c:v>
                </c:pt>
                <c:pt idx="194" formatCode="0.0000">
                  <c:v>277.77777777777777</c:v>
                </c:pt>
                <c:pt idx="195" formatCode="0.0000">
                  <c:v>305.55555555555554</c:v>
                </c:pt>
                <c:pt idx="196" formatCode="0.0000">
                  <c:v>333.33333333333331</c:v>
                </c:pt>
                <c:pt idx="197" formatCode="0.0000">
                  <c:v>361.11111111111109</c:v>
                </c:pt>
                <c:pt idx="198" formatCode="0.0000">
                  <c:v>388.88888888888891</c:v>
                </c:pt>
                <c:pt idx="199" formatCode="0.0000">
                  <c:v>416.66666666666669</c:v>
                </c:pt>
                <c:pt idx="200" formatCode="0.0000">
                  <c:v>444.44444444444446</c:v>
                </c:pt>
                <c:pt idx="201" formatCode="0.0000">
                  <c:v>500</c:v>
                </c:pt>
                <c:pt idx="202" formatCode="0.0000">
                  <c:v>555.55555555555554</c:v>
                </c:pt>
                <c:pt idx="203" formatCode="0.0000">
                  <c:v>611.11111111111109</c:v>
                </c:pt>
                <c:pt idx="204" formatCode="0.0000">
                  <c:v>666.66666666666663</c:v>
                </c:pt>
                <c:pt idx="205" formatCode="0.0000">
                  <c:v>722.22222222222217</c:v>
                </c:pt>
                <c:pt idx="206" formatCode="0.0000">
                  <c:v>777.77777777777783</c:v>
                </c:pt>
                <c:pt idx="207" formatCode="0.0000">
                  <c:v>888.88888888888891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srim9Be_GaN!$J$20:$J$300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1E-3</c:v>
                </c:pt>
                <c:pt idx="9">
                  <c:v>1.0999999999999998E-3</c:v>
                </c:pt>
                <c:pt idx="10">
                  <c:v>1.0999999999999998E-3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2E-3</c:v>
                </c:pt>
                <c:pt idx="20">
                  <c:v>2.1000000000000003E-3</c:v>
                </c:pt>
                <c:pt idx="21">
                  <c:v>2.3E-3</c:v>
                </c:pt>
                <c:pt idx="22">
                  <c:v>2.4000000000000002E-3</c:v>
                </c:pt>
                <c:pt idx="23">
                  <c:v>2.5000000000000001E-3</c:v>
                </c:pt>
                <c:pt idx="24">
                  <c:v>2.7000000000000001E-3</c:v>
                </c:pt>
                <c:pt idx="25">
                  <c:v>3.0000000000000001E-3</c:v>
                </c:pt>
                <c:pt idx="26">
                  <c:v>3.3E-3</c:v>
                </c:pt>
                <c:pt idx="27">
                  <c:v>3.5000000000000005E-3</c:v>
                </c:pt>
                <c:pt idx="28">
                  <c:v>3.8E-3</c:v>
                </c:pt>
                <c:pt idx="29">
                  <c:v>4.1000000000000003E-3</c:v>
                </c:pt>
                <c:pt idx="30">
                  <c:v>4.3E-3</c:v>
                </c:pt>
                <c:pt idx="31">
                  <c:v>4.5999999999999999E-3</c:v>
                </c:pt>
                <c:pt idx="32">
                  <c:v>4.8999999999999998E-3</c:v>
                </c:pt>
                <c:pt idx="33">
                  <c:v>5.0999999999999995E-3</c:v>
                </c:pt>
                <c:pt idx="34">
                  <c:v>5.4000000000000003E-3</c:v>
                </c:pt>
                <c:pt idx="35">
                  <c:v>5.7000000000000002E-3</c:v>
                </c:pt>
                <c:pt idx="36">
                  <c:v>6.1999999999999998E-3</c:v>
                </c:pt>
                <c:pt idx="37">
                  <c:v>6.8000000000000005E-3</c:v>
                </c:pt>
                <c:pt idx="38">
                  <c:v>7.4999999999999997E-3</c:v>
                </c:pt>
                <c:pt idx="39">
                  <c:v>8.0999999999999996E-3</c:v>
                </c:pt>
                <c:pt idx="40">
                  <c:v>8.7999999999999988E-3</c:v>
                </c:pt>
                <c:pt idx="41">
                  <c:v>9.4999999999999998E-3</c:v>
                </c:pt>
                <c:pt idx="42">
                  <c:v>1.0100000000000001E-2</c:v>
                </c:pt>
                <c:pt idx="43">
                  <c:v>1.0800000000000001E-2</c:v>
                </c:pt>
                <c:pt idx="44">
                  <c:v>1.14E-2</c:v>
                </c:pt>
                <c:pt idx="45">
                  <c:v>1.2699999999999999E-2</c:v>
                </c:pt>
                <c:pt idx="46">
                  <c:v>1.4000000000000002E-2</c:v>
                </c:pt>
                <c:pt idx="47">
                  <c:v>1.54E-2</c:v>
                </c:pt>
                <c:pt idx="48">
                  <c:v>1.67E-2</c:v>
                </c:pt>
                <c:pt idx="49">
                  <c:v>1.7999999999999999E-2</c:v>
                </c:pt>
                <c:pt idx="50">
                  <c:v>1.9400000000000001E-2</c:v>
                </c:pt>
                <c:pt idx="51">
                  <c:v>2.2100000000000002E-2</c:v>
                </c:pt>
                <c:pt idx="52">
                  <c:v>2.4799999999999999E-2</c:v>
                </c:pt>
                <c:pt idx="53">
                  <c:v>2.7500000000000004E-2</c:v>
                </c:pt>
                <c:pt idx="54">
                  <c:v>3.0300000000000001E-2</c:v>
                </c:pt>
                <c:pt idx="55">
                  <c:v>3.3100000000000004E-2</c:v>
                </c:pt>
                <c:pt idx="56">
                  <c:v>3.5900000000000001E-2</c:v>
                </c:pt>
                <c:pt idx="57">
                  <c:v>3.8699999999999998E-2</c:v>
                </c:pt>
                <c:pt idx="58">
                  <c:v>4.1599999999999998E-2</c:v>
                </c:pt>
                <c:pt idx="59">
                  <c:v>4.4400000000000002E-2</c:v>
                </c:pt>
                <c:pt idx="60">
                  <c:v>4.7299999999999995E-2</c:v>
                </c:pt>
                <c:pt idx="61">
                  <c:v>5.0200000000000002E-2</c:v>
                </c:pt>
                <c:pt idx="62">
                  <c:v>5.6000000000000008E-2</c:v>
                </c:pt>
                <c:pt idx="63">
                  <c:v>6.3399999999999998E-2</c:v>
                </c:pt>
                <c:pt idx="64">
                  <c:v>7.0800000000000002E-2</c:v>
                </c:pt>
                <c:pt idx="65">
                  <c:v>7.8300000000000008E-2</c:v>
                </c:pt>
                <c:pt idx="66">
                  <c:v>8.5699999999999998E-2</c:v>
                </c:pt>
                <c:pt idx="67">
                  <c:v>9.3200000000000005E-2</c:v>
                </c:pt>
                <c:pt idx="68">
                  <c:v>0.10059999999999999</c:v>
                </c:pt>
                <c:pt idx="69">
                  <c:v>0.1079</c:v>
                </c:pt>
                <c:pt idx="70">
                  <c:v>0.1153</c:v>
                </c:pt>
                <c:pt idx="71">
                  <c:v>0.12969999999999998</c:v>
                </c:pt>
                <c:pt idx="72">
                  <c:v>0.14399999999999999</c:v>
                </c:pt>
                <c:pt idx="73">
                  <c:v>0.158</c:v>
                </c:pt>
                <c:pt idx="74">
                  <c:v>0.17180000000000001</c:v>
                </c:pt>
                <c:pt idx="75">
                  <c:v>0.18529999999999999</c:v>
                </c:pt>
                <c:pt idx="76">
                  <c:v>0.19870000000000002</c:v>
                </c:pt>
                <c:pt idx="77">
                  <c:v>0.22490000000000002</c:v>
                </c:pt>
                <c:pt idx="78">
                  <c:v>0.2505</c:v>
                </c:pt>
                <c:pt idx="79">
                  <c:v>0.27539999999999998</c:v>
                </c:pt>
                <c:pt idx="80">
                  <c:v>0.29980000000000001</c:v>
                </c:pt>
                <c:pt idx="81">
                  <c:v>0.32369999999999999</c:v>
                </c:pt>
                <c:pt idx="82">
                  <c:v>0.34720000000000001</c:v>
                </c:pt>
                <c:pt idx="83">
                  <c:v>0.37019999999999997</c:v>
                </c:pt>
                <c:pt idx="84">
                  <c:v>0.39289999999999997</c:v>
                </c:pt>
                <c:pt idx="85">
                  <c:v>0.41520000000000001</c:v>
                </c:pt>
                <c:pt idx="86">
                  <c:v>0.43719999999999998</c:v>
                </c:pt>
                <c:pt idx="87">
                  <c:v>0.45890000000000003</c:v>
                </c:pt>
                <c:pt idx="88">
                  <c:v>0.50129999999999997</c:v>
                </c:pt>
                <c:pt idx="89">
                  <c:v>0.55289999999999995</c:v>
                </c:pt>
                <c:pt idx="90">
                  <c:v>0.6028</c:v>
                </c:pt>
                <c:pt idx="91">
                  <c:v>0.6512</c:v>
                </c:pt>
                <c:pt idx="92">
                  <c:v>0.69820000000000004</c:v>
                </c:pt>
                <c:pt idx="93">
                  <c:v>0.74390000000000001</c:v>
                </c:pt>
                <c:pt idx="94">
                  <c:v>0.78839999999999999</c:v>
                </c:pt>
                <c:pt idx="95">
                  <c:v>0.83179999999999998</c:v>
                </c:pt>
                <c:pt idx="96">
                  <c:v>0.874</c:v>
                </c:pt>
                <c:pt idx="97">
                  <c:v>0.95540000000000003</c:v>
                </c:pt>
                <c:pt idx="98" formatCode="0.000">
                  <c:v>1.03</c:v>
                </c:pt>
                <c:pt idx="99" formatCode="0.000">
                  <c:v>1.1100000000000001</c:v>
                </c:pt>
                <c:pt idx="100" formatCode="0.000">
                  <c:v>1.18</c:v>
                </c:pt>
                <c:pt idx="101" formatCode="0.000">
                  <c:v>1.25</c:v>
                </c:pt>
                <c:pt idx="102" formatCode="0.000">
                  <c:v>1.31</c:v>
                </c:pt>
                <c:pt idx="103" formatCode="0.000">
                  <c:v>1.44</c:v>
                </c:pt>
                <c:pt idx="104" formatCode="0.000">
                  <c:v>1.55</c:v>
                </c:pt>
                <c:pt idx="105" formatCode="0.000">
                  <c:v>1.66</c:v>
                </c:pt>
                <c:pt idx="106" formatCode="0.000">
                  <c:v>1.77</c:v>
                </c:pt>
                <c:pt idx="107" formatCode="0.000">
                  <c:v>1.87</c:v>
                </c:pt>
                <c:pt idx="108" formatCode="0.000">
                  <c:v>1.96</c:v>
                </c:pt>
                <c:pt idx="109" formatCode="0.000">
                  <c:v>2.06</c:v>
                </c:pt>
                <c:pt idx="110" formatCode="0.000">
                  <c:v>2.15</c:v>
                </c:pt>
                <c:pt idx="111" formatCode="0.000">
                  <c:v>2.23</c:v>
                </c:pt>
                <c:pt idx="112" formatCode="0.000">
                  <c:v>2.3199999999999998</c:v>
                </c:pt>
                <c:pt idx="113" formatCode="0.000">
                  <c:v>2.4</c:v>
                </c:pt>
                <c:pt idx="114" formatCode="0.000">
                  <c:v>2.56</c:v>
                </c:pt>
                <c:pt idx="115" formatCode="0.000">
                  <c:v>2.76</c:v>
                </c:pt>
                <c:pt idx="116" formatCode="0.000">
                  <c:v>2.95</c:v>
                </c:pt>
                <c:pt idx="117" formatCode="0.000">
                  <c:v>3.14</c:v>
                </c:pt>
                <c:pt idx="118" formatCode="0.000">
                  <c:v>3.32</c:v>
                </c:pt>
                <c:pt idx="119" formatCode="0.000">
                  <c:v>3.5</c:v>
                </c:pt>
                <c:pt idx="120" formatCode="0.000">
                  <c:v>3.69</c:v>
                </c:pt>
                <c:pt idx="121" formatCode="0.000">
                  <c:v>3.87</c:v>
                </c:pt>
                <c:pt idx="122" formatCode="0.000">
                  <c:v>4.05</c:v>
                </c:pt>
                <c:pt idx="123" formatCode="0.000">
                  <c:v>4.42</c:v>
                </c:pt>
                <c:pt idx="124" formatCode="0.000">
                  <c:v>4.79</c:v>
                </c:pt>
                <c:pt idx="125" formatCode="0.000">
                  <c:v>5.16</c:v>
                </c:pt>
                <c:pt idx="126" formatCode="0.000">
                  <c:v>5.54</c:v>
                </c:pt>
                <c:pt idx="127" formatCode="0.000">
                  <c:v>5.93</c:v>
                </c:pt>
                <c:pt idx="128" formatCode="0.000">
                  <c:v>6.33</c:v>
                </c:pt>
                <c:pt idx="129" formatCode="0.000">
                  <c:v>7.14</c:v>
                </c:pt>
                <c:pt idx="130" formatCode="0.000">
                  <c:v>7.99</c:v>
                </c:pt>
                <c:pt idx="131" formatCode="0.000">
                  <c:v>8.8699999999999992</c:v>
                </c:pt>
                <c:pt idx="132" formatCode="0.000">
                  <c:v>9.7899999999999991</c:v>
                </c:pt>
                <c:pt idx="133" formatCode="0.000">
                  <c:v>10.74</c:v>
                </c:pt>
                <c:pt idx="134" formatCode="0.000">
                  <c:v>11.73</c:v>
                </c:pt>
                <c:pt idx="135" formatCode="0.000">
                  <c:v>12.75</c:v>
                </c:pt>
                <c:pt idx="136" formatCode="0.000">
                  <c:v>13.82</c:v>
                </c:pt>
                <c:pt idx="137" formatCode="0.000">
                  <c:v>14.92</c:v>
                </c:pt>
                <c:pt idx="138" formatCode="0.000">
                  <c:v>16.05</c:v>
                </c:pt>
                <c:pt idx="139" formatCode="0.000">
                  <c:v>17.23</c:v>
                </c:pt>
                <c:pt idx="140" formatCode="0.000">
                  <c:v>19.670000000000002</c:v>
                </c:pt>
                <c:pt idx="141" formatCode="0.000">
                  <c:v>22.91</c:v>
                </c:pt>
                <c:pt idx="142" formatCode="0.000">
                  <c:v>26.36</c:v>
                </c:pt>
                <c:pt idx="143" formatCode="0.000">
                  <c:v>30.03</c:v>
                </c:pt>
                <c:pt idx="144" formatCode="0.000">
                  <c:v>33.93</c:v>
                </c:pt>
                <c:pt idx="145" formatCode="0.000">
                  <c:v>38.04</c:v>
                </c:pt>
                <c:pt idx="146" formatCode="0.000">
                  <c:v>42.37</c:v>
                </c:pt>
                <c:pt idx="147" formatCode="0.000">
                  <c:v>46.92</c:v>
                </c:pt>
                <c:pt idx="148" formatCode="0.000">
                  <c:v>51.68</c:v>
                </c:pt>
                <c:pt idx="149" formatCode="0.000">
                  <c:v>61.87</c:v>
                </c:pt>
                <c:pt idx="150" formatCode="0.000">
                  <c:v>72.930000000000007</c:v>
                </c:pt>
                <c:pt idx="151" formatCode="0.000">
                  <c:v>84.87</c:v>
                </c:pt>
                <c:pt idx="152" formatCode="0.000">
                  <c:v>97.69</c:v>
                </c:pt>
                <c:pt idx="153" formatCode="0.000">
                  <c:v>111.39</c:v>
                </c:pt>
                <c:pt idx="154" formatCode="0.000">
                  <c:v>125.95</c:v>
                </c:pt>
                <c:pt idx="155" formatCode="0.000">
                  <c:v>157.66999999999999</c:v>
                </c:pt>
                <c:pt idx="156" formatCode="0.000">
                  <c:v>192.85</c:v>
                </c:pt>
                <c:pt idx="157" formatCode="0.000">
                  <c:v>231.44</c:v>
                </c:pt>
                <c:pt idx="158" formatCode="0.000">
                  <c:v>273.37</c:v>
                </c:pt>
                <c:pt idx="159" formatCode="0.000">
                  <c:v>318.57</c:v>
                </c:pt>
                <c:pt idx="160" formatCode="0.000">
                  <c:v>366.93</c:v>
                </c:pt>
                <c:pt idx="161" formatCode="0.000">
                  <c:v>418.38</c:v>
                </c:pt>
                <c:pt idx="162" formatCode="0.000">
                  <c:v>472.81</c:v>
                </c:pt>
                <c:pt idx="163" formatCode="0.000">
                  <c:v>530.11</c:v>
                </c:pt>
                <c:pt idx="164" formatCode="0.000">
                  <c:v>590.17999999999995</c:v>
                </c:pt>
                <c:pt idx="165" formatCode="0.000">
                  <c:v>652.94000000000005</c:v>
                </c:pt>
                <c:pt idx="166" formatCode="0.000">
                  <c:v>786.01</c:v>
                </c:pt>
                <c:pt idx="167" formatCode="0.000">
                  <c:v>965.8</c:v>
                </c:pt>
                <c:pt idx="168" formatCode="0.0">
                  <c:v>1160</c:v>
                </c:pt>
                <c:pt idx="169" formatCode="0.0">
                  <c:v>1370</c:v>
                </c:pt>
                <c:pt idx="170" formatCode="0.0">
                  <c:v>1590</c:v>
                </c:pt>
                <c:pt idx="171" formatCode="0.0">
                  <c:v>1830</c:v>
                </c:pt>
                <c:pt idx="172" formatCode="0.0">
                  <c:v>2080</c:v>
                </c:pt>
                <c:pt idx="173" formatCode="0.0">
                  <c:v>2340</c:v>
                </c:pt>
                <c:pt idx="174" formatCode="0.0">
                  <c:v>2620</c:v>
                </c:pt>
                <c:pt idx="175" formatCode="0.0">
                  <c:v>3220</c:v>
                </c:pt>
                <c:pt idx="176" formatCode="0.0">
                  <c:v>3880</c:v>
                </c:pt>
                <c:pt idx="177" formatCode="0.0">
                  <c:v>4590</c:v>
                </c:pt>
                <c:pt idx="178" formatCode="0.0">
                  <c:v>5340</c:v>
                </c:pt>
                <c:pt idx="179" formatCode="0.0">
                  <c:v>6150</c:v>
                </c:pt>
                <c:pt idx="180" formatCode="0.0">
                  <c:v>7010</c:v>
                </c:pt>
                <c:pt idx="181" formatCode="0.0">
                  <c:v>8860</c:v>
                </c:pt>
                <c:pt idx="182" formatCode="0.0">
                  <c:v>10890</c:v>
                </c:pt>
                <c:pt idx="183" formatCode="0.0">
                  <c:v>13090</c:v>
                </c:pt>
                <c:pt idx="184" formatCode="0.0">
                  <c:v>15460</c:v>
                </c:pt>
                <c:pt idx="185" formatCode="0.0">
                  <c:v>17980</c:v>
                </c:pt>
                <c:pt idx="186" formatCode="0.0">
                  <c:v>20660</c:v>
                </c:pt>
                <c:pt idx="187" formatCode="0.0">
                  <c:v>23480</c:v>
                </c:pt>
                <c:pt idx="188" formatCode="0.0">
                  <c:v>26440</c:v>
                </c:pt>
                <c:pt idx="189" formatCode="0.0">
                  <c:v>29530</c:v>
                </c:pt>
                <c:pt idx="190" formatCode="0.0">
                  <c:v>32750</c:v>
                </c:pt>
                <c:pt idx="191" formatCode="0.0">
                  <c:v>36090</c:v>
                </c:pt>
                <c:pt idx="192" formatCode="0.0">
                  <c:v>43130</c:v>
                </c:pt>
                <c:pt idx="193" formatCode="0.0">
                  <c:v>52550</c:v>
                </c:pt>
                <c:pt idx="194" formatCode="0.0">
                  <c:v>62600</c:v>
                </c:pt>
                <c:pt idx="195" formatCode="0.0">
                  <c:v>73240</c:v>
                </c:pt>
                <c:pt idx="196" formatCode="0.0">
                  <c:v>84410</c:v>
                </c:pt>
                <c:pt idx="197" formatCode="0.0">
                  <c:v>96080</c:v>
                </c:pt>
                <c:pt idx="198" formatCode="0.0">
                  <c:v>108210</c:v>
                </c:pt>
                <c:pt idx="199" formatCode="0.0">
                  <c:v>120760</c:v>
                </c:pt>
                <c:pt idx="200" formatCode="0.0">
                  <c:v>133700</c:v>
                </c:pt>
                <c:pt idx="201" formatCode="0.0">
                  <c:v>160620</c:v>
                </c:pt>
                <c:pt idx="202" formatCode="0.0">
                  <c:v>188800</c:v>
                </c:pt>
                <c:pt idx="203" formatCode="0.0">
                  <c:v>218070</c:v>
                </c:pt>
                <c:pt idx="204" formatCode="0.0">
                  <c:v>248280</c:v>
                </c:pt>
                <c:pt idx="205" formatCode="0.0">
                  <c:v>279310</c:v>
                </c:pt>
                <c:pt idx="206" formatCode="0.0">
                  <c:v>311060</c:v>
                </c:pt>
                <c:pt idx="207" formatCode="0.0">
                  <c:v>376340</c:v>
                </c:pt>
                <c:pt idx="208" formatCode="0.0">
                  <c:v>443580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23-4AE6-A81C-EB05A7D65B8E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srim9Be_GaN!$D$20:$D$300</c:f>
              <c:numCache>
                <c:formatCode>0.000000</c:formatCode>
                <c:ptCount val="281"/>
                <c:pt idx="0">
                  <c:v>9.9999888888888886E-6</c:v>
                </c:pt>
                <c:pt idx="1">
                  <c:v>1.1111099999999999E-5</c:v>
                </c:pt>
                <c:pt idx="2">
                  <c:v>1.2222222222222222E-5</c:v>
                </c:pt>
                <c:pt idx="3">
                  <c:v>1.3333333333333333E-5</c:v>
                </c:pt>
                <c:pt idx="4">
                  <c:v>1.4444444444444442E-5</c:v>
                </c:pt>
                <c:pt idx="5">
                  <c:v>1.5555444444444446E-5</c:v>
                </c:pt>
                <c:pt idx="6">
                  <c:v>1.6666555555555555E-5</c:v>
                </c:pt>
                <c:pt idx="7">
                  <c:v>1.7777666666666668E-5</c:v>
                </c:pt>
                <c:pt idx="8">
                  <c:v>1.8888777777777777E-5</c:v>
                </c:pt>
                <c:pt idx="9">
                  <c:v>1.9999888888888889E-5</c:v>
                </c:pt>
                <c:pt idx="10">
                  <c:v>2.2222111111111111E-5</c:v>
                </c:pt>
                <c:pt idx="11">
                  <c:v>2.4999888888888889E-5</c:v>
                </c:pt>
                <c:pt idx="12">
                  <c:v>2.7777666666666667E-5</c:v>
                </c:pt>
                <c:pt idx="13">
                  <c:v>3.0555444444444445E-5</c:v>
                </c:pt>
                <c:pt idx="14">
                  <c:v>3.3333222222222226E-5</c:v>
                </c:pt>
                <c:pt idx="15">
                  <c:v>3.6111E-5</c:v>
                </c:pt>
                <c:pt idx="16">
                  <c:v>3.8888777777777782E-5</c:v>
                </c:pt>
                <c:pt idx="17">
                  <c:v>4.1666555555555563E-5</c:v>
                </c:pt>
                <c:pt idx="18">
                  <c:v>4.4444333333333331E-5</c:v>
                </c:pt>
                <c:pt idx="19">
                  <c:v>4.9999888888888893E-5</c:v>
                </c:pt>
                <c:pt idx="20">
                  <c:v>5.5555444444444442E-5</c:v>
                </c:pt>
                <c:pt idx="21">
                  <c:v>6.1111000000000005E-5</c:v>
                </c:pt>
                <c:pt idx="22">
                  <c:v>6.6666555555555554E-5</c:v>
                </c:pt>
                <c:pt idx="23">
                  <c:v>7.2222111111111117E-5</c:v>
                </c:pt>
                <c:pt idx="24">
                  <c:v>7.7777666666666666E-5</c:v>
                </c:pt>
                <c:pt idx="25">
                  <c:v>8.8888777777777777E-5</c:v>
                </c:pt>
                <c:pt idx="26">
                  <c:v>9.9999888888888902E-5</c:v>
                </c:pt>
                <c:pt idx="27">
                  <c:v>1.1111100000000001E-4</c:v>
                </c:pt>
                <c:pt idx="28">
                  <c:v>1.2222222222222224E-4</c:v>
                </c:pt>
                <c:pt idx="29">
                  <c:v>1.3333333333333331E-4</c:v>
                </c:pt>
                <c:pt idx="30">
                  <c:v>1.4444444444444444E-4</c:v>
                </c:pt>
                <c:pt idx="31">
                  <c:v>1.5555555555555556E-4</c:v>
                </c:pt>
                <c:pt idx="32">
                  <c:v>1.6666666666666666E-4</c:v>
                </c:pt>
                <c:pt idx="33">
                  <c:v>1.7777777777777779E-4</c:v>
                </c:pt>
                <c:pt idx="34">
                  <c:v>1.8888888888888888E-4</c:v>
                </c:pt>
                <c:pt idx="35">
                  <c:v>1.9999999999999998E-4</c:v>
                </c:pt>
                <c:pt idx="36">
                  <c:v>2.2222222222222223E-4</c:v>
                </c:pt>
                <c:pt idx="37">
                  <c:v>2.5000000000000001E-4</c:v>
                </c:pt>
                <c:pt idx="38">
                  <c:v>2.7777777777777778E-4</c:v>
                </c:pt>
                <c:pt idx="39">
                  <c:v>3.0555555555555555E-4</c:v>
                </c:pt>
                <c:pt idx="40">
                  <c:v>3.3333333333333332E-4</c:v>
                </c:pt>
                <c:pt idx="41">
                  <c:v>3.6111111111111109E-4</c:v>
                </c:pt>
                <c:pt idx="42">
                  <c:v>3.8888888888888892E-4</c:v>
                </c:pt>
                <c:pt idx="43">
                  <c:v>4.1666666666666664E-4</c:v>
                </c:pt>
                <c:pt idx="44">
                  <c:v>4.4444444444444447E-4</c:v>
                </c:pt>
                <c:pt idx="45">
                  <c:v>5.0000000000000001E-4</c:v>
                </c:pt>
                <c:pt idx="46">
                  <c:v>5.5555555555555556E-4</c:v>
                </c:pt>
                <c:pt idx="47">
                  <c:v>6.111111111111111E-4</c:v>
                </c:pt>
                <c:pt idx="48">
                  <c:v>6.6666666666666664E-4</c:v>
                </c:pt>
                <c:pt idx="49">
                  <c:v>7.2222222222222219E-4</c:v>
                </c:pt>
                <c:pt idx="50">
                  <c:v>7.7777777777777784E-4</c:v>
                </c:pt>
                <c:pt idx="51">
                  <c:v>8.8888888888888893E-4</c:v>
                </c:pt>
                <c:pt idx="52">
                  <c:v>1E-3</c:v>
                </c:pt>
                <c:pt idx="53">
                  <c:v>1.1111111111111111E-3</c:v>
                </c:pt>
                <c:pt idx="54">
                  <c:v>1.2222222222222222E-3</c:v>
                </c:pt>
                <c:pt idx="55">
                  <c:v>1.3333333333333333E-3</c:v>
                </c:pt>
                <c:pt idx="56">
                  <c:v>1.4444444444444444E-3</c:v>
                </c:pt>
                <c:pt idx="57">
                  <c:v>1.5555555555555557E-3</c:v>
                </c:pt>
                <c:pt idx="58">
                  <c:v>1.6666666666666666E-3</c:v>
                </c:pt>
                <c:pt idx="59">
                  <c:v>1.7777777777777779E-3</c:v>
                </c:pt>
                <c:pt idx="60">
                  <c:v>1.888888888888889E-3</c:v>
                </c:pt>
                <c:pt idx="61">
                  <c:v>2E-3</c:v>
                </c:pt>
                <c:pt idx="62">
                  <c:v>2.2222222222222222E-3</c:v>
                </c:pt>
                <c:pt idx="63">
                  <c:v>2.5000000000000001E-3</c:v>
                </c:pt>
                <c:pt idx="64">
                  <c:v>2.7777777777777779E-3</c:v>
                </c:pt>
                <c:pt idx="65">
                  <c:v>3.0555555555555557E-3</c:v>
                </c:pt>
                <c:pt idx="66">
                  <c:v>3.3333333333333331E-3</c:v>
                </c:pt>
                <c:pt idx="67">
                  <c:v>3.6111111111111114E-3</c:v>
                </c:pt>
                <c:pt idx="68">
                  <c:v>3.8888888888888892E-3</c:v>
                </c:pt>
                <c:pt idx="69">
                  <c:v>4.1666666666666666E-3</c:v>
                </c:pt>
                <c:pt idx="70">
                  <c:v>4.4444444444444444E-3</c:v>
                </c:pt>
                <c:pt idx="71">
                  <c:v>5.0000000000000001E-3</c:v>
                </c:pt>
                <c:pt idx="72">
                  <c:v>5.5555555555555558E-3</c:v>
                </c:pt>
                <c:pt idx="73">
                  <c:v>6.1111111111111114E-3</c:v>
                </c:pt>
                <c:pt idx="74">
                  <c:v>6.6666666666666662E-3</c:v>
                </c:pt>
                <c:pt idx="75">
                  <c:v>7.2222222222222228E-3</c:v>
                </c:pt>
                <c:pt idx="76">
                  <c:v>7.7777777777777784E-3</c:v>
                </c:pt>
                <c:pt idx="77">
                  <c:v>8.8888888888888889E-3</c:v>
                </c:pt>
                <c:pt idx="78">
                  <c:v>0.01</c:v>
                </c:pt>
                <c:pt idx="79">
                  <c:v>1.1111111111111112E-2</c:v>
                </c:pt>
                <c:pt idx="80">
                  <c:v>1.2222222222222223E-2</c:v>
                </c:pt>
                <c:pt idx="81">
                  <c:v>1.3333333333333332E-2</c:v>
                </c:pt>
                <c:pt idx="82">
                  <c:v>1.4444444444444446E-2</c:v>
                </c:pt>
                <c:pt idx="83">
                  <c:v>1.5555555555555557E-2</c:v>
                </c:pt>
                <c:pt idx="84">
                  <c:v>1.6666666666666666E-2</c:v>
                </c:pt>
                <c:pt idx="85">
                  <c:v>1.7777777777777778E-2</c:v>
                </c:pt>
                <c:pt idx="86">
                  <c:v>1.8888888888888889E-2</c:v>
                </c:pt>
                <c:pt idx="87">
                  <c:v>0.02</c:v>
                </c:pt>
                <c:pt idx="88">
                  <c:v>2.2222222222222223E-2</c:v>
                </c:pt>
                <c:pt idx="89">
                  <c:v>2.5000000000000001E-2</c:v>
                </c:pt>
                <c:pt idx="90">
                  <c:v>2.7777777777777776E-2</c:v>
                </c:pt>
                <c:pt idx="91">
                  <c:v>3.0555555555555558E-2</c:v>
                </c:pt>
                <c:pt idx="92">
                  <c:v>3.3333333333333333E-2</c:v>
                </c:pt>
                <c:pt idx="93">
                  <c:v>3.6111111111111115E-2</c:v>
                </c:pt>
                <c:pt idx="94">
                  <c:v>3.888888888888889E-2</c:v>
                </c:pt>
                <c:pt idx="95">
                  <c:v>4.1666666666666664E-2</c:v>
                </c:pt>
                <c:pt idx="96">
                  <c:v>4.4444444444444446E-2</c:v>
                </c:pt>
                <c:pt idx="97">
                  <c:v>0.05</c:v>
                </c:pt>
                <c:pt idx="98">
                  <c:v>5.5555555555555552E-2</c:v>
                </c:pt>
                <c:pt idx="99">
                  <c:v>6.1111111111111116E-2</c:v>
                </c:pt>
                <c:pt idx="100">
                  <c:v>6.6666666666666666E-2</c:v>
                </c:pt>
                <c:pt idx="101">
                  <c:v>7.2222222222222229E-2</c:v>
                </c:pt>
                <c:pt idx="102">
                  <c:v>7.7777777777777779E-2</c:v>
                </c:pt>
                <c:pt idx="103">
                  <c:v>8.8888888888888892E-2</c:v>
                </c:pt>
                <c:pt idx="104">
                  <c:v>0.1</c:v>
                </c:pt>
                <c:pt idx="105">
                  <c:v>0.1111111111111111</c:v>
                </c:pt>
                <c:pt idx="106">
                  <c:v>0.12222222222222223</c:v>
                </c:pt>
                <c:pt idx="107">
                  <c:v>0.13333333333333333</c:v>
                </c:pt>
                <c:pt idx="108">
                  <c:v>0.14444444444444446</c:v>
                </c:pt>
                <c:pt idx="109">
                  <c:v>0.15555555555555556</c:v>
                </c:pt>
                <c:pt idx="110">
                  <c:v>0.16666666666666666</c:v>
                </c:pt>
                <c:pt idx="111">
                  <c:v>0.17777777777777778</c:v>
                </c:pt>
                <c:pt idx="112">
                  <c:v>0.18888888888888888</c:v>
                </c:pt>
                <c:pt idx="113">
                  <c:v>0.2</c:v>
                </c:pt>
                <c:pt idx="114">
                  <c:v>0.22222222222222221</c:v>
                </c:pt>
                <c:pt idx="115">
                  <c:v>0.25</c:v>
                </c:pt>
                <c:pt idx="116">
                  <c:v>0.27777777777777779</c:v>
                </c:pt>
                <c:pt idx="117">
                  <c:v>0.30555555555555558</c:v>
                </c:pt>
                <c:pt idx="118">
                  <c:v>0.33333333333333331</c:v>
                </c:pt>
                <c:pt idx="119">
                  <c:v>0.3611111111111111</c:v>
                </c:pt>
                <c:pt idx="120">
                  <c:v>0.3888888888888889</c:v>
                </c:pt>
                <c:pt idx="121">
                  <c:v>0.41666666666666669</c:v>
                </c:pt>
                <c:pt idx="122">
                  <c:v>0.44444444444444442</c:v>
                </c:pt>
                <c:pt idx="123">
                  <c:v>0.5</c:v>
                </c:pt>
                <c:pt idx="124">
                  <c:v>0.55555555555555558</c:v>
                </c:pt>
                <c:pt idx="125">
                  <c:v>0.61111111111111116</c:v>
                </c:pt>
                <c:pt idx="126">
                  <c:v>0.66666666666666663</c:v>
                </c:pt>
                <c:pt idx="127">
                  <c:v>0.72222222222222221</c:v>
                </c:pt>
                <c:pt idx="128">
                  <c:v>0.77777777777777779</c:v>
                </c:pt>
                <c:pt idx="129">
                  <c:v>0.88888888888888884</c:v>
                </c:pt>
                <c:pt idx="130" formatCode="0.00000">
                  <c:v>1</c:v>
                </c:pt>
                <c:pt idx="131" formatCode="0.00000">
                  <c:v>1.1111111111111112</c:v>
                </c:pt>
                <c:pt idx="132" formatCode="0.00000">
                  <c:v>1.2222222222222223</c:v>
                </c:pt>
                <c:pt idx="133" formatCode="0.00000">
                  <c:v>1.3333333333333333</c:v>
                </c:pt>
                <c:pt idx="134" formatCode="0.00000">
                  <c:v>1.4444444444444444</c:v>
                </c:pt>
                <c:pt idx="135" formatCode="0.00000">
                  <c:v>1.5555555555555556</c:v>
                </c:pt>
                <c:pt idx="136" formatCode="0.00000">
                  <c:v>1.6666666666666667</c:v>
                </c:pt>
                <c:pt idx="137" formatCode="0.00000">
                  <c:v>1.7777777777777777</c:v>
                </c:pt>
                <c:pt idx="138" formatCode="0.00000">
                  <c:v>1.8888888888888888</c:v>
                </c:pt>
                <c:pt idx="139" formatCode="0.00000">
                  <c:v>2</c:v>
                </c:pt>
                <c:pt idx="140" formatCode="0.00000">
                  <c:v>2.2222222222222223</c:v>
                </c:pt>
                <c:pt idx="141" formatCode="0.00000">
                  <c:v>2.5</c:v>
                </c:pt>
                <c:pt idx="142" formatCode="0.00000">
                  <c:v>2.7777777777777777</c:v>
                </c:pt>
                <c:pt idx="143" formatCode="0.00000">
                  <c:v>3.0555555555555554</c:v>
                </c:pt>
                <c:pt idx="144" formatCode="0.00000">
                  <c:v>3.3333333333333335</c:v>
                </c:pt>
                <c:pt idx="145" formatCode="0.00000">
                  <c:v>3.6111111111111112</c:v>
                </c:pt>
                <c:pt idx="146" formatCode="0.00000">
                  <c:v>3.8888888888888888</c:v>
                </c:pt>
                <c:pt idx="147" formatCode="0.00000">
                  <c:v>4.166666666666667</c:v>
                </c:pt>
                <c:pt idx="148" formatCode="0.00000">
                  <c:v>4.4444444444444446</c:v>
                </c:pt>
                <c:pt idx="149" formatCode="0.00000">
                  <c:v>5</c:v>
                </c:pt>
                <c:pt idx="150" formatCode="0.00000">
                  <c:v>5.5555555555555554</c:v>
                </c:pt>
                <c:pt idx="151" formatCode="0.00000">
                  <c:v>6.1111111111111107</c:v>
                </c:pt>
                <c:pt idx="152" formatCode="0.00000">
                  <c:v>6.666666666666667</c:v>
                </c:pt>
                <c:pt idx="153" formatCode="0.00000">
                  <c:v>7.2222222222222223</c:v>
                </c:pt>
                <c:pt idx="154" formatCode="0.00000">
                  <c:v>7.7777777777777777</c:v>
                </c:pt>
                <c:pt idx="155" formatCode="0.00000">
                  <c:v>8.8888888888888893</c:v>
                </c:pt>
                <c:pt idx="156" formatCode="0.00000">
                  <c:v>10</c:v>
                </c:pt>
                <c:pt idx="157" formatCode="0.00000">
                  <c:v>11.111111111111111</c:v>
                </c:pt>
                <c:pt idx="158" formatCode="0.00000">
                  <c:v>12.222222222222221</c:v>
                </c:pt>
                <c:pt idx="159" formatCode="0.00000">
                  <c:v>13.333333333333334</c:v>
                </c:pt>
                <c:pt idx="160" formatCode="0.00000">
                  <c:v>14.444444444444445</c:v>
                </c:pt>
                <c:pt idx="161" formatCode="0.00000">
                  <c:v>15.555555555555555</c:v>
                </c:pt>
                <c:pt idx="162" formatCode="0.00000">
                  <c:v>16.666666666666668</c:v>
                </c:pt>
                <c:pt idx="163" formatCode="0.00000">
                  <c:v>17.777777777777779</c:v>
                </c:pt>
                <c:pt idx="164" formatCode="0.00000">
                  <c:v>18.888888888888889</c:v>
                </c:pt>
                <c:pt idx="165" formatCode="0.00000">
                  <c:v>20</c:v>
                </c:pt>
                <c:pt idx="166" formatCode="0.00000">
                  <c:v>22.222222222222221</c:v>
                </c:pt>
                <c:pt idx="167" formatCode="0.00000">
                  <c:v>25</c:v>
                </c:pt>
                <c:pt idx="168" formatCode="0.00000">
                  <c:v>27.777777777777779</c:v>
                </c:pt>
                <c:pt idx="169" formatCode="0.00000">
                  <c:v>30.555555555555557</c:v>
                </c:pt>
                <c:pt idx="170" formatCode="0.00000">
                  <c:v>33.333333333333336</c:v>
                </c:pt>
                <c:pt idx="171" formatCode="0.00000">
                  <c:v>36.111111111111114</c:v>
                </c:pt>
                <c:pt idx="172" formatCode="0.00000">
                  <c:v>38.888888888888886</c:v>
                </c:pt>
                <c:pt idx="173" formatCode="0.00000">
                  <c:v>41.666666666666664</c:v>
                </c:pt>
                <c:pt idx="174" formatCode="0.00000">
                  <c:v>44.444444444444443</c:v>
                </c:pt>
                <c:pt idx="175" formatCode="0.00000">
                  <c:v>50</c:v>
                </c:pt>
                <c:pt idx="176" formatCode="0.00000">
                  <c:v>55.555555555555557</c:v>
                </c:pt>
                <c:pt idx="177" formatCode="0.00000">
                  <c:v>61.111111111111114</c:v>
                </c:pt>
                <c:pt idx="178" formatCode="0.00000">
                  <c:v>66.666666666666671</c:v>
                </c:pt>
                <c:pt idx="179" formatCode="0.00000">
                  <c:v>72.222222222222229</c:v>
                </c:pt>
                <c:pt idx="180" formatCode="0.00000">
                  <c:v>77.777777777777771</c:v>
                </c:pt>
                <c:pt idx="181" formatCode="0.00000">
                  <c:v>88.888888888888886</c:v>
                </c:pt>
                <c:pt idx="182" formatCode="0.0000">
                  <c:v>100</c:v>
                </c:pt>
                <c:pt idx="183" formatCode="0.0000">
                  <c:v>111.11111111111111</c:v>
                </c:pt>
                <c:pt idx="184" formatCode="0.0000">
                  <c:v>122.22222222222223</c:v>
                </c:pt>
                <c:pt idx="185" formatCode="0.0000">
                  <c:v>133.33333333333334</c:v>
                </c:pt>
                <c:pt idx="186" formatCode="0.0000">
                  <c:v>144.44444444444446</c:v>
                </c:pt>
                <c:pt idx="187" formatCode="0.0000">
                  <c:v>155.55555555555554</c:v>
                </c:pt>
                <c:pt idx="188" formatCode="0.0000">
                  <c:v>166.66666666666666</c:v>
                </c:pt>
                <c:pt idx="189" formatCode="0.0000">
                  <c:v>177.77777777777777</c:v>
                </c:pt>
                <c:pt idx="190" formatCode="0.0000">
                  <c:v>188.88888888888889</c:v>
                </c:pt>
                <c:pt idx="191" formatCode="0.0000">
                  <c:v>200</c:v>
                </c:pt>
                <c:pt idx="192" formatCode="0.0000">
                  <c:v>222.22222222222223</c:v>
                </c:pt>
                <c:pt idx="193" formatCode="0.0000">
                  <c:v>250</c:v>
                </c:pt>
                <c:pt idx="194" formatCode="0.0000">
                  <c:v>277.77777777777777</c:v>
                </c:pt>
                <c:pt idx="195" formatCode="0.0000">
                  <c:v>305.55555555555554</c:v>
                </c:pt>
                <c:pt idx="196" formatCode="0.0000">
                  <c:v>333.33333333333331</c:v>
                </c:pt>
                <c:pt idx="197" formatCode="0.0000">
                  <c:v>361.11111111111109</c:v>
                </c:pt>
                <c:pt idx="198" formatCode="0.0000">
                  <c:v>388.88888888888891</c:v>
                </c:pt>
                <c:pt idx="199" formatCode="0.0000">
                  <c:v>416.66666666666669</c:v>
                </c:pt>
                <c:pt idx="200" formatCode="0.0000">
                  <c:v>444.44444444444446</c:v>
                </c:pt>
                <c:pt idx="201" formatCode="0.0000">
                  <c:v>500</c:v>
                </c:pt>
                <c:pt idx="202" formatCode="0.0000">
                  <c:v>555.55555555555554</c:v>
                </c:pt>
                <c:pt idx="203" formatCode="0.0000">
                  <c:v>611.11111111111109</c:v>
                </c:pt>
                <c:pt idx="204" formatCode="0.0000">
                  <c:v>666.66666666666663</c:v>
                </c:pt>
                <c:pt idx="205" formatCode="0.0000">
                  <c:v>722.22222222222217</c:v>
                </c:pt>
                <c:pt idx="206" formatCode="0.0000">
                  <c:v>777.77777777777783</c:v>
                </c:pt>
                <c:pt idx="207" formatCode="0.0000">
                  <c:v>888.88888888888891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srim9Be_GaN!$M$20:$M$300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1.0999999999999998E-3</c:v>
                </c:pt>
                <c:pt idx="6">
                  <c:v>1.0999999999999998E-3</c:v>
                </c:pt>
                <c:pt idx="7">
                  <c:v>1.2000000000000001E-3</c:v>
                </c:pt>
                <c:pt idx="8">
                  <c:v>1.2000000000000001E-3</c:v>
                </c:pt>
                <c:pt idx="9">
                  <c:v>1.2999999999999999E-3</c:v>
                </c:pt>
                <c:pt idx="10">
                  <c:v>1.2999999999999999E-3</c:v>
                </c:pt>
                <c:pt idx="11">
                  <c:v>1.4E-3</c:v>
                </c:pt>
                <c:pt idx="12">
                  <c:v>1.5E-3</c:v>
                </c:pt>
                <c:pt idx="13">
                  <c:v>1.6000000000000001E-3</c:v>
                </c:pt>
                <c:pt idx="14">
                  <c:v>1.7000000000000001E-3</c:v>
                </c:pt>
                <c:pt idx="15">
                  <c:v>1.8E-3</c:v>
                </c:pt>
                <c:pt idx="16">
                  <c:v>1.9E-3</c:v>
                </c:pt>
                <c:pt idx="17">
                  <c:v>1.9E-3</c:v>
                </c:pt>
                <c:pt idx="18">
                  <c:v>2E-3</c:v>
                </c:pt>
                <c:pt idx="19">
                  <c:v>2.1999999999999997E-3</c:v>
                </c:pt>
                <c:pt idx="20">
                  <c:v>2.3E-3</c:v>
                </c:pt>
                <c:pt idx="21">
                  <c:v>2.5000000000000001E-3</c:v>
                </c:pt>
                <c:pt idx="22">
                  <c:v>2.5999999999999999E-3</c:v>
                </c:pt>
                <c:pt idx="23">
                  <c:v>2.8E-3</c:v>
                </c:pt>
                <c:pt idx="24">
                  <c:v>2.9000000000000002E-3</c:v>
                </c:pt>
                <c:pt idx="25">
                  <c:v>3.2000000000000002E-3</c:v>
                </c:pt>
                <c:pt idx="26">
                  <c:v>3.5000000000000005E-3</c:v>
                </c:pt>
                <c:pt idx="27">
                  <c:v>3.6999999999999997E-3</c:v>
                </c:pt>
                <c:pt idx="28">
                  <c:v>4.0000000000000001E-3</c:v>
                </c:pt>
                <c:pt idx="29">
                  <c:v>4.2000000000000006E-3</c:v>
                </c:pt>
                <c:pt idx="30">
                  <c:v>4.4999999999999997E-3</c:v>
                </c:pt>
                <c:pt idx="31">
                  <c:v>4.7000000000000002E-3</c:v>
                </c:pt>
                <c:pt idx="32">
                  <c:v>5.0000000000000001E-3</c:v>
                </c:pt>
                <c:pt idx="33">
                  <c:v>5.1999999999999998E-3</c:v>
                </c:pt>
                <c:pt idx="34">
                  <c:v>5.4999999999999997E-3</c:v>
                </c:pt>
                <c:pt idx="35">
                  <c:v>5.7000000000000002E-3</c:v>
                </c:pt>
                <c:pt idx="36">
                  <c:v>6.1999999999999998E-3</c:v>
                </c:pt>
                <c:pt idx="37">
                  <c:v>6.8000000000000005E-3</c:v>
                </c:pt>
                <c:pt idx="38">
                  <c:v>7.3999999999999995E-3</c:v>
                </c:pt>
                <c:pt idx="39">
                  <c:v>7.9000000000000008E-3</c:v>
                </c:pt>
                <c:pt idx="40">
                  <c:v>8.5000000000000006E-3</c:v>
                </c:pt>
                <c:pt idx="41">
                  <c:v>9.1000000000000004E-3</c:v>
                </c:pt>
                <c:pt idx="42">
                  <c:v>9.6000000000000009E-3</c:v>
                </c:pt>
                <c:pt idx="43">
                  <c:v>1.0199999999999999E-2</c:v>
                </c:pt>
                <c:pt idx="44">
                  <c:v>1.0699999999999999E-2</c:v>
                </c:pt>
                <c:pt idx="45">
                  <c:v>1.18E-2</c:v>
                </c:pt>
                <c:pt idx="46">
                  <c:v>1.29E-2</c:v>
                </c:pt>
                <c:pt idx="47">
                  <c:v>1.3900000000000001E-2</c:v>
                </c:pt>
                <c:pt idx="48">
                  <c:v>1.4999999999999999E-2</c:v>
                </c:pt>
                <c:pt idx="49">
                  <c:v>1.6E-2</c:v>
                </c:pt>
                <c:pt idx="50">
                  <c:v>1.7000000000000001E-2</c:v>
                </c:pt>
                <c:pt idx="51">
                  <c:v>1.9E-2</c:v>
                </c:pt>
                <c:pt idx="52">
                  <c:v>2.0999999999999998E-2</c:v>
                </c:pt>
                <c:pt idx="53">
                  <c:v>2.29E-2</c:v>
                </c:pt>
                <c:pt idx="54">
                  <c:v>2.4799999999999999E-2</c:v>
                </c:pt>
                <c:pt idx="55">
                  <c:v>2.6700000000000002E-2</c:v>
                </c:pt>
                <c:pt idx="56">
                  <c:v>2.8599999999999997E-2</c:v>
                </c:pt>
                <c:pt idx="57">
                  <c:v>3.04E-2</c:v>
                </c:pt>
                <c:pt idx="58">
                  <c:v>3.2199999999999999E-2</c:v>
                </c:pt>
                <c:pt idx="59">
                  <c:v>3.4000000000000002E-2</c:v>
                </c:pt>
                <c:pt idx="60">
                  <c:v>3.5699999999999996E-2</c:v>
                </c:pt>
                <c:pt idx="61">
                  <c:v>3.7400000000000003E-2</c:v>
                </c:pt>
                <c:pt idx="62">
                  <c:v>4.0799999999999996E-2</c:v>
                </c:pt>
                <c:pt idx="63">
                  <c:v>4.4999999999999998E-2</c:v>
                </c:pt>
                <c:pt idx="64">
                  <c:v>4.9000000000000002E-2</c:v>
                </c:pt>
                <c:pt idx="65">
                  <c:v>5.2900000000000003E-2</c:v>
                </c:pt>
                <c:pt idx="66">
                  <c:v>5.6699999999999993E-2</c:v>
                </c:pt>
                <c:pt idx="67">
                  <c:v>6.0299999999999999E-2</c:v>
                </c:pt>
                <c:pt idx="68">
                  <c:v>6.3799999999999996E-2</c:v>
                </c:pt>
                <c:pt idx="69">
                  <c:v>6.720000000000001E-2</c:v>
                </c:pt>
                <c:pt idx="70">
                  <c:v>7.0499999999999993E-2</c:v>
                </c:pt>
                <c:pt idx="71">
                  <c:v>7.6600000000000001E-2</c:v>
                </c:pt>
                <c:pt idx="72">
                  <c:v>8.2299999999999998E-2</c:v>
                </c:pt>
                <c:pt idx="73">
                  <c:v>8.7599999999999997E-2</c:v>
                </c:pt>
                <c:pt idx="74">
                  <c:v>9.2499999999999999E-2</c:v>
                </c:pt>
                <c:pt idx="75">
                  <c:v>9.7099999999999992E-2</c:v>
                </c:pt>
                <c:pt idx="76">
                  <c:v>0.10149999999999999</c:v>
                </c:pt>
                <c:pt idx="77">
                  <c:v>0.10940000000000001</c:v>
                </c:pt>
                <c:pt idx="78">
                  <c:v>0.1166</c:v>
                </c:pt>
                <c:pt idx="79">
                  <c:v>0.123</c:v>
                </c:pt>
                <c:pt idx="80">
                  <c:v>0.12889999999999999</c:v>
                </c:pt>
                <c:pt idx="81">
                  <c:v>0.13440000000000002</c:v>
                </c:pt>
                <c:pt idx="82">
                  <c:v>0.1394</c:v>
                </c:pt>
                <c:pt idx="83">
                  <c:v>0.14399999999999999</c:v>
                </c:pt>
                <c:pt idx="84">
                  <c:v>0.1484</c:v>
                </c:pt>
                <c:pt idx="85">
                  <c:v>0.1525</c:v>
                </c:pt>
                <c:pt idx="86">
                  <c:v>0.15629999999999999</c:v>
                </c:pt>
                <c:pt idx="87">
                  <c:v>0.15989999999999999</c:v>
                </c:pt>
                <c:pt idx="88">
                  <c:v>0.1666</c:v>
                </c:pt>
                <c:pt idx="89">
                  <c:v>0.1741</c:v>
                </c:pt>
                <c:pt idx="90">
                  <c:v>0.1807</c:v>
                </c:pt>
                <c:pt idx="91">
                  <c:v>0.18660000000000002</c:v>
                </c:pt>
                <c:pt idx="92">
                  <c:v>0.192</c:v>
                </c:pt>
                <c:pt idx="93">
                  <c:v>0.19690000000000002</c:v>
                </c:pt>
                <c:pt idx="94">
                  <c:v>0.20129999999999998</c:v>
                </c:pt>
                <c:pt idx="95">
                  <c:v>0.20539999999999997</c:v>
                </c:pt>
                <c:pt idx="96">
                  <c:v>0.2092</c:v>
                </c:pt>
                <c:pt idx="97">
                  <c:v>0.21600000000000003</c:v>
                </c:pt>
                <c:pt idx="98">
                  <c:v>0.22189999999999999</c:v>
                </c:pt>
                <c:pt idx="99">
                  <c:v>0.2271</c:v>
                </c:pt>
                <c:pt idx="100">
                  <c:v>0.23159999999999997</c:v>
                </c:pt>
                <c:pt idx="101">
                  <c:v>0.23559999999999998</c:v>
                </c:pt>
                <c:pt idx="102">
                  <c:v>0.23929999999999998</c:v>
                </c:pt>
                <c:pt idx="103">
                  <c:v>0.24569999999999997</c:v>
                </c:pt>
                <c:pt idx="104">
                  <c:v>0.25109999999999999</c:v>
                </c:pt>
                <c:pt idx="105">
                  <c:v>0.25569999999999998</c:v>
                </c:pt>
                <c:pt idx="106">
                  <c:v>0.2596</c:v>
                </c:pt>
                <c:pt idx="107">
                  <c:v>0.2631</c:v>
                </c:pt>
                <c:pt idx="108">
                  <c:v>0.2661</c:v>
                </c:pt>
                <c:pt idx="109">
                  <c:v>0.26890000000000003</c:v>
                </c:pt>
                <c:pt idx="110">
                  <c:v>0.27129999999999999</c:v>
                </c:pt>
                <c:pt idx="111">
                  <c:v>0.27360000000000001</c:v>
                </c:pt>
                <c:pt idx="112">
                  <c:v>0.27559999999999996</c:v>
                </c:pt>
                <c:pt idx="113">
                  <c:v>0.27759999999999996</c:v>
                </c:pt>
                <c:pt idx="114">
                  <c:v>0.28149999999999997</c:v>
                </c:pt>
                <c:pt idx="115">
                  <c:v>0.28599999999999998</c:v>
                </c:pt>
                <c:pt idx="116">
                  <c:v>0.29009999999999997</c:v>
                </c:pt>
                <c:pt idx="117">
                  <c:v>0.29380000000000001</c:v>
                </c:pt>
                <c:pt idx="118">
                  <c:v>0.29730000000000001</c:v>
                </c:pt>
                <c:pt idx="119">
                  <c:v>0.30049999999999999</c:v>
                </c:pt>
                <c:pt idx="120">
                  <c:v>0.30359999999999998</c:v>
                </c:pt>
                <c:pt idx="121">
                  <c:v>0.30659999999999998</c:v>
                </c:pt>
                <c:pt idx="122">
                  <c:v>0.30940000000000001</c:v>
                </c:pt>
                <c:pt idx="123">
                  <c:v>0.317</c:v>
                </c:pt>
                <c:pt idx="124">
                  <c:v>0.32440000000000002</c:v>
                </c:pt>
                <c:pt idx="125">
                  <c:v>0.33160000000000001</c:v>
                </c:pt>
                <c:pt idx="126">
                  <c:v>0.33879999999999999</c:v>
                </c:pt>
                <c:pt idx="127">
                  <c:v>0.34589999999999999</c:v>
                </c:pt>
                <c:pt idx="128">
                  <c:v>0.35299999999999998</c:v>
                </c:pt>
                <c:pt idx="129">
                  <c:v>0.37629999999999997</c:v>
                </c:pt>
                <c:pt idx="130">
                  <c:v>0.3997</c:v>
                </c:pt>
                <c:pt idx="131">
                  <c:v>0.4234</c:v>
                </c:pt>
                <c:pt idx="132">
                  <c:v>0.44749999999999995</c:v>
                </c:pt>
                <c:pt idx="133">
                  <c:v>0.47210000000000002</c:v>
                </c:pt>
                <c:pt idx="134">
                  <c:v>0.49720000000000003</c:v>
                </c:pt>
                <c:pt idx="135">
                  <c:v>0.52270000000000005</c:v>
                </c:pt>
                <c:pt idx="136">
                  <c:v>0.54880000000000007</c:v>
                </c:pt>
                <c:pt idx="137">
                  <c:v>0.57539999999999991</c:v>
                </c:pt>
                <c:pt idx="138">
                  <c:v>0.60250000000000004</c:v>
                </c:pt>
                <c:pt idx="139">
                  <c:v>0.63019999999999998</c:v>
                </c:pt>
                <c:pt idx="140">
                  <c:v>0.72850000000000004</c:v>
                </c:pt>
                <c:pt idx="141">
                  <c:v>0.87170000000000003</c:v>
                </c:pt>
                <c:pt idx="142" formatCode="0.000">
                  <c:v>1.01</c:v>
                </c:pt>
                <c:pt idx="143" formatCode="0.000">
                  <c:v>1.1499999999999999</c:v>
                </c:pt>
                <c:pt idx="144" formatCode="0.000">
                  <c:v>1.28</c:v>
                </c:pt>
                <c:pt idx="145" formatCode="0.000">
                  <c:v>1.42</c:v>
                </c:pt>
                <c:pt idx="146" formatCode="0.000">
                  <c:v>1.56</c:v>
                </c:pt>
                <c:pt idx="147" formatCode="0.000">
                  <c:v>1.7</c:v>
                </c:pt>
                <c:pt idx="148" formatCode="0.000">
                  <c:v>1.84</c:v>
                </c:pt>
                <c:pt idx="149" formatCode="0.000">
                  <c:v>2.36</c:v>
                </c:pt>
                <c:pt idx="150" formatCode="0.000">
                  <c:v>2.86</c:v>
                </c:pt>
                <c:pt idx="151" formatCode="0.000">
                  <c:v>3.35</c:v>
                </c:pt>
                <c:pt idx="152" formatCode="0.000">
                  <c:v>3.84</c:v>
                </c:pt>
                <c:pt idx="153" formatCode="0.000">
                  <c:v>4.33</c:v>
                </c:pt>
                <c:pt idx="154" formatCode="0.000">
                  <c:v>4.82</c:v>
                </c:pt>
                <c:pt idx="155" formatCode="0.000">
                  <c:v>6.64</c:v>
                </c:pt>
                <c:pt idx="156" formatCode="0.000">
                  <c:v>8.36</c:v>
                </c:pt>
                <c:pt idx="157" formatCode="0.000">
                  <c:v>10.050000000000001</c:v>
                </c:pt>
                <c:pt idx="158" formatCode="0.000">
                  <c:v>11.74</c:v>
                </c:pt>
                <c:pt idx="159" formatCode="0.000">
                  <c:v>13.44</c:v>
                </c:pt>
                <c:pt idx="160" formatCode="0.000">
                  <c:v>15.17</c:v>
                </c:pt>
                <c:pt idx="161" formatCode="0.000">
                  <c:v>16.91</c:v>
                </c:pt>
                <c:pt idx="162" formatCode="0.000">
                  <c:v>18.670000000000002</c:v>
                </c:pt>
                <c:pt idx="163" formatCode="0.000">
                  <c:v>20.46</c:v>
                </c:pt>
                <c:pt idx="164" formatCode="0.000">
                  <c:v>22.26</c:v>
                </c:pt>
                <c:pt idx="165" formatCode="0.000">
                  <c:v>24.08</c:v>
                </c:pt>
                <c:pt idx="166" formatCode="0.000">
                  <c:v>30.77</c:v>
                </c:pt>
                <c:pt idx="167" formatCode="0.000">
                  <c:v>40.18</c:v>
                </c:pt>
                <c:pt idx="168" formatCode="0.000">
                  <c:v>48.91</c:v>
                </c:pt>
                <c:pt idx="169" formatCode="0.000">
                  <c:v>57.31</c:v>
                </c:pt>
                <c:pt idx="170" formatCode="0.000">
                  <c:v>65.63</c:v>
                </c:pt>
                <c:pt idx="171" formatCode="0.000">
                  <c:v>73.989999999999995</c:v>
                </c:pt>
                <c:pt idx="172" formatCode="0.000">
                  <c:v>82.43</c:v>
                </c:pt>
                <c:pt idx="173" formatCode="0.000">
                  <c:v>90.97</c:v>
                </c:pt>
                <c:pt idx="174" formatCode="0.000">
                  <c:v>99.6</c:v>
                </c:pt>
                <c:pt idx="175" formatCode="0.000">
                  <c:v>131.66999999999999</c:v>
                </c:pt>
                <c:pt idx="176" formatCode="0.000">
                  <c:v>161.75</c:v>
                </c:pt>
                <c:pt idx="177" formatCode="0.000">
                  <c:v>191.01</c:v>
                </c:pt>
                <c:pt idx="178" formatCode="0.000">
                  <c:v>219.95</c:v>
                </c:pt>
                <c:pt idx="179" formatCode="0.000">
                  <c:v>248.8</c:v>
                </c:pt>
                <c:pt idx="180" formatCode="0.000">
                  <c:v>277.70999999999998</c:v>
                </c:pt>
                <c:pt idx="181" formatCode="0.000">
                  <c:v>383.48</c:v>
                </c:pt>
                <c:pt idx="182" formatCode="0.000">
                  <c:v>481.03</c:v>
                </c:pt>
                <c:pt idx="183" formatCode="0.000">
                  <c:v>575.13</c:v>
                </c:pt>
                <c:pt idx="184" formatCode="0.000">
                  <c:v>667.63</c:v>
                </c:pt>
                <c:pt idx="185" formatCode="0.000">
                  <c:v>759.41</c:v>
                </c:pt>
                <c:pt idx="186" formatCode="0.000">
                  <c:v>850.91</c:v>
                </c:pt>
                <c:pt idx="187" formatCode="0.000">
                  <c:v>942.37</c:v>
                </c:pt>
                <c:pt idx="188" formatCode="0.0">
                  <c:v>1030</c:v>
                </c:pt>
                <c:pt idx="189" formatCode="0.0">
                  <c:v>1130</c:v>
                </c:pt>
                <c:pt idx="190" formatCode="0.0">
                  <c:v>1220</c:v>
                </c:pt>
                <c:pt idx="191" formatCode="0.0">
                  <c:v>1310</c:v>
                </c:pt>
                <c:pt idx="192" formatCode="0.0">
                  <c:v>1650</c:v>
                </c:pt>
                <c:pt idx="193" formatCode="0.0">
                  <c:v>2130</c:v>
                </c:pt>
                <c:pt idx="194" formatCode="0.0">
                  <c:v>2570</c:v>
                </c:pt>
                <c:pt idx="195" formatCode="0.0">
                  <c:v>2980</c:v>
                </c:pt>
                <c:pt idx="196" formatCode="0.0">
                  <c:v>3380</c:v>
                </c:pt>
                <c:pt idx="197" formatCode="0.0">
                  <c:v>3770</c:v>
                </c:pt>
                <c:pt idx="198" formatCode="0.0">
                  <c:v>4150</c:v>
                </c:pt>
                <c:pt idx="199" formatCode="0.0">
                  <c:v>4530</c:v>
                </c:pt>
                <c:pt idx="200" formatCode="0.0">
                  <c:v>4890</c:v>
                </c:pt>
                <c:pt idx="201" formatCode="0.0">
                  <c:v>6210</c:v>
                </c:pt>
                <c:pt idx="202" formatCode="0.0">
                  <c:v>7400</c:v>
                </c:pt>
                <c:pt idx="203" formatCode="0.0">
                  <c:v>8490</c:v>
                </c:pt>
                <c:pt idx="204" formatCode="0.0">
                  <c:v>9520</c:v>
                </c:pt>
                <c:pt idx="205" formatCode="0.0">
                  <c:v>10500</c:v>
                </c:pt>
                <c:pt idx="206" formatCode="0.0">
                  <c:v>11440</c:v>
                </c:pt>
                <c:pt idx="207" formatCode="0.0">
                  <c:v>14730</c:v>
                </c:pt>
                <c:pt idx="208" formatCode="0.0">
                  <c:v>17560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23-4AE6-A81C-EB05A7D65B8E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srim9Be_GaN!$D$20:$D$300</c:f>
              <c:numCache>
                <c:formatCode>0.000000</c:formatCode>
                <c:ptCount val="281"/>
                <c:pt idx="0">
                  <c:v>9.9999888888888886E-6</c:v>
                </c:pt>
                <c:pt idx="1">
                  <c:v>1.1111099999999999E-5</c:v>
                </c:pt>
                <c:pt idx="2">
                  <c:v>1.2222222222222222E-5</c:v>
                </c:pt>
                <c:pt idx="3">
                  <c:v>1.3333333333333333E-5</c:v>
                </c:pt>
                <c:pt idx="4">
                  <c:v>1.4444444444444442E-5</c:v>
                </c:pt>
                <c:pt idx="5">
                  <c:v>1.5555444444444446E-5</c:v>
                </c:pt>
                <c:pt idx="6">
                  <c:v>1.6666555555555555E-5</c:v>
                </c:pt>
                <c:pt idx="7">
                  <c:v>1.7777666666666668E-5</c:v>
                </c:pt>
                <c:pt idx="8">
                  <c:v>1.8888777777777777E-5</c:v>
                </c:pt>
                <c:pt idx="9">
                  <c:v>1.9999888888888889E-5</c:v>
                </c:pt>
                <c:pt idx="10">
                  <c:v>2.2222111111111111E-5</c:v>
                </c:pt>
                <c:pt idx="11">
                  <c:v>2.4999888888888889E-5</c:v>
                </c:pt>
                <c:pt idx="12">
                  <c:v>2.7777666666666667E-5</c:v>
                </c:pt>
                <c:pt idx="13">
                  <c:v>3.0555444444444445E-5</c:v>
                </c:pt>
                <c:pt idx="14">
                  <c:v>3.3333222222222226E-5</c:v>
                </c:pt>
                <c:pt idx="15">
                  <c:v>3.6111E-5</c:v>
                </c:pt>
                <c:pt idx="16">
                  <c:v>3.8888777777777782E-5</c:v>
                </c:pt>
                <c:pt idx="17">
                  <c:v>4.1666555555555563E-5</c:v>
                </c:pt>
                <c:pt idx="18">
                  <c:v>4.4444333333333331E-5</c:v>
                </c:pt>
                <c:pt idx="19">
                  <c:v>4.9999888888888893E-5</c:v>
                </c:pt>
                <c:pt idx="20">
                  <c:v>5.5555444444444442E-5</c:v>
                </c:pt>
                <c:pt idx="21">
                  <c:v>6.1111000000000005E-5</c:v>
                </c:pt>
                <c:pt idx="22">
                  <c:v>6.6666555555555554E-5</c:v>
                </c:pt>
                <c:pt idx="23">
                  <c:v>7.2222111111111117E-5</c:v>
                </c:pt>
                <c:pt idx="24">
                  <c:v>7.7777666666666666E-5</c:v>
                </c:pt>
                <c:pt idx="25">
                  <c:v>8.8888777777777777E-5</c:v>
                </c:pt>
                <c:pt idx="26">
                  <c:v>9.9999888888888902E-5</c:v>
                </c:pt>
                <c:pt idx="27">
                  <c:v>1.1111100000000001E-4</c:v>
                </c:pt>
                <c:pt idx="28">
                  <c:v>1.2222222222222224E-4</c:v>
                </c:pt>
                <c:pt idx="29">
                  <c:v>1.3333333333333331E-4</c:v>
                </c:pt>
                <c:pt idx="30">
                  <c:v>1.4444444444444444E-4</c:v>
                </c:pt>
                <c:pt idx="31">
                  <c:v>1.5555555555555556E-4</c:v>
                </c:pt>
                <c:pt idx="32">
                  <c:v>1.6666666666666666E-4</c:v>
                </c:pt>
                <c:pt idx="33">
                  <c:v>1.7777777777777779E-4</c:v>
                </c:pt>
                <c:pt idx="34">
                  <c:v>1.8888888888888888E-4</c:v>
                </c:pt>
                <c:pt idx="35">
                  <c:v>1.9999999999999998E-4</c:v>
                </c:pt>
                <c:pt idx="36">
                  <c:v>2.2222222222222223E-4</c:v>
                </c:pt>
                <c:pt idx="37">
                  <c:v>2.5000000000000001E-4</c:v>
                </c:pt>
                <c:pt idx="38">
                  <c:v>2.7777777777777778E-4</c:v>
                </c:pt>
                <c:pt idx="39">
                  <c:v>3.0555555555555555E-4</c:v>
                </c:pt>
                <c:pt idx="40">
                  <c:v>3.3333333333333332E-4</c:v>
                </c:pt>
                <c:pt idx="41">
                  <c:v>3.6111111111111109E-4</c:v>
                </c:pt>
                <c:pt idx="42">
                  <c:v>3.8888888888888892E-4</c:v>
                </c:pt>
                <c:pt idx="43">
                  <c:v>4.1666666666666664E-4</c:v>
                </c:pt>
                <c:pt idx="44">
                  <c:v>4.4444444444444447E-4</c:v>
                </c:pt>
                <c:pt idx="45">
                  <c:v>5.0000000000000001E-4</c:v>
                </c:pt>
                <c:pt idx="46">
                  <c:v>5.5555555555555556E-4</c:v>
                </c:pt>
                <c:pt idx="47">
                  <c:v>6.111111111111111E-4</c:v>
                </c:pt>
                <c:pt idx="48">
                  <c:v>6.6666666666666664E-4</c:v>
                </c:pt>
                <c:pt idx="49">
                  <c:v>7.2222222222222219E-4</c:v>
                </c:pt>
                <c:pt idx="50">
                  <c:v>7.7777777777777784E-4</c:v>
                </c:pt>
                <c:pt idx="51">
                  <c:v>8.8888888888888893E-4</c:v>
                </c:pt>
                <c:pt idx="52">
                  <c:v>1E-3</c:v>
                </c:pt>
                <c:pt idx="53">
                  <c:v>1.1111111111111111E-3</c:v>
                </c:pt>
                <c:pt idx="54">
                  <c:v>1.2222222222222222E-3</c:v>
                </c:pt>
                <c:pt idx="55">
                  <c:v>1.3333333333333333E-3</c:v>
                </c:pt>
                <c:pt idx="56">
                  <c:v>1.4444444444444444E-3</c:v>
                </c:pt>
                <c:pt idx="57">
                  <c:v>1.5555555555555557E-3</c:v>
                </c:pt>
                <c:pt idx="58">
                  <c:v>1.6666666666666666E-3</c:v>
                </c:pt>
                <c:pt idx="59">
                  <c:v>1.7777777777777779E-3</c:v>
                </c:pt>
                <c:pt idx="60">
                  <c:v>1.888888888888889E-3</c:v>
                </c:pt>
                <c:pt idx="61">
                  <c:v>2E-3</c:v>
                </c:pt>
                <c:pt idx="62">
                  <c:v>2.2222222222222222E-3</c:v>
                </c:pt>
                <c:pt idx="63">
                  <c:v>2.5000000000000001E-3</c:v>
                </c:pt>
                <c:pt idx="64">
                  <c:v>2.7777777777777779E-3</c:v>
                </c:pt>
                <c:pt idx="65">
                  <c:v>3.0555555555555557E-3</c:v>
                </c:pt>
                <c:pt idx="66">
                  <c:v>3.3333333333333331E-3</c:v>
                </c:pt>
                <c:pt idx="67">
                  <c:v>3.6111111111111114E-3</c:v>
                </c:pt>
                <c:pt idx="68">
                  <c:v>3.8888888888888892E-3</c:v>
                </c:pt>
                <c:pt idx="69">
                  <c:v>4.1666666666666666E-3</c:v>
                </c:pt>
                <c:pt idx="70">
                  <c:v>4.4444444444444444E-3</c:v>
                </c:pt>
                <c:pt idx="71">
                  <c:v>5.0000000000000001E-3</c:v>
                </c:pt>
                <c:pt idx="72">
                  <c:v>5.5555555555555558E-3</c:v>
                </c:pt>
                <c:pt idx="73">
                  <c:v>6.1111111111111114E-3</c:v>
                </c:pt>
                <c:pt idx="74">
                  <c:v>6.6666666666666662E-3</c:v>
                </c:pt>
                <c:pt idx="75">
                  <c:v>7.2222222222222228E-3</c:v>
                </c:pt>
                <c:pt idx="76">
                  <c:v>7.7777777777777784E-3</c:v>
                </c:pt>
                <c:pt idx="77">
                  <c:v>8.8888888888888889E-3</c:v>
                </c:pt>
                <c:pt idx="78">
                  <c:v>0.01</c:v>
                </c:pt>
                <c:pt idx="79">
                  <c:v>1.1111111111111112E-2</c:v>
                </c:pt>
                <c:pt idx="80">
                  <c:v>1.2222222222222223E-2</c:v>
                </c:pt>
                <c:pt idx="81">
                  <c:v>1.3333333333333332E-2</c:v>
                </c:pt>
                <c:pt idx="82">
                  <c:v>1.4444444444444446E-2</c:v>
                </c:pt>
                <c:pt idx="83">
                  <c:v>1.5555555555555557E-2</c:v>
                </c:pt>
                <c:pt idx="84">
                  <c:v>1.6666666666666666E-2</c:v>
                </c:pt>
                <c:pt idx="85">
                  <c:v>1.7777777777777778E-2</c:v>
                </c:pt>
                <c:pt idx="86">
                  <c:v>1.8888888888888889E-2</c:v>
                </c:pt>
                <c:pt idx="87">
                  <c:v>0.02</c:v>
                </c:pt>
                <c:pt idx="88">
                  <c:v>2.2222222222222223E-2</c:v>
                </c:pt>
                <c:pt idx="89">
                  <c:v>2.5000000000000001E-2</c:v>
                </c:pt>
                <c:pt idx="90">
                  <c:v>2.7777777777777776E-2</c:v>
                </c:pt>
                <c:pt idx="91">
                  <c:v>3.0555555555555558E-2</c:v>
                </c:pt>
                <c:pt idx="92">
                  <c:v>3.3333333333333333E-2</c:v>
                </c:pt>
                <c:pt idx="93">
                  <c:v>3.6111111111111115E-2</c:v>
                </c:pt>
                <c:pt idx="94">
                  <c:v>3.888888888888889E-2</c:v>
                </c:pt>
                <c:pt idx="95">
                  <c:v>4.1666666666666664E-2</c:v>
                </c:pt>
                <c:pt idx="96">
                  <c:v>4.4444444444444446E-2</c:v>
                </c:pt>
                <c:pt idx="97">
                  <c:v>0.05</c:v>
                </c:pt>
                <c:pt idx="98">
                  <c:v>5.5555555555555552E-2</c:v>
                </c:pt>
                <c:pt idx="99">
                  <c:v>6.1111111111111116E-2</c:v>
                </c:pt>
                <c:pt idx="100">
                  <c:v>6.6666666666666666E-2</c:v>
                </c:pt>
                <c:pt idx="101">
                  <c:v>7.2222222222222229E-2</c:v>
                </c:pt>
                <c:pt idx="102">
                  <c:v>7.7777777777777779E-2</c:v>
                </c:pt>
                <c:pt idx="103">
                  <c:v>8.8888888888888892E-2</c:v>
                </c:pt>
                <c:pt idx="104">
                  <c:v>0.1</c:v>
                </c:pt>
                <c:pt idx="105">
                  <c:v>0.1111111111111111</c:v>
                </c:pt>
                <c:pt idx="106">
                  <c:v>0.12222222222222223</c:v>
                </c:pt>
                <c:pt idx="107">
                  <c:v>0.13333333333333333</c:v>
                </c:pt>
                <c:pt idx="108">
                  <c:v>0.14444444444444446</c:v>
                </c:pt>
                <c:pt idx="109">
                  <c:v>0.15555555555555556</c:v>
                </c:pt>
                <c:pt idx="110">
                  <c:v>0.16666666666666666</c:v>
                </c:pt>
                <c:pt idx="111">
                  <c:v>0.17777777777777778</c:v>
                </c:pt>
                <c:pt idx="112">
                  <c:v>0.18888888888888888</c:v>
                </c:pt>
                <c:pt idx="113">
                  <c:v>0.2</c:v>
                </c:pt>
                <c:pt idx="114">
                  <c:v>0.22222222222222221</c:v>
                </c:pt>
                <c:pt idx="115">
                  <c:v>0.25</c:v>
                </c:pt>
                <c:pt idx="116">
                  <c:v>0.27777777777777779</c:v>
                </c:pt>
                <c:pt idx="117">
                  <c:v>0.30555555555555558</c:v>
                </c:pt>
                <c:pt idx="118">
                  <c:v>0.33333333333333331</c:v>
                </c:pt>
                <c:pt idx="119">
                  <c:v>0.3611111111111111</c:v>
                </c:pt>
                <c:pt idx="120">
                  <c:v>0.3888888888888889</c:v>
                </c:pt>
                <c:pt idx="121">
                  <c:v>0.41666666666666669</c:v>
                </c:pt>
                <c:pt idx="122">
                  <c:v>0.44444444444444442</c:v>
                </c:pt>
                <c:pt idx="123">
                  <c:v>0.5</c:v>
                </c:pt>
                <c:pt idx="124">
                  <c:v>0.55555555555555558</c:v>
                </c:pt>
                <c:pt idx="125">
                  <c:v>0.61111111111111116</c:v>
                </c:pt>
                <c:pt idx="126">
                  <c:v>0.66666666666666663</c:v>
                </c:pt>
                <c:pt idx="127">
                  <c:v>0.72222222222222221</c:v>
                </c:pt>
                <c:pt idx="128">
                  <c:v>0.77777777777777779</c:v>
                </c:pt>
                <c:pt idx="129">
                  <c:v>0.88888888888888884</c:v>
                </c:pt>
                <c:pt idx="130" formatCode="0.00000">
                  <c:v>1</c:v>
                </c:pt>
                <c:pt idx="131" formatCode="0.00000">
                  <c:v>1.1111111111111112</c:v>
                </c:pt>
                <c:pt idx="132" formatCode="0.00000">
                  <c:v>1.2222222222222223</c:v>
                </c:pt>
                <c:pt idx="133" formatCode="0.00000">
                  <c:v>1.3333333333333333</c:v>
                </c:pt>
                <c:pt idx="134" formatCode="0.00000">
                  <c:v>1.4444444444444444</c:v>
                </c:pt>
                <c:pt idx="135" formatCode="0.00000">
                  <c:v>1.5555555555555556</c:v>
                </c:pt>
                <c:pt idx="136" formatCode="0.00000">
                  <c:v>1.6666666666666667</c:v>
                </c:pt>
                <c:pt idx="137" formatCode="0.00000">
                  <c:v>1.7777777777777777</c:v>
                </c:pt>
                <c:pt idx="138" formatCode="0.00000">
                  <c:v>1.8888888888888888</c:v>
                </c:pt>
                <c:pt idx="139" formatCode="0.00000">
                  <c:v>2</c:v>
                </c:pt>
                <c:pt idx="140" formatCode="0.00000">
                  <c:v>2.2222222222222223</c:v>
                </c:pt>
                <c:pt idx="141" formatCode="0.00000">
                  <c:v>2.5</c:v>
                </c:pt>
                <c:pt idx="142" formatCode="0.00000">
                  <c:v>2.7777777777777777</c:v>
                </c:pt>
                <c:pt idx="143" formatCode="0.00000">
                  <c:v>3.0555555555555554</c:v>
                </c:pt>
                <c:pt idx="144" formatCode="0.00000">
                  <c:v>3.3333333333333335</c:v>
                </c:pt>
                <c:pt idx="145" formatCode="0.00000">
                  <c:v>3.6111111111111112</c:v>
                </c:pt>
                <c:pt idx="146" formatCode="0.00000">
                  <c:v>3.8888888888888888</c:v>
                </c:pt>
                <c:pt idx="147" formatCode="0.00000">
                  <c:v>4.166666666666667</c:v>
                </c:pt>
                <c:pt idx="148" formatCode="0.00000">
                  <c:v>4.4444444444444446</c:v>
                </c:pt>
                <c:pt idx="149" formatCode="0.00000">
                  <c:v>5</c:v>
                </c:pt>
                <c:pt idx="150" formatCode="0.00000">
                  <c:v>5.5555555555555554</c:v>
                </c:pt>
                <c:pt idx="151" formatCode="0.00000">
                  <c:v>6.1111111111111107</c:v>
                </c:pt>
                <c:pt idx="152" formatCode="0.00000">
                  <c:v>6.666666666666667</c:v>
                </c:pt>
                <c:pt idx="153" formatCode="0.00000">
                  <c:v>7.2222222222222223</c:v>
                </c:pt>
                <c:pt idx="154" formatCode="0.00000">
                  <c:v>7.7777777777777777</c:v>
                </c:pt>
                <c:pt idx="155" formatCode="0.00000">
                  <c:v>8.8888888888888893</c:v>
                </c:pt>
                <c:pt idx="156" formatCode="0.00000">
                  <c:v>10</c:v>
                </c:pt>
                <c:pt idx="157" formatCode="0.00000">
                  <c:v>11.111111111111111</c:v>
                </c:pt>
                <c:pt idx="158" formatCode="0.00000">
                  <c:v>12.222222222222221</c:v>
                </c:pt>
                <c:pt idx="159" formatCode="0.00000">
                  <c:v>13.333333333333334</c:v>
                </c:pt>
                <c:pt idx="160" formatCode="0.00000">
                  <c:v>14.444444444444445</c:v>
                </c:pt>
                <c:pt idx="161" formatCode="0.00000">
                  <c:v>15.555555555555555</c:v>
                </c:pt>
                <c:pt idx="162" formatCode="0.00000">
                  <c:v>16.666666666666668</c:v>
                </c:pt>
                <c:pt idx="163" formatCode="0.00000">
                  <c:v>17.777777777777779</c:v>
                </c:pt>
                <c:pt idx="164" formatCode="0.00000">
                  <c:v>18.888888888888889</c:v>
                </c:pt>
                <c:pt idx="165" formatCode="0.00000">
                  <c:v>20</c:v>
                </c:pt>
                <c:pt idx="166" formatCode="0.00000">
                  <c:v>22.222222222222221</c:v>
                </c:pt>
                <c:pt idx="167" formatCode="0.00000">
                  <c:v>25</c:v>
                </c:pt>
                <c:pt idx="168" formatCode="0.00000">
                  <c:v>27.777777777777779</c:v>
                </c:pt>
                <c:pt idx="169" formatCode="0.00000">
                  <c:v>30.555555555555557</c:v>
                </c:pt>
                <c:pt idx="170" formatCode="0.00000">
                  <c:v>33.333333333333336</c:v>
                </c:pt>
                <c:pt idx="171" formatCode="0.00000">
                  <c:v>36.111111111111114</c:v>
                </c:pt>
                <c:pt idx="172" formatCode="0.00000">
                  <c:v>38.888888888888886</c:v>
                </c:pt>
                <c:pt idx="173" formatCode="0.00000">
                  <c:v>41.666666666666664</c:v>
                </c:pt>
                <c:pt idx="174" formatCode="0.00000">
                  <c:v>44.444444444444443</c:v>
                </c:pt>
                <c:pt idx="175" formatCode="0.00000">
                  <c:v>50</c:v>
                </c:pt>
                <c:pt idx="176" formatCode="0.00000">
                  <c:v>55.555555555555557</c:v>
                </c:pt>
                <c:pt idx="177" formatCode="0.00000">
                  <c:v>61.111111111111114</c:v>
                </c:pt>
                <c:pt idx="178" formatCode="0.00000">
                  <c:v>66.666666666666671</c:v>
                </c:pt>
                <c:pt idx="179" formatCode="0.00000">
                  <c:v>72.222222222222229</c:v>
                </c:pt>
                <c:pt idx="180" formatCode="0.00000">
                  <c:v>77.777777777777771</c:v>
                </c:pt>
                <c:pt idx="181" formatCode="0.00000">
                  <c:v>88.888888888888886</c:v>
                </c:pt>
                <c:pt idx="182" formatCode="0.0000">
                  <c:v>100</c:v>
                </c:pt>
                <c:pt idx="183" formatCode="0.0000">
                  <c:v>111.11111111111111</c:v>
                </c:pt>
                <c:pt idx="184" formatCode="0.0000">
                  <c:v>122.22222222222223</c:v>
                </c:pt>
                <c:pt idx="185" formatCode="0.0000">
                  <c:v>133.33333333333334</c:v>
                </c:pt>
                <c:pt idx="186" formatCode="0.0000">
                  <c:v>144.44444444444446</c:v>
                </c:pt>
                <c:pt idx="187" formatCode="0.0000">
                  <c:v>155.55555555555554</c:v>
                </c:pt>
                <c:pt idx="188" formatCode="0.0000">
                  <c:v>166.66666666666666</c:v>
                </c:pt>
                <c:pt idx="189" formatCode="0.0000">
                  <c:v>177.77777777777777</c:v>
                </c:pt>
                <c:pt idx="190" formatCode="0.0000">
                  <c:v>188.88888888888889</c:v>
                </c:pt>
                <c:pt idx="191" formatCode="0.0000">
                  <c:v>200</c:v>
                </c:pt>
                <c:pt idx="192" formatCode="0.0000">
                  <c:v>222.22222222222223</c:v>
                </c:pt>
                <c:pt idx="193" formatCode="0.0000">
                  <c:v>250</c:v>
                </c:pt>
                <c:pt idx="194" formatCode="0.0000">
                  <c:v>277.77777777777777</c:v>
                </c:pt>
                <c:pt idx="195" formatCode="0.0000">
                  <c:v>305.55555555555554</c:v>
                </c:pt>
                <c:pt idx="196" formatCode="0.0000">
                  <c:v>333.33333333333331</c:v>
                </c:pt>
                <c:pt idx="197" formatCode="0.0000">
                  <c:v>361.11111111111109</c:v>
                </c:pt>
                <c:pt idx="198" formatCode="0.0000">
                  <c:v>388.88888888888891</c:v>
                </c:pt>
                <c:pt idx="199" formatCode="0.0000">
                  <c:v>416.66666666666669</c:v>
                </c:pt>
                <c:pt idx="200" formatCode="0.0000">
                  <c:v>444.44444444444446</c:v>
                </c:pt>
                <c:pt idx="201" formatCode="0.0000">
                  <c:v>500</c:v>
                </c:pt>
                <c:pt idx="202" formatCode="0.0000">
                  <c:v>555.55555555555554</c:v>
                </c:pt>
                <c:pt idx="203" formatCode="0.0000">
                  <c:v>611.11111111111109</c:v>
                </c:pt>
                <c:pt idx="204" formatCode="0.0000">
                  <c:v>666.66666666666663</c:v>
                </c:pt>
                <c:pt idx="205" formatCode="0.0000">
                  <c:v>722.22222222222217</c:v>
                </c:pt>
                <c:pt idx="206" formatCode="0.0000">
                  <c:v>777.77777777777783</c:v>
                </c:pt>
                <c:pt idx="207" formatCode="0.0000">
                  <c:v>888.88888888888891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srim9Be_GaN!$P$20:$P$300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1.0999999999999998E-3</c:v>
                </c:pt>
                <c:pt idx="12">
                  <c:v>1.0999999999999998E-3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1.5E-3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1.8E-3</c:v>
                </c:pt>
                <c:pt idx="21">
                  <c:v>1.9E-3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2.1999999999999997E-3</c:v>
                </c:pt>
                <c:pt idx="25">
                  <c:v>2.4000000000000002E-3</c:v>
                </c:pt>
                <c:pt idx="26">
                  <c:v>2.5999999999999999E-3</c:v>
                </c:pt>
                <c:pt idx="27">
                  <c:v>2.8E-3</c:v>
                </c:pt>
                <c:pt idx="28">
                  <c:v>3.0000000000000001E-3</c:v>
                </c:pt>
                <c:pt idx="29">
                  <c:v>3.2000000000000002E-3</c:v>
                </c:pt>
                <c:pt idx="30">
                  <c:v>3.4000000000000002E-3</c:v>
                </c:pt>
                <c:pt idx="31">
                  <c:v>3.5999999999999999E-3</c:v>
                </c:pt>
                <c:pt idx="32">
                  <c:v>3.8E-3</c:v>
                </c:pt>
                <c:pt idx="33">
                  <c:v>3.8999999999999998E-3</c:v>
                </c:pt>
                <c:pt idx="34">
                  <c:v>4.1000000000000003E-3</c:v>
                </c:pt>
                <c:pt idx="35">
                  <c:v>4.3E-3</c:v>
                </c:pt>
                <c:pt idx="36">
                  <c:v>4.7000000000000002E-3</c:v>
                </c:pt>
                <c:pt idx="37">
                  <c:v>5.0999999999999995E-3</c:v>
                </c:pt>
                <c:pt idx="38">
                  <c:v>5.4999999999999997E-3</c:v>
                </c:pt>
                <c:pt idx="39">
                  <c:v>6.0000000000000001E-3</c:v>
                </c:pt>
                <c:pt idx="40">
                  <c:v>6.4000000000000003E-3</c:v>
                </c:pt>
                <c:pt idx="41">
                  <c:v>6.8000000000000005E-3</c:v>
                </c:pt>
                <c:pt idx="42">
                  <c:v>7.1999999999999998E-3</c:v>
                </c:pt>
                <c:pt idx="43">
                  <c:v>7.6E-3</c:v>
                </c:pt>
                <c:pt idx="44">
                  <c:v>8.0000000000000002E-3</c:v>
                </c:pt>
                <c:pt idx="45">
                  <c:v>8.7999999999999988E-3</c:v>
                </c:pt>
                <c:pt idx="46">
                  <c:v>9.6000000000000009E-3</c:v>
                </c:pt>
                <c:pt idx="47">
                  <c:v>1.04E-2</c:v>
                </c:pt>
                <c:pt idx="48">
                  <c:v>1.12E-2</c:v>
                </c:pt>
                <c:pt idx="49">
                  <c:v>1.2E-2</c:v>
                </c:pt>
                <c:pt idx="50">
                  <c:v>1.2800000000000001E-2</c:v>
                </c:pt>
                <c:pt idx="51">
                  <c:v>1.44E-2</c:v>
                </c:pt>
                <c:pt idx="52">
                  <c:v>1.5900000000000001E-2</c:v>
                </c:pt>
                <c:pt idx="53">
                  <c:v>1.7399999999999999E-2</c:v>
                </c:pt>
                <c:pt idx="54">
                  <c:v>1.89E-2</c:v>
                </c:pt>
                <c:pt idx="55">
                  <c:v>2.0399999999999998E-2</c:v>
                </c:pt>
                <c:pt idx="56">
                  <c:v>2.1899999999999999E-2</c:v>
                </c:pt>
                <c:pt idx="57">
                  <c:v>2.3400000000000001E-2</c:v>
                </c:pt>
                <c:pt idx="58">
                  <c:v>2.4799999999999999E-2</c:v>
                </c:pt>
                <c:pt idx="59">
                  <c:v>2.6200000000000001E-2</c:v>
                </c:pt>
                <c:pt idx="60">
                  <c:v>2.7700000000000002E-2</c:v>
                </c:pt>
                <c:pt idx="61">
                  <c:v>2.9099999999999997E-2</c:v>
                </c:pt>
                <c:pt idx="62">
                  <c:v>3.1899999999999998E-2</c:v>
                </c:pt>
                <c:pt idx="63">
                  <c:v>3.5299999999999998E-2</c:v>
                </c:pt>
                <c:pt idx="64">
                  <c:v>3.8699999999999998E-2</c:v>
                </c:pt>
                <c:pt idx="65">
                  <c:v>4.1999999999999996E-2</c:v>
                </c:pt>
                <c:pt idx="66">
                  <c:v>4.53E-2</c:v>
                </c:pt>
                <c:pt idx="67">
                  <c:v>4.8500000000000001E-2</c:v>
                </c:pt>
                <c:pt idx="68">
                  <c:v>5.16E-2</c:v>
                </c:pt>
                <c:pt idx="69">
                  <c:v>5.4600000000000003E-2</c:v>
                </c:pt>
                <c:pt idx="70">
                  <c:v>5.7599999999999998E-2</c:v>
                </c:pt>
                <c:pt idx="71">
                  <c:v>6.3200000000000006E-2</c:v>
                </c:pt>
                <c:pt idx="72">
                  <c:v>6.8600000000000008E-2</c:v>
                </c:pt>
                <c:pt idx="73">
                  <c:v>7.3700000000000002E-2</c:v>
                </c:pt>
                <c:pt idx="74">
                  <c:v>7.85E-2</c:v>
                </c:pt>
                <c:pt idx="75">
                  <c:v>8.3099999999999993E-2</c:v>
                </c:pt>
                <c:pt idx="76">
                  <c:v>8.7499999999999994E-2</c:v>
                </c:pt>
                <c:pt idx="77">
                  <c:v>9.5699999999999993E-2</c:v>
                </c:pt>
                <c:pt idx="78">
                  <c:v>0.10329999999999999</c:v>
                </c:pt>
                <c:pt idx="79">
                  <c:v>0.1103</c:v>
                </c:pt>
                <c:pt idx="80">
                  <c:v>0.1169</c:v>
                </c:pt>
                <c:pt idx="81">
                  <c:v>0.123</c:v>
                </c:pt>
                <c:pt idx="82">
                  <c:v>0.12889999999999999</c:v>
                </c:pt>
                <c:pt idx="83">
                  <c:v>0.13440000000000002</c:v>
                </c:pt>
                <c:pt idx="84">
                  <c:v>0.1396</c:v>
                </c:pt>
                <c:pt idx="85">
                  <c:v>0.14460000000000001</c:v>
                </c:pt>
                <c:pt idx="86">
                  <c:v>0.14940000000000001</c:v>
                </c:pt>
                <c:pt idx="87">
                  <c:v>0.154</c:v>
                </c:pt>
                <c:pt idx="88">
                  <c:v>0.16259999999999999</c:v>
                </c:pt>
                <c:pt idx="89">
                  <c:v>0.1724</c:v>
                </c:pt>
                <c:pt idx="90">
                  <c:v>0.18149999999999999</c:v>
                </c:pt>
                <c:pt idx="91">
                  <c:v>0.18990000000000001</c:v>
                </c:pt>
                <c:pt idx="92">
                  <c:v>0.1976</c:v>
                </c:pt>
                <c:pt idx="93">
                  <c:v>0.20480000000000001</c:v>
                </c:pt>
                <c:pt idx="94">
                  <c:v>0.21150000000000002</c:v>
                </c:pt>
                <c:pt idx="95">
                  <c:v>0.21779999999999999</c:v>
                </c:pt>
                <c:pt idx="96">
                  <c:v>0.22370000000000001</c:v>
                </c:pt>
                <c:pt idx="97">
                  <c:v>0.2346</c:v>
                </c:pt>
                <c:pt idx="98">
                  <c:v>0.24420000000000003</c:v>
                </c:pt>
                <c:pt idx="99">
                  <c:v>0.253</c:v>
                </c:pt>
                <c:pt idx="100">
                  <c:v>0.26090000000000002</c:v>
                </c:pt>
                <c:pt idx="101">
                  <c:v>0.2681</c:v>
                </c:pt>
                <c:pt idx="102">
                  <c:v>0.27460000000000001</c:v>
                </c:pt>
                <c:pt idx="103">
                  <c:v>0.2863</c:v>
                </c:pt>
                <c:pt idx="104">
                  <c:v>0.2964</c:v>
                </c:pt>
                <c:pt idx="105">
                  <c:v>0.30520000000000003</c:v>
                </c:pt>
                <c:pt idx="106">
                  <c:v>0.313</c:v>
                </c:pt>
                <c:pt idx="107">
                  <c:v>0.31989999999999996</c:v>
                </c:pt>
                <c:pt idx="108">
                  <c:v>0.32619999999999999</c:v>
                </c:pt>
                <c:pt idx="109">
                  <c:v>0.33189999999999997</c:v>
                </c:pt>
                <c:pt idx="110">
                  <c:v>0.3372</c:v>
                </c:pt>
                <c:pt idx="111">
                  <c:v>0.34209999999999996</c:v>
                </c:pt>
                <c:pt idx="112">
                  <c:v>0.34660000000000002</c:v>
                </c:pt>
                <c:pt idx="113">
                  <c:v>0.3508</c:v>
                </c:pt>
                <c:pt idx="114">
                  <c:v>0.35859999999999997</c:v>
                </c:pt>
                <c:pt idx="115">
                  <c:v>0.36730000000000002</c:v>
                </c:pt>
                <c:pt idx="116">
                  <c:v>0.37509999999999999</c:v>
                </c:pt>
                <c:pt idx="117">
                  <c:v>0.38219999999999998</c:v>
                </c:pt>
                <c:pt idx="118">
                  <c:v>0.38879999999999998</c:v>
                </c:pt>
                <c:pt idx="119">
                  <c:v>0.39500000000000002</c:v>
                </c:pt>
                <c:pt idx="120">
                  <c:v>0.40090000000000003</c:v>
                </c:pt>
                <c:pt idx="121">
                  <c:v>0.40650000000000003</c:v>
                </c:pt>
                <c:pt idx="122">
                  <c:v>0.41189999999999999</c:v>
                </c:pt>
                <c:pt idx="123">
                  <c:v>0.42220000000000002</c:v>
                </c:pt>
                <c:pt idx="124">
                  <c:v>0.43200000000000005</c:v>
                </c:pt>
                <c:pt idx="125">
                  <c:v>0.4415</c:v>
                </c:pt>
                <c:pt idx="126">
                  <c:v>0.45069999999999999</c:v>
                </c:pt>
                <c:pt idx="127">
                  <c:v>0.45979999999999999</c:v>
                </c:pt>
                <c:pt idx="128">
                  <c:v>0.46870000000000001</c:v>
                </c:pt>
                <c:pt idx="129">
                  <c:v>0.48659999999999998</c:v>
                </c:pt>
                <c:pt idx="130">
                  <c:v>0.50449999999999995</c:v>
                </c:pt>
                <c:pt idx="131">
                  <c:v>0.52270000000000005</c:v>
                </c:pt>
                <c:pt idx="132">
                  <c:v>0.54139999999999999</c:v>
                </c:pt>
                <c:pt idx="133">
                  <c:v>0.5605</c:v>
                </c:pt>
                <c:pt idx="134">
                  <c:v>0.58010000000000006</c:v>
                </c:pt>
                <c:pt idx="135">
                  <c:v>0.60039999999999993</c:v>
                </c:pt>
                <c:pt idx="136">
                  <c:v>0.62140000000000006</c:v>
                </c:pt>
                <c:pt idx="137">
                  <c:v>0.64300000000000002</c:v>
                </c:pt>
                <c:pt idx="138">
                  <c:v>0.66539999999999999</c:v>
                </c:pt>
                <c:pt idx="139">
                  <c:v>0.6885</c:v>
                </c:pt>
                <c:pt idx="140">
                  <c:v>0.73659999999999992</c:v>
                </c:pt>
                <c:pt idx="141">
                  <c:v>0.8005000000000001</c:v>
                </c:pt>
                <c:pt idx="142">
                  <c:v>0.86869999999999992</c:v>
                </c:pt>
                <c:pt idx="143">
                  <c:v>0.94149999999999989</c:v>
                </c:pt>
                <c:pt idx="144" formatCode="0.000">
                  <c:v>1.02</c:v>
                </c:pt>
                <c:pt idx="145" formatCode="0.000">
                  <c:v>1.1000000000000001</c:v>
                </c:pt>
                <c:pt idx="146" formatCode="0.000">
                  <c:v>1.19</c:v>
                </c:pt>
                <c:pt idx="147" formatCode="0.000">
                  <c:v>1.28</c:v>
                </c:pt>
                <c:pt idx="148" formatCode="0.000">
                  <c:v>1.37</c:v>
                </c:pt>
                <c:pt idx="149" formatCode="0.000">
                  <c:v>1.58</c:v>
                </c:pt>
                <c:pt idx="150" formatCode="0.000">
                  <c:v>1.8</c:v>
                </c:pt>
                <c:pt idx="151" formatCode="0.000">
                  <c:v>2.04</c:v>
                </c:pt>
                <c:pt idx="152" formatCode="0.000">
                  <c:v>2.29</c:v>
                </c:pt>
                <c:pt idx="153" formatCode="0.000">
                  <c:v>2.56</c:v>
                </c:pt>
                <c:pt idx="154" formatCode="0.000">
                  <c:v>2.86</c:v>
                </c:pt>
                <c:pt idx="155" formatCode="0.000">
                  <c:v>3.49</c:v>
                </c:pt>
                <c:pt idx="156" formatCode="0.000">
                  <c:v>4.1900000000000004</c:v>
                </c:pt>
                <c:pt idx="157" formatCode="0.000">
                  <c:v>4.95</c:v>
                </c:pt>
                <c:pt idx="158" formatCode="0.000">
                  <c:v>5.78</c:v>
                </c:pt>
                <c:pt idx="159" formatCode="0.000">
                  <c:v>6.68</c:v>
                </c:pt>
                <c:pt idx="160" formatCode="0.000">
                  <c:v>7.64</c:v>
                </c:pt>
                <c:pt idx="161" formatCode="0.000">
                  <c:v>8.65</c:v>
                </c:pt>
                <c:pt idx="162" formatCode="0.000">
                  <c:v>9.7200000000000006</c:v>
                </c:pt>
                <c:pt idx="163" formatCode="0.000">
                  <c:v>10.85</c:v>
                </c:pt>
                <c:pt idx="164" formatCode="0.000">
                  <c:v>12.03</c:v>
                </c:pt>
                <c:pt idx="165" formatCode="0.000">
                  <c:v>13.25</c:v>
                </c:pt>
                <c:pt idx="166" formatCode="0.000">
                  <c:v>15.85</c:v>
                </c:pt>
                <c:pt idx="167" formatCode="0.000">
                  <c:v>19.329999999999998</c:v>
                </c:pt>
                <c:pt idx="168" formatCode="0.000">
                  <c:v>23.05</c:v>
                </c:pt>
                <c:pt idx="169" formatCode="0.000">
                  <c:v>27</c:v>
                </c:pt>
                <c:pt idx="170" formatCode="0.000">
                  <c:v>31.19</c:v>
                </c:pt>
                <c:pt idx="171" formatCode="0.000">
                  <c:v>35.619999999999997</c:v>
                </c:pt>
                <c:pt idx="172" formatCode="0.000">
                  <c:v>40.299999999999997</c:v>
                </c:pt>
                <c:pt idx="173" formatCode="0.000">
                  <c:v>45.22</c:v>
                </c:pt>
                <c:pt idx="174" formatCode="0.000">
                  <c:v>50.38</c:v>
                </c:pt>
                <c:pt idx="175" formatCode="0.000">
                  <c:v>61.39</c:v>
                </c:pt>
                <c:pt idx="176" formatCode="0.000">
                  <c:v>73.31</c:v>
                </c:pt>
                <c:pt idx="177" formatCode="0.000">
                  <c:v>86.09</c:v>
                </c:pt>
                <c:pt idx="178" formatCode="0.000">
                  <c:v>99.7</c:v>
                </c:pt>
                <c:pt idx="179" formatCode="0.000">
                  <c:v>114.13</c:v>
                </c:pt>
                <c:pt idx="180" formatCode="0.000">
                  <c:v>129.34</c:v>
                </c:pt>
                <c:pt idx="181" formatCode="0.000">
                  <c:v>162</c:v>
                </c:pt>
                <c:pt idx="182" formatCode="0.000">
                  <c:v>197.49</c:v>
                </c:pt>
                <c:pt idx="183" formatCode="0.000">
                  <c:v>235.65</c:v>
                </c:pt>
                <c:pt idx="184" formatCode="0.000">
                  <c:v>276.3</c:v>
                </c:pt>
                <c:pt idx="185" formatCode="0.000">
                  <c:v>319.31</c:v>
                </c:pt>
                <c:pt idx="186" formatCode="0.000">
                  <c:v>364.54</c:v>
                </c:pt>
                <c:pt idx="187" formatCode="0.000">
                  <c:v>411.86</c:v>
                </c:pt>
                <c:pt idx="188" formatCode="0.000">
                  <c:v>461.16</c:v>
                </c:pt>
                <c:pt idx="189" formatCode="0.000">
                  <c:v>512.33000000000004</c:v>
                </c:pt>
                <c:pt idx="190" formatCode="0.000">
                  <c:v>565.26</c:v>
                </c:pt>
                <c:pt idx="191" formatCode="0.000">
                  <c:v>619.85</c:v>
                </c:pt>
                <c:pt idx="192" formatCode="0.000">
                  <c:v>733.74</c:v>
                </c:pt>
                <c:pt idx="193" formatCode="0.000">
                  <c:v>884</c:v>
                </c:pt>
                <c:pt idx="194" formatCode="0.0">
                  <c:v>1040</c:v>
                </c:pt>
                <c:pt idx="195" formatCode="0.0">
                  <c:v>1210</c:v>
                </c:pt>
                <c:pt idx="196" formatCode="0.0">
                  <c:v>1380</c:v>
                </c:pt>
                <c:pt idx="197" formatCode="0.0">
                  <c:v>1550</c:v>
                </c:pt>
                <c:pt idx="198" formatCode="0.0">
                  <c:v>1730</c:v>
                </c:pt>
                <c:pt idx="199" formatCode="0.0">
                  <c:v>1920</c:v>
                </c:pt>
                <c:pt idx="200" formatCode="0.0">
                  <c:v>2100</c:v>
                </c:pt>
                <c:pt idx="201" formatCode="0.0">
                  <c:v>2490</c:v>
                </c:pt>
                <c:pt idx="202" formatCode="0.0">
                  <c:v>2880</c:v>
                </c:pt>
                <c:pt idx="203" formatCode="0.0">
                  <c:v>3270</c:v>
                </c:pt>
                <c:pt idx="204" formatCode="0.0">
                  <c:v>3670</c:v>
                </c:pt>
                <c:pt idx="205" formatCode="0.0">
                  <c:v>4080</c:v>
                </c:pt>
                <c:pt idx="206" formatCode="0.0">
                  <c:v>4480</c:v>
                </c:pt>
                <c:pt idx="207" formatCode="0.0">
                  <c:v>5280</c:v>
                </c:pt>
                <c:pt idx="208" formatCode="0.0">
                  <c:v>6080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23-4AE6-A81C-EB05A7D65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srim12C_GaN!$P$5</c:f>
          <c:strCache>
            <c:ptCount val="1"/>
            <c:pt idx="0">
              <c:v>srim12C_GaN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srim12C_GaN!$D$20:$D$300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srim12C_GaN!$E$20:$E$300</c:f>
              <c:numCache>
                <c:formatCode>0.000E+00</c:formatCode>
                <c:ptCount val="281"/>
                <c:pt idx="0">
                  <c:v>2.1329999999999998E-2</c:v>
                </c:pt>
                <c:pt idx="1">
                  <c:v>2.2200000000000001E-2</c:v>
                </c:pt>
                <c:pt idx="2">
                  <c:v>2.3040000000000001E-2</c:v>
                </c:pt>
                <c:pt idx="3">
                  <c:v>2.385E-2</c:v>
                </c:pt>
                <c:pt idx="4">
                  <c:v>2.4629999999999999E-2</c:v>
                </c:pt>
                <c:pt idx="5">
                  <c:v>2.5389999999999999E-2</c:v>
                </c:pt>
                <c:pt idx="6">
                  <c:v>2.613E-2</c:v>
                </c:pt>
                <c:pt idx="7">
                  <c:v>2.7539999999999999E-2</c:v>
                </c:pt>
                <c:pt idx="8">
                  <c:v>2.921E-2</c:v>
                </c:pt>
                <c:pt idx="9">
                  <c:v>3.0790000000000001E-2</c:v>
                </c:pt>
                <c:pt idx="10">
                  <c:v>3.2289999999999999E-2</c:v>
                </c:pt>
                <c:pt idx="11">
                  <c:v>3.3730000000000003E-2</c:v>
                </c:pt>
                <c:pt idx="12">
                  <c:v>3.5110000000000002E-2</c:v>
                </c:pt>
                <c:pt idx="13">
                  <c:v>3.6429999999999997E-2</c:v>
                </c:pt>
                <c:pt idx="14">
                  <c:v>3.771E-2</c:v>
                </c:pt>
                <c:pt idx="15">
                  <c:v>3.8949999999999999E-2</c:v>
                </c:pt>
                <c:pt idx="16">
                  <c:v>4.1309999999999999E-2</c:v>
                </c:pt>
                <c:pt idx="17">
                  <c:v>4.3540000000000002E-2</c:v>
                </c:pt>
                <c:pt idx="18">
                  <c:v>4.5670000000000002E-2</c:v>
                </c:pt>
                <c:pt idx="19">
                  <c:v>4.7699999999999999E-2</c:v>
                </c:pt>
                <c:pt idx="20">
                  <c:v>4.965E-2</c:v>
                </c:pt>
                <c:pt idx="21">
                  <c:v>5.1520000000000003E-2</c:v>
                </c:pt>
                <c:pt idx="22">
                  <c:v>5.5079999999999997E-2</c:v>
                </c:pt>
                <c:pt idx="23">
                  <c:v>5.842E-2</c:v>
                </c:pt>
                <c:pt idx="24">
                  <c:v>6.1580000000000003E-2</c:v>
                </c:pt>
                <c:pt idx="25">
                  <c:v>6.4589999999999995E-2</c:v>
                </c:pt>
                <c:pt idx="26">
                  <c:v>6.7460000000000006E-2</c:v>
                </c:pt>
                <c:pt idx="27">
                  <c:v>7.0209999999999995E-2</c:v>
                </c:pt>
                <c:pt idx="28">
                  <c:v>7.2859999999999994E-2</c:v>
                </c:pt>
                <c:pt idx="29">
                  <c:v>7.5420000000000001E-2</c:v>
                </c:pt>
                <c:pt idx="30">
                  <c:v>7.7890000000000001E-2</c:v>
                </c:pt>
                <c:pt idx="31">
                  <c:v>8.029E-2</c:v>
                </c:pt>
                <c:pt idx="32">
                  <c:v>8.2619999999999999E-2</c:v>
                </c:pt>
                <c:pt idx="33">
                  <c:v>8.7090000000000001E-2</c:v>
                </c:pt>
                <c:pt idx="34">
                  <c:v>9.2369999999999994E-2</c:v>
                </c:pt>
                <c:pt idx="35">
                  <c:v>9.7369999999999998E-2</c:v>
                </c:pt>
                <c:pt idx="36">
                  <c:v>0.1021</c:v>
                </c:pt>
                <c:pt idx="37">
                  <c:v>0.1067</c:v>
                </c:pt>
                <c:pt idx="38">
                  <c:v>0.111</c:v>
                </c:pt>
                <c:pt idx="39">
                  <c:v>0.1152</c:v>
                </c:pt>
                <c:pt idx="40">
                  <c:v>0.1193</c:v>
                </c:pt>
                <c:pt idx="41">
                  <c:v>0.1232</c:v>
                </c:pt>
                <c:pt idx="42">
                  <c:v>0.13059999999999999</c:v>
                </c:pt>
                <c:pt idx="43">
                  <c:v>0.13769999999999999</c:v>
                </c:pt>
                <c:pt idx="44">
                  <c:v>0.1444</c:v>
                </c:pt>
                <c:pt idx="45">
                  <c:v>0.15079999999999999</c:v>
                </c:pt>
                <c:pt idx="46">
                  <c:v>0.157</c:v>
                </c:pt>
                <c:pt idx="47">
                  <c:v>0.16289999999999999</c:v>
                </c:pt>
                <c:pt idx="48">
                  <c:v>0.17419999999999999</c:v>
                </c:pt>
                <c:pt idx="49">
                  <c:v>0.1847</c:v>
                </c:pt>
                <c:pt idx="50">
                  <c:v>0.19470000000000001</c:v>
                </c:pt>
                <c:pt idx="51">
                  <c:v>0.20419999999999999</c:v>
                </c:pt>
                <c:pt idx="52">
                  <c:v>0.21329999999999999</c:v>
                </c:pt>
                <c:pt idx="53">
                  <c:v>0.222</c:v>
                </c:pt>
                <c:pt idx="54">
                  <c:v>0.23039999999999999</c:v>
                </c:pt>
                <c:pt idx="55">
                  <c:v>0.23849999999999999</c:v>
                </c:pt>
                <c:pt idx="56">
                  <c:v>0.24629999999999999</c:v>
                </c:pt>
                <c:pt idx="57">
                  <c:v>0.25390000000000001</c:v>
                </c:pt>
                <c:pt idx="58">
                  <c:v>0.26129999999999998</c:v>
                </c:pt>
                <c:pt idx="59">
                  <c:v>0.27539999999999998</c:v>
                </c:pt>
                <c:pt idx="60">
                  <c:v>0.29210000000000003</c:v>
                </c:pt>
                <c:pt idx="61">
                  <c:v>0.31059999999999999</c:v>
                </c:pt>
                <c:pt idx="62">
                  <c:v>0.33079999999999998</c:v>
                </c:pt>
                <c:pt idx="63">
                  <c:v>0.34870000000000001</c:v>
                </c:pt>
                <c:pt idx="64">
                  <c:v>0.36470000000000002</c:v>
                </c:pt>
                <c:pt idx="65">
                  <c:v>0.3795</c:v>
                </c:pt>
                <c:pt idx="66">
                  <c:v>0.39319999999999999</c:v>
                </c:pt>
                <c:pt idx="67">
                  <c:v>0.40600000000000003</c:v>
                </c:pt>
                <c:pt idx="68">
                  <c:v>0.42980000000000002</c:v>
                </c:pt>
                <c:pt idx="69">
                  <c:v>0.45169999999999999</c:v>
                </c:pt>
                <c:pt idx="70">
                  <c:v>0.47199999999999998</c:v>
                </c:pt>
                <c:pt idx="71">
                  <c:v>0.49130000000000001</c:v>
                </c:pt>
                <c:pt idx="72">
                  <c:v>0.50960000000000005</c:v>
                </c:pt>
                <c:pt idx="73">
                  <c:v>0.52710000000000001</c:v>
                </c:pt>
                <c:pt idx="74">
                  <c:v>0.56020000000000003</c:v>
                </c:pt>
                <c:pt idx="75">
                  <c:v>0.59130000000000005</c:v>
                </c:pt>
                <c:pt idx="76">
                  <c:v>0.62080000000000002</c:v>
                </c:pt>
                <c:pt idx="77">
                  <c:v>0.64890000000000003</c:v>
                </c:pt>
                <c:pt idx="78">
                  <c:v>0.67579999999999996</c:v>
                </c:pt>
                <c:pt idx="79">
                  <c:v>0.70169999999999999</c:v>
                </c:pt>
                <c:pt idx="80">
                  <c:v>0.72670000000000001</c:v>
                </c:pt>
                <c:pt idx="81">
                  <c:v>0.75090000000000001</c:v>
                </c:pt>
                <c:pt idx="82">
                  <c:v>0.77439999999999998</c:v>
                </c:pt>
                <c:pt idx="83">
                  <c:v>0.79730000000000001</c:v>
                </c:pt>
                <c:pt idx="84">
                  <c:v>0.81950000000000001</c:v>
                </c:pt>
                <c:pt idx="85">
                  <c:v>0.86240000000000006</c:v>
                </c:pt>
                <c:pt idx="86">
                  <c:v>0.91339999999999999</c:v>
                </c:pt>
                <c:pt idx="87">
                  <c:v>0.96199999999999997</c:v>
                </c:pt>
                <c:pt idx="88">
                  <c:v>1.008</c:v>
                </c:pt>
                <c:pt idx="89">
                  <c:v>1.0529999999999999</c:v>
                </c:pt>
                <c:pt idx="90">
                  <c:v>1.0960000000000001</c:v>
                </c:pt>
                <c:pt idx="91">
                  <c:v>1.1379999999999999</c:v>
                </c:pt>
                <c:pt idx="92">
                  <c:v>1.1779999999999999</c:v>
                </c:pt>
                <c:pt idx="93">
                  <c:v>1.218</c:v>
                </c:pt>
                <c:pt idx="94">
                  <c:v>1.294</c:v>
                </c:pt>
                <c:pt idx="95">
                  <c:v>1.367</c:v>
                </c:pt>
                <c:pt idx="96">
                  <c:v>1.4370000000000001</c:v>
                </c:pt>
                <c:pt idx="97">
                  <c:v>1.5049999999999999</c:v>
                </c:pt>
                <c:pt idx="98">
                  <c:v>1.57</c:v>
                </c:pt>
                <c:pt idx="99">
                  <c:v>1.6339999999999999</c:v>
                </c:pt>
                <c:pt idx="100">
                  <c:v>1.758</c:v>
                </c:pt>
                <c:pt idx="101">
                  <c:v>1.875</c:v>
                </c:pt>
                <c:pt idx="102">
                  <c:v>1.9870000000000001</c:v>
                </c:pt>
                <c:pt idx="103">
                  <c:v>2.093</c:v>
                </c:pt>
                <c:pt idx="104">
                  <c:v>2.1949999999999998</c:v>
                </c:pt>
                <c:pt idx="105">
                  <c:v>2.2930000000000001</c:v>
                </c:pt>
                <c:pt idx="106">
                  <c:v>2.3849999999999998</c:v>
                </c:pt>
                <c:pt idx="107">
                  <c:v>2.4729999999999999</c:v>
                </c:pt>
                <c:pt idx="108">
                  <c:v>2.5569999999999999</c:v>
                </c:pt>
                <c:pt idx="109">
                  <c:v>2.6360000000000001</c:v>
                </c:pt>
                <c:pt idx="110">
                  <c:v>2.7109999999999999</c:v>
                </c:pt>
                <c:pt idx="111">
                  <c:v>2.8490000000000002</c:v>
                </c:pt>
                <c:pt idx="112">
                  <c:v>2.9990000000000001</c:v>
                </c:pt>
                <c:pt idx="113">
                  <c:v>3.1280000000000001</c:v>
                </c:pt>
                <c:pt idx="114">
                  <c:v>3.2370000000000001</c:v>
                </c:pt>
                <c:pt idx="115">
                  <c:v>3.33</c:v>
                </c:pt>
                <c:pt idx="116">
                  <c:v>3.4079999999999999</c:v>
                </c:pt>
                <c:pt idx="117">
                  <c:v>3.4740000000000002</c:v>
                </c:pt>
                <c:pt idx="118">
                  <c:v>3.528</c:v>
                </c:pt>
                <c:pt idx="119">
                  <c:v>3.5739999999999998</c:v>
                </c:pt>
                <c:pt idx="120">
                  <c:v>3.6429999999999998</c:v>
                </c:pt>
                <c:pt idx="121">
                  <c:v>3.6890000000000001</c:v>
                </c:pt>
                <c:pt idx="122">
                  <c:v>3.7160000000000002</c:v>
                </c:pt>
                <c:pt idx="123">
                  <c:v>3.7309999999999999</c:v>
                </c:pt>
                <c:pt idx="124">
                  <c:v>3.734</c:v>
                </c:pt>
                <c:pt idx="125">
                  <c:v>3.7290000000000001</c:v>
                </c:pt>
                <c:pt idx="126">
                  <c:v>3.7</c:v>
                </c:pt>
                <c:pt idx="127">
                  <c:v>3.6539999999999999</c:v>
                </c:pt>
                <c:pt idx="128">
                  <c:v>3.597</c:v>
                </c:pt>
                <c:pt idx="129">
                  <c:v>3.5329999999999999</c:v>
                </c:pt>
                <c:pt idx="130">
                  <c:v>3.4660000000000002</c:v>
                </c:pt>
                <c:pt idx="131">
                  <c:v>3.3969999999999998</c:v>
                </c:pt>
                <c:pt idx="132">
                  <c:v>3.3279999999999998</c:v>
                </c:pt>
                <c:pt idx="133">
                  <c:v>3.2589999999999999</c:v>
                </c:pt>
                <c:pt idx="134">
                  <c:v>3.1909999999999998</c:v>
                </c:pt>
                <c:pt idx="135">
                  <c:v>3.1240000000000001</c:v>
                </c:pt>
                <c:pt idx="136">
                  <c:v>3.06</c:v>
                </c:pt>
                <c:pt idx="137">
                  <c:v>2.9359999999999999</c:v>
                </c:pt>
                <c:pt idx="138">
                  <c:v>2.7919999999999998</c:v>
                </c:pt>
                <c:pt idx="139">
                  <c:v>2.6760000000000002</c:v>
                </c:pt>
                <c:pt idx="140">
                  <c:v>2.5790000000000002</c:v>
                </c:pt>
                <c:pt idx="141">
                  <c:v>2.4729999999999999</c:v>
                </c:pt>
                <c:pt idx="142">
                  <c:v>2.3740000000000001</c:v>
                </c:pt>
                <c:pt idx="143">
                  <c:v>2.282</c:v>
                </c:pt>
                <c:pt idx="144">
                  <c:v>2.198</c:v>
                </c:pt>
                <c:pt idx="145">
                  <c:v>2.12</c:v>
                </c:pt>
                <c:pt idx="146">
                  <c:v>1.9790000000000001</c:v>
                </c:pt>
                <c:pt idx="147">
                  <c:v>1.8560000000000001</c:v>
                </c:pt>
                <c:pt idx="148">
                  <c:v>1.7470000000000001</c:v>
                </c:pt>
                <c:pt idx="149">
                  <c:v>1.65</c:v>
                </c:pt>
                <c:pt idx="150">
                  <c:v>1.5640000000000001</c:v>
                </c:pt>
                <c:pt idx="151">
                  <c:v>1.486</c:v>
                </c:pt>
                <c:pt idx="152">
                  <c:v>1.3520000000000001</c:v>
                </c:pt>
                <c:pt idx="153">
                  <c:v>1.24</c:v>
                </c:pt>
                <c:pt idx="154">
                  <c:v>1.1459999999999999</c:v>
                </c:pt>
                <c:pt idx="155">
                  <c:v>1.0649999999999999</c:v>
                </c:pt>
                <c:pt idx="156">
                  <c:v>0.99539999999999995</c:v>
                </c:pt>
                <c:pt idx="157">
                  <c:v>0.93459999999999999</c:v>
                </c:pt>
                <c:pt idx="158">
                  <c:v>0.88129999999999997</c:v>
                </c:pt>
                <c:pt idx="159">
                  <c:v>0.83420000000000005</c:v>
                </c:pt>
                <c:pt idx="160">
                  <c:v>0.7923</c:v>
                </c:pt>
                <c:pt idx="161">
                  <c:v>0.755</c:v>
                </c:pt>
                <c:pt idx="162">
                  <c:v>0.72150000000000003</c:v>
                </c:pt>
                <c:pt idx="163">
                  <c:v>0.66410000000000002</c:v>
                </c:pt>
                <c:pt idx="164">
                  <c:v>0.60650000000000004</c:v>
                </c:pt>
                <c:pt idx="165">
                  <c:v>0.56069999999999998</c:v>
                </c:pt>
                <c:pt idx="166">
                  <c:v>0.52370000000000005</c:v>
                </c:pt>
                <c:pt idx="167">
                  <c:v>0.49349999999999999</c:v>
                </c:pt>
                <c:pt idx="168">
                  <c:v>0.46860000000000002</c:v>
                </c:pt>
                <c:pt idx="169">
                  <c:v>0.4481</c:v>
                </c:pt>
                <c:pt idx="170">
                  <c:v>0.42699999999999999</c:v>
                </c:pt>
                <c:pt idx="171">
                  <c:v>0.40610000000000002</c:v>
                </c:pt>
                <c:pt idx="172">
                  <c:v>0.3705</c:v>
                </c:pt>
                <c:pt idx="173">
                  <c:v>0.34139999999999998</c:v>
                </c:pt>
                <c:pt idx="174">
                  <c:v>0.31709999999999999</c:v>
                </c:pt>
                <c:pt idx="175">
                  <c:v>0.29649999999999999</c:v>
                </c:pt>
                <c:pt idx="176">
                  <c:v>0.27879999999999999</c:v>
                </c:pt>
                <c:pt idx="177">
                  <c:v>0.26340000000000002</c:v>
                </c:pt>
                <c:pt idx="178">
                  <c:v>0.2379</c:v>
                </c:pt>
                <c:pt idx="179">
                  <c:v>0.2177</c:v>
                </c:pt>
                <c:pt idx="180">
                  <c:v>0.20119999999999999</c:v>
                </c:pt>
                <c:pt idx="181">
                  <c:v>0.18759999999999999</c:v>
                </c:pt>
                <c:pt idx="182">
                  <c:v>0.17599999999999999</c:v>
                </c:pt>
                <c:pt idx="183">
                  <c:v>0.1661</c:v>
                </c:pt>
                <c:pt idx="184">
                  <c:v>0.15759999999999999</c:v>
                </c:pt>
                <c:pt idx="185">
                  <c:v>0.15010000000000001</c:v>
                </c:pt>
                <c:pt idx="186">
                  <c:v>0.14349999999999999</c:v>
                </c:pt>
                <c:pt idx="187">
                  <c:v>0.1376</c:v>
                </c:pt>
                <c:pt idx="188">
                  <c:v>0.1323</c:v>
                </c:pt>
                <c:pt idx="189">
                  <c:v>0.12330000000000001</c:v>
                </c:pt>
                <c:pt idx="190">
                  <c:v>0.1142</c:v>
                </c:pt>
                <c:pt idx="191">
                  <c:v>0.10680000000000001</c:v>
                </c:pt>
                <c:pt idx="192">
                  <c:v>0.1008</c:v>
                </c:pt>
                <c:pt idx="193">
                  <c:v>9.5680000000000001E-2</c:v>
                </c:pt>
                <c:pt idx="194">
                  <c:v>9.1359999999999997E-2</c:v>
                </c:pt>
                <c:pt idx="195">
                  <c:v>8.7650000000000006E-2</c:v>
                </c:pt>
                <c:pt idx="196">
                  <c:v>8.4430000000000005E-2</c:v>
                </c:pt>
                <c:pt idx="197">
                  <c:v>8.1610000000000002E-2</c:v>
                </c:pt>
                <c:pt idx="198">
                  <c:v>7.6920000000000002E-2</c:v>
                </c:pt>
                <c:pt idx="199">
                  <c:v>7.3169999999999999E-2</c:v>
                </c:pt>
                <c:pt idx="200">
                  <c:v>7.0129999999999998E-2</c:v>
                </c:pt>
                <c:pt idx="201">
                  <c:v>6.762E-2</c:v>
                </c:pt>
                <c:pt idx="202">
                  <c:v>6.5509999999999999E-2</c:v>
                </c:pt>
                <c:pt idx="203">
                  <c:v>6.3729999999999995E-2</c:v>
                </c:pt>
                <c:pt idx="204">
                  <c:v>6.089E-2</c:v>
                </c:pt>
                <c:pt idx="205">
                  <c:v>5.876E-2</c:v>
                </c:pt>
                <c:pt idx="206">
                  <c:v>5.7119999999999997E-2</c:v>
                </c:pt>
                <c:pt idx="207">
                  <c:v>5.5840000000000001E-2</c:v>
                </c:pt>
                <c:pt idx="208">
                  <c:v>5.4820000000000001E-2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45-406E-B245-E8588BFDAFB3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srim12C_GaN!$D$20:$D$300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srim12C_GaN!$F$20:$F$300</c:f>
              <c:numCache>
                <c:formatCode>0.000E+00</c:formatCode>
                <c:ptCount val="281"/>
                <c:pt idx="0">
                  <c:v>0.12959999999999999</c:v>
                </c:pt>
                <c:pt idx="1">
                  <c:v>0.1336</c:v>
                </c:pt>
                <c:pt idx="2">
                  <c:v>0.13750000000000001</c:v>
                </c:pt>
                <c:pt idx="3">
                  <c:v>0.1411</c:v>
                </c:pt>
                <c:pt idx="4">
                  <c:v>0.14449999999999999</c:v>
                </c:pt>
                <c:pt idx="5">
                  <c:v>0.1477</c:v>
                </c:pt>
                <c:pt idx="6">
                  <c:v>0.15079999999999999</c:v>
                </c:pt>
                <c:pt idx="7">
                  <c:v>0.1565</c:v>
                </c:pt>
                <c:pt idx="8">
                  <c:v>0.16300000000000001</c:v>
                </c:pt>
                <c:pt idx="9">
                  <c:v>0.16880000000000001</c:v>
                </c:pt>
                <c:pt idx="10">
                  <c:v>0.17419999999999999</c:v>
                </c:pt>
                <c:pt idx="11">
                  <c:v>0.17910000000000001</c:v>
                </c:pt>
                <c:pt idx="12">
                  <c:v>0.18360000000000001</c:v>
                </c:pt>
                <c:pt idx="13">
                  <c:v>0.18779999999999999</c:v>
                </c:pt>
                <c:pt idx="14">
                  <c:v>0.19159999999999999</c:v>
                </c:pt>
                <c:pt idx="15">
                  <c:v>0.1953</c:v>
                </c:pt>
                <c:pt idx="16">
                  <c:v>0.2019</c:v>
                </c:pt>
                <c:pt idx="17">
                  <c:v>0.20780000000000001</c:v>
                </c:pt>
                <c:pt idx="18">
                  <c:v>0.21299999999999999</c:v>
                </c:pt>
                <c:pt idx="19">
                  <c:v>0.21779999999999999</c:v>
                </c:pt>
                <c:pt idx="20">
                  <c:v>0.22209999999999999</c:v>
                </c:pt>
                <c:pt idx="21">
                  <c:v>0.22600000000000001</c:v>
                </c:pt>
                <c:pt idx="22">
                  <c:v>0.2329</c:v>
                </c:pt>
                <c:pt idx="23">
                  <c:v>0.2389</c:v>
                </c:pt>
                <c:pt idx="24">
                  <c:v>0.24399999999999999</c:v>
                </c:pt>
                <c:pt idx="25">
                  <c:v>0.24840000000000001</c:v>
                </c:pt>
                <c:pt idx="26">
                  <c:v>0.25230000000000002</c:v>
                </c:pt>
                <c:pt idx="27">
                  <c:v>0.25580000000000003</c:v>
                </c:pt>
                <c:pt idx="28">
                  <c:v>0.25890000000000002</c:v>
                </c:pt>
                <c:pt idx="29">
                  <c:v>0.2616</c:v>
                </c:pt>
                <c:pt idx="30">
                  <c:v>0.2641</c:v>
                </c:pt>
                <c:pt idx="31">
                  <c:v>0.26629999999999998</c:v>
                </c:pt>
                <c:pt idx="32">
                  <c:v>0.26819999999999999</c:v>
                </c:pt>
                <c:pt idx="33">
                  <c:v>0.27160000000000001</c:v>
                </c:pt>
                <c:pt idx="34">
                  <c:v>0.27500000000000002</c:v>
                </c:pt>
                <c:pt idx="35">
                  <c:v>0.27760000000000001</c:v>
                </c:pt>
                <c:pt idx="36">
                  <c:v>0.27960000000000002</c:v>
                </c:pt>
                <c:pt idx="37">
                  <c:v>0.28120000000000001</c:v>
                </c:pt>
                <c:pt idx="38">
                  <c:v>0.2823</c:v>
                </c:pt>
                <c:pt idx="39">
                  <c:v>0.28320000000000001</c:v>
                </c:pt>
                <c:pt idx="40">
                  <c:v>0.2838</c:v>
                </c:pt>
                <c:pt idx="41">
                  <c:v>0.28420000000000001</c:v>
                </c:pt>
                <c:pt idx="42">
                  <c:v>0.28439999999999999</c:v>
                </c:pt>
                <c:pt idx="43">
                  <c:v>0.28399999999999997</c:v>
                </c:pt>
                <c:pt idx="44">
                  <c:v>0.2833</c:v>
                </c:pt>
                <c:pt idx="45">
                  <c:v>0.2823</c:v>
                </c:pt>
                <c:pt idx="46">
                  <c:v>0.28110000000000002</c:v>
                </c:pt>
                <c:pt idx="47">
                  <c:v>0.2797</c:v>
                </c:pt>
                <c:pt idx="48">
                  <c:v>0.27660000000000001</c:v>
                </c:pt>
                <c:pt idx="49">
                  <c:v>0.2732</c:v>
                </c:pt>
                <c:pt idx="50">
                  <c:v>0.26960000000000001</c:v>
                </c:pt>
                <c:pt idx="51">
                  <c:v>0.26600000000000001</c:v>
                </c:pt>
                <c:pt idx="52">
                  <c:v>0.26229999999999998</c:v>
                </c:pt>
                <c:pt idx="53">
                  <c:v>0.25869999999999999</c:v>
                </c:pt>
                <c:pt idx="54">
                  <c:v>0.25519999999999998</c:v>
                </c:pt>
                <c:pt idx="55">
                  <c:v>0.25169999999999998</c:v>
                </c:pt>
                <c:pt idx="56">
                  <c:v>0.24829999999999999</c:v>
                </c:pt>
                <c:pt idx="57">
                  <c:v>0.245</c:v>
                </c:pt>
                <c:pt idx="58">
                  <c:v>0.24179999999999999</c:v>
                </c:pt>
                <c:pt idx="59">
                  <c:v>0.2356</c:v>
                </c:pt>
                <c:pt idx="60">
                  <c:v>0.2283</c:v>
                </c:pt>
                <c:pt idx="61">
                  <c:v>0.2215</c:v>
                </c:pt>
                <c:pt idx="62">
                  <c:v>0.21510000000000001</c:v>
                </c:pt>
                <c:pt idx="63">
                  <c:v>0.2092</c:v>
                </c:pt>
                <c:pt idx="64">
                  <c:v>0.2036</c:v>
                </c:pt>
                <c:pt idx="65">
                  <c:v>0.19839999999999999</c:v>
                </c:pt>
                <c:pt idx="66">
                  <c:v>0.19350000000000001</c:v>
                </c:pt>
                <c:pt idx="67">
                  <c:v>0.18890000000000001</c:v>
                </c:pt>
                <c:pt idx="68">
                  <c:v>0.1804</c:v>
                </c:pt>
                <c:pt idx="69">
                  <c:v>0.17280000000000001</c:v>
                </c:pt>
                <c:pt idx="70">
                  <c:v>0.16600000000000001</c:v>
                </c:pt>
                <c:pt idx="71">
                  <c:v>0.15970000000000001</c:v>
                </c:pt>
                <c:pt idx="72">
                  <c:v>0.15409999999999999</c:v>
                </c:pt>
                <c:pt idx="73">
                  <c:v>0.14879999999999999</c:v>
                </c:pt>
                <c:pt idx="74">
                  <c:v>0.1396</c:v>
                </c:pt>
                <c:pt idx="75">
                  <c:v>0.13159999999999999</c:v>
                </c:pt>
                <c:pt idx="76">
                  <c:v>0.1246</c:v>
                </c:pt>
                <c:pt idx="77">
                  <c:v>0.11849999999999999</c:v>
                </c:pt>
                <c:pt idx="78">
                  <c:v>0.113</c:v>
                </c:pt>
                <c:pt idx="79">
                  <c:v>0.1081</c:v>
                </c:pt>
                <c:pt idx="80">
                  <c:v>0.1037</c:v>
                </c:pt>
                <c:pt idx="81">
                  <c:v>9.9629999999999996E-2</c:v>
                </c:pt>
                <c:pt idx="82">
                  <c:v>9.5960000000000004E-2</c:v>
                </c:pt>
                <c:pt idx="83">
                  <c:v>9.2590000000000006E-2</c:v>
                </c:pt>
                <c:pt idx="84">
                  <c:v>8.949E-2</c:v>
                </c:pt>
                <c:pt idx="85">
                  <c:v>8.3949999999999997E-2</c:v>
                </c:pt>
                <c:pt idx="86">
                  <c:v>7.8049999999999994E-2</c:v>
                </c:pt>
                <c:pt idx="87">
                  <c:v>7.3039999999999994E-2</c:v>
                </c:pt>
                <c:pt idx="88">
                  <c:v>6.8709999999999993E-2</c:v>
                </c:pt>
                <c:pt idx="89">
                  <c:v>6.4930000000000002E-2</c:v>
                </c:pt>
                <c:pt idx="90">
                  <c:v>6.1600000000000002E-2</c:v>
                </c:pt>
                <c:pt idx="91">
                  <c:v>5.8639999999999998E-2</c:v>
                </c:pt>
                <c:pt idx="92">
                  <c:v>5.5989999999999998E-2</c:v>
                </c:pt>
                <c:pt idx="93">
                  <c:v>5.3589999999999999E-2</c:v>
                </c:pt>
                <c:pt idx="94">
                  <c:v>4.9439999999999998E-2</c:v>
                </c:pt>
                <c:pt idx="95">
                  <c:v>4.5949999999999998E-2</c:v>
                </c:pt>
                <c:pt idx="96">
                  <c:v>4.2970000000000001E-2</c:v>
                </c:pt>
                <c:pt idx="97">
                  <c:v>4.0399999999999998E-2</c:v>
                </c:pt>
                <c:pt idx="98">
                  <c:v>3.8150000000000003E-2</c:v>
                </c:pt>
                <c:pt idx="99">
                  <c:v>3.6170000000000001E-2</c:v>
                </c:pt>
                <c:pt idx="100">
                  <c:v>3.2820000000000002E-2</c:v>
                </c:pt>
                <c:pt idx="101">
                  <c:v>3.0089999999999999E-2</c:v>
                </c:pt>
                <c:pt idx="102">
                  <c:v>2.7830000000000001E-2</c:v>
                </c:pt>
                <c:pt idx="103">
                  <c:v>2.5909999999999999E-2</c:v>
                </c:pt>
                <c:pt idx="104">
                  <c:v>2.426E-2</c:v>
                </c:pt>
                <c:pt idx="105">
                  <c:v>2.283E-2</c:v>
                </c:pt>
                <c:pt idx="106">
                  <c:v>2.1579999999999998E-2</c:v>
                </c:pt>
                <c:pt idx="107">
                  <c:v>2.0469999999999999E-2</c:v>
                </c:pt>
                <c:pt idx="108">
                  <c:v>1.9470000000000001E-2</c:v>
                </c:pt>
                <c:pt idx="109">
                  <c:v>1.8579999999999999E-2</c:v>
                </c:pt>
                <c:pt idx="110">
                  <c:v>1.7770000000000001E-2</c:v>
                </c:pt>
                <c:pt idx="111">
                  <c:v>1.6369999999999999E-2</c:v>
                </c:pt>
                <c:pt idx="112">
                  <c:v>1.4930000000000001E-2</c:v>
                </c:pt>
                <c:pt idx="113">
                  <c:v>1.3729999999999999E-2</c:v>
                </c:pt>
                <c:pt idx="114">
                  <c:v>1.273E-2</c:v>
                </c:pt>
                <c:pt idx="115">
                  <c:v>1.188E-2</c:v>
                </c:pt>
                <c:pt idx="116">
                  <c:v>1.1140000000000001E-2</c:v>
                </c:pt>
                <c:pt idx="117">
                  <c:v>1.0489999999999999E-2</c:v>
                </c:pt>
                <c:pt idx="118">
                  <c:v>9.9260000000000008E-3</c:v>
                </c:pt>
                <c:pt idx="119">
                  <c:v>9.4199999999999996E-3</c:v>
                </c:pt>
                <c:pt idx="120">
                  <c:v>8.5599999999999999E-3</c:v>
                </c:pt>
                <c:pt idx="121">
                  <c:v>7.8539999999999999E-3</c:v>
                </c:pt>
                <c:pt idx="122">
                  <c:v>7.2639999999999996E-3</c:v>
                </c:pt>
                <c:pt idx="123">
                  <c:v>6.7619999999999998E-3</c:v>
                </c:pt>
                <c:pt idx="124">
                  <c:v>6.3290000000000004E-3</c:v>
                </c:pt>
                <c:pt idx="125">
                  <c:v>5.953E-3</c:v>
                </c:pt>
                <c:pt idx="126">
                  <c:v>5.3280000000000003E-3</c:v>
                </c:pt>
                <c:pt idx="127">
                  <c:v>4.829E-3</c:v>
                </c:pt>
                <c:pt idx="128">
                  <c:v>4.4209999999999996E-3</c:v>
                </c:pt>
                <c:pt idx="129">
                  <c:v>4.0810000000000004E-3</c:v>
                </c:pt>
                <c:pt idx="130">
                  <c:v>3.7919999999999998E-3</c:v>
                </c:pt>
                <c:pt idx="131">
                  <c:v>3.5439999999999998E-3</c:v>
                </c:pt>
                <c:pt idx="132">
                  <c:v>3.3289999999999999E-3</c:v>
                </c:pt>
                <c:pt idx="133">
                  <c:v>3.14E-3</c:v>
                </c:pt>
                <c:pt idx="134">
                  <c:v>2.9719999999999998E-3</c:v>
                </c:pt>
                <c:pt idx="135">
                  <c:v>2.8219999999999999E-3</c:v>
                </c:pt>
                <c:pt idx="136">
                  <c:v>2.6879999999999999E-3</c:v>
                </c:pt>
                <c:pt idx="137">
                  <c:v>2.457E-3</c:v>
                </c:pt>
                <c:pt idx="138">
                  <c:v>2.2209999999999999E-3</c:v>
                </c:pt>
                <c:pt idx="139">
                  <c:v>2.029E-3</c:v>
                </c:pt>
                <c:pt idx="140">
                  <c:v>1.869E-3</c:v>
                </c:pt>
                <c:pt idx="141">
                  <c:v>1.7340000000000001E-3</c:v>
                </c:pt>
                <c:pt idx="142">
                  <c:v>1.6180000000000001E-3</c:v>
                </c:pt>
                <c:pt idx="143">
                  <c:v>1.5169999999999999E-3</c:v>
                </c:pt>
                <c:pt idx="144">
                  <c:v>1.4289999999999999E-3</c:v>
                </c:pt>
                <c:pt idx="145">
                  <c:v>1.351E-3</c:v>
                </c:pt>
                <c:pt idx="146">
                  <c:v>1.2199999999999999E-3</c:v>
                </c:pt>
                <c:pt idx="147">
                  <c:v>1.1130000000000001E-3</c:v>
                </c:pt>
                <c:pt idx="148">
                  <c:v>1.024E-3</c:v>
                </c:pt>
                <c:pt idx="149">
                  <c:v>9.4870000000000002E-4</c:v>
                </c:pt>
                <c:pt idx="150">
                  <c:v>8.8440000000000003E-4</c:v>
                </c:pt>
                <c:pt idx="151">
                  <c:v>8.2870000000000003E-4</c:v>
                </c:pt>
                <c:pt idx="152">
                  <c:v>7.3689999999999997E-4</c:v>
                </c:pt>
                <c:pt idx="153">
                  <c:v>6.6430000000000005E-4</c:v>
                </c:pt>
                <c:pt idx="154">
                  <c:v>6.0530000000000002E-4</c:v>
                </c:pt>
                <c:pt idx="155">
                  <c:v>5.5639999999999997E-4</c:v>
                </c:pt>
                <c:pt idx="156">
                  <c:v>5.151E-4</c:v>
                </c:pt>
                <c:pt idx="157">
                  <c:v>4.7990000000000001E-4</c:v>
                </c:pt>
                <c:pt idx="158">
                  <c:v>4.4930000000000002E-4</c:v>
                </c:pt>
                <c:pt idx="159">
                  <c:v>4.2260000000000003E-4</c:v>
                </c:pt>
                <c:pt idx="160">
                  <c:v>3.9899999999999999E-4</c:v>
                </c:pt>
                <c:pt idx="161">
                  <c:v>3.7809999999999997E-4</c:v>
                </c:pt>
                <c:pt idx="162">
                  <c:v>3.5930000000000001E-4</c:v>
                </c:pt>
                <c:pt idx="163">
                  <c:v>3.2709999999999998E-4</c:v>
                </c:pt>
                <c:pt idx="164">
                  <c:v>2.944E-4</c:v>
                </c:pt>
                <c:pt idx="165">
                  <c:v>2.6800000000000001E-4</c:v>
                </c:pt>
                <c:pt idx="166">
                  <c:v>2.4600000000000002E-4</c:v>
                </c:pt>
                <c:pt idx="167">
                  <c:v>2.276E-4</c:v>
                </c:pt>
                <c:pt idx="168">
                  <c:v>2.118E-4</c:v>
                </c:pt>
                <c:pt idx="169">
                  <c:v>1.9819999999999999E-4</c:v>
                </c:pt>
                <c:pt idx="170">
                  <c:v>1.863E-4</c:v>
                </c:pt>
                <c:pt idx="171">
                  <c:v>1.7579999999999999E-4</c:v>
                </c:pt>
                <c:pt idx="172">
                  <c:v>1.5809999999999999E-4</c:v>
                </c:pt>
                <c:pt idx="173">
                  <c:v>1.437E-4</c:v>
                </c:pt>
                <c:pt idx="174">
                  <c:v>1.3190000000000001E-4</c:v>
                </c:pt>
                <c:pt idx="175">
                  <c:v>1.219E-4</c:v>
                </c:pt>
                <c:pt idx="176">
                  <c:v>1.1340000000000001E-4</c:v>
                </c:pt>
                <c:pt idx="177">
                  <c:v>1.061E-4</c:v>
                </c:pt>
                <c:pt idx="178">
                  <c:v>9.3969999999999996E-5</c:v>
                </c:pt>
                <c:pt idx="179">
                  <c:v>8.4450000000000006E-5</c:v>
                </c:pt>
                <c:pt idx="180">
                  <c:v>7.674E-5</c:v>
                </c:pt>
                <c:pt idx="181">
                  <c:v>7.0370000000000006E-5</c:v>
                </c:pt>
                <c:pt idx="182">
                  <c:v>6.5019999999999998E-5</c:v>
                </c:pt>
                <c:pt idx="183">
                  <c:v>6.0449999999999999E-5</c:v>
                </c:pt>
                <c:pt idx="184">
                  <c:v>5.6499999999999998E-5</c:v>
                </c:pt>
                <c:pt idx="185">
                  <c:v>5.3059999999999997E-5</c:v>
                </c:pt>
                <c:pt idx="186">
                  <c:v>5.003E-5</c:v>
                </c:pt>
                <c:pt idx="187">
                  <c:v>4.7330000000000003E-5</c:v>
                </c:pt>
                <c:pt idx="188">
                  <c:v>4.4929999999999998E-5</c:v>
                </c:pt>
                <c:pt idx="189">
                  <c:v>4.0800000000000002E-5</c:v>
                </c:pt>
                <c:pt idx="190">
                  <c:v>3.6640000000000002E-5</c:v>
                </c:pt>
                <c:pt idx="191">
                  <c:v>3.3269999999999998E-5</c:v>
                </c:pt>
                <c:pt idx="192">
                  <c:v>3.0490000000000001E-5</c:v>
                </c:pt>
                <c:pt idx="193">
                  <c:v>2.815E-5</c:v>
                </c:pt>
                <c:pt idx="194">
                  <c:v>2.616E-5</c:v>
                </c:pt>
                <c:pt idx="195">
                  <c:v>2.444E-5</c:v>
                </c:pt>
                <c:pt idx="196">
                  <c:v>2.2940000000000001E-5</c:v>
                </c:pt>
                <c:pt idx="197">
                  <c:v>2.162E-5</c:v>
                </c:pt>
                <c:pt idx="198">
                  <c:v>1.9400000000000001E-5</c:v>
                </c:pt>
                <c:pt idx="199">
                  <c:v>1.7609999999999999E-5</c:v>
                </c:pt>
                <c:pt idx="200">
                  <c:v>1.613E-5</c:v>
                </c:pt>
                <c:pt idx="201">
                  <c:v>1.489E-5</c:v>
                </c:pt>
                <c:pt idx="202">
                  <c:v>1.383E-5</c:v>
                </c:pt>
                <c:pt idx="203">
                  <c:v>1.291E-5</c:v>
                </c:pt>
                <c:pt idx="204">
                  <c:v>1.1420000000000001E-5</c:v>
                </c:pt>
                <c:pt idx="205">
                  <c:v>1.024E-5</c:v>
                </c:pt>
                <c:pt idx="206">
                  <c:v>9.2900000000000008E-6</c:v>
                </c:pt>
                <c:pt idx="207">
                  <c:v>8.5059999999999995E-6</c:v>
                </c:pt>
                <c:pt idx="208">
                  <c:v>7.8480000000000001E-6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45-406E-B245-E8588BFDAFB3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srim12C_GaN!$D$20:$D$300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srim12C_GaN!$G$20:$G$300</c:f>
              <c:numCache>
                <c:formatCode>0.000E+00</c:formatCode>
                <c:ptCount val="281"/>
                <c:pt idx="0">
                  <c:v>0.15092999999999998</c:v>
                </c:pt>
                <c:pt idx="1">
                  <c:v>0.15579999999999999</c:v>
                </c:pt>
                <c:pt idx="2">
                  <c:v>0.16054000000000002</c:v>
                </c:pt>
                <c:pt idx="3">
                  <c:v>0.16495000000000001</c:v>
                </c:pt>
                <c:pt idx="4">
                  <c:v>0.16913</c:v>
                </c:pt>
                <c:pt idx="5">
                  <c:v>0.17308999999999999</c:v>
                </c:pt>
                <c:pt idx="6">
                  <c:v>0.17692999999999998</c:v>
                </c:pt>
                <c:pt idx="7">
                  <c:v>0.18404000000000001</c:v>
                </c:pt>
                <c:pt idx="8">
                  <c:v>0.19220999999999999</c:v>
                </c:pt>
                <c:pt idx="9">
                  <c:v>0.19959000000000002</c:v>
                </c:pt>
                <c:pt idx="10">
                  <c:v>0.20649000000000001</c:v>
                </c:pt>
                <c:pt idx="11">
                  <c:v>0.21283000000000002</c:v>
                </c:pt>
                <c:pt idx="12">
                  <c:v>0.21871000000000002</c:v>
                </c:pt>
                <c:pt idx="13">
                  <c:v>0.22422999999999998</c:v>
                </c:pt>
                <c:pt idx="14">
                  <c:v>0.22930999999999999</c:v>
                </c:pt>
                <c:pt idx="15">
                  <c:v>0.23425000000000001</c:v>
                </c:pt>
                <c:pt idx="16">
                  <c:v>0.24320999999999998</c:v>
                </c:pt>
                <c:pt idx="17">
                  <c:v>0.25134000000000001</c:v>
                </c:pt>
                <c:pt idx="18">
                  <c:v>0.25867000000000001</c:v>
                </c:pt>
                <c:pt idx="19">
                  <c:v>0.26550000000000001</c:v>
                </c:pt>
                <c:pt idx="20">
                  <c:v>0.27174999999999999</c:v>
                </c:pt>
                <c:pt idx="21">
                  <c:v>0.27751999999999999</c:v>
                </c:pt>
                <c:pt idx="22">
                  <c:v>0.28798000000000001</c:v>
                </c:pt>
                <c:pt idx="23">
                  <c:v>0.29732000000000003</c:v>
                </c:pt>
                <c:pt idx="24">
                  <c:v>0.30558000000000002</c:v>
                </c:pt>
                <c:pt idx="25">
                  <c:v>0.31298999999999999</c:v>
                </c:pt>
                <c:pt idx="26">
                  <c:v>0.31976000000000004</c:v>
                </c:pt>
                <c:pt idx="27">
                  <c:v>0.32601000000000002</c:v>
                </c:pt>
                <c:pt idx="28">
                  <c:v>0.33176</c:v>
                </c:pt>
                <c:pt idx="29">
                  <c:v>0.33701999999999999</c:v>
                </c:pt>
                <c:pt idx="30">
                  <c:v>0.34199000000000002</c:v>
                </c:pt>
                <c:pt idx="31">
                  <c:v>0.34658999999999995</c:v>
                </c:pt>
                <c:pt idx="32">
                  <c:v>0.35082000000000002</c:v>
                </c:pt>
                <c:pt idx="33">
                  <c:v>0.35869000000000001</c:v>
                </c:pt>
                <c:pt idx="34">
                  <c:v>0.36737000000000003</c:v>
                </c:pt>
                <c:pt idx="35">
                  <c:v>0.37497000000000003</c:v>
                </c:pt>
                <c:pt idx="36">
                  <c:v>0.38170000000000004</c:v>
                </c:pt>
                <c:pt idx="37">
                  <c:v>0.38790000000000002</c:v>
                </c:pt>
                <c:pt idx="38">
                  <c:v>0.39329999999999998</c:v>
                </c:pt>
                <c:pt idx="39">
                  <c:v>0.39839999999999998</c:v>
                </c:pt>
                <c:pt idx="40">
                  <c:v>0.40310000000000001</c:v>
                </c:pt>
                <c:pt idx="41">
                  <c:v>0.40739999999999998</c:v>
                </c:pt>
                <c:pt idx="42">
                  <c:v>0.41499999999999998</c:v>
                </c:pt>
                <c:pt idx="43">
                  <c:v>0.42169999999999996</c:v>
                </c:pt>
                <c:pt idx="44">
                  <c:v>0.42769999999999997</c:v>
                </c:pt>
                <c:pt idx="45">
                  <c:v>0.43309999999999998</c:v>
                </c:pt>
                <c:pt idx="46">
                  <c:v>0.43810000000000004</c:v>
                </c:pt>
                <c:pt idx="47">
                  <c:v>0.44259999999999999</c:v>
                </c:pt>
                <c:pt idx="48">
                  <c:v>0.45079999999999998</c:v>
                </c:pt>
                <c:pt idx="49">
                  <c:v>0.45789999999999997</c:v>
                </c:pt>
                <c:pt idx="50">
                  <c:v>0.46430000000000005</c:v>
                </c:pt>
                <c:pt idx="51">
                  <c:v>0.47020000000000001</c:v>
                </c:pt>
                <c:pt idx="52">
                  <c:v>0.47559999999999997</c:v>
                </c:pt>
                <c:pt idx="53">
                  <c:v>0.48070000000000002</c:v>
                </c:pt>
                <c:pt idx="54">
                  <c:v>0.48559999999999998</c:v>
                </c:pt>
                <c:pt idx="55">
                  <c:v>0.49019999999999997</c:v>
                </c:pt>
                <c:pt idx="56">
                  <c:v>0.49459999999999998</c:v>
                </c:pt>
                <c:pt idx="57">
                  <c:v>0.49890000000000001</c:v>
                </c:pt>
                <c:pt idx="58">
                  <c:v>0.50309999999999999</c:v>
                </c:pt>
                <c:pt idx="59">
                  <c:v>0.51100000000000001</c:v>
                </c:pt>
                <c:pt idx="60">
                  <c:v>0.52039999999999997</c:v>
                </c:pt>
                <c:pt idx="61">
                  <c:v>0.53210000000000002</c:v>
                </c:pt>
                <c:pt idx="62">
                  <c:v>0.54590000000000005</c:v>
                </c:pt>
                <c:pt idx="63">
                  <c:v>0.55790000000000006</c:v>
                </c:pt>
                <c:pt idx="64">
                  <c:v>0.56830000000000003</c:v>
                </c:pt>
                <c:pt idx="65">
                  <c:v>0.57789999999999997</c:v>
                </c:pt>
                <c:pt idx="66">
                  <c:v>0.5867</c:v>
                </c:pt>
                <c:pt idx="67">
                  <c:v>0.59489999999999998</c:v>
                </c:pt>
                <c:pt idx="68">
                  <c:v>0.61020000000000008</c:v>
                </c:pt>
                <c:pt idx="69">
                  <c:v>0.62450000000000006</c:v>
                </c:pt>
                <c:pt idx="70">
                  <c:v>0.63800000000000001</c:v>
                </c:pt>
                <c:pt idx="71">
                  <c:v>0.65100000000000002</c:v>
                </c:pt>
                <c:pt idx="72">
                  <c:v>0.66370000000000007</c:v>
                </c:pt>
                <c:pt idx="73">
                  <c:v>0.67589999999999995</c:v>
                </c:pt>
                <c:pt idx="74">
                  <c:v>0.69979999999999998</c:v>
                </c:pt>
                <c:pt idx="75">
                  <c:v>0.7229000000000001</c:v>
                </c:pt>
                <c:pt idx="76">
                  <c:v>0.74540000000000006</c:v>
                </c:pt>
                <c:pt idx="77">
                  <c:v>0.76740000000000008</c:v>
                </c:pt>
                <c:pt idx="78">
                  <c:v>0.78879999999999995</c:v>
                </c:pt>
                <c:pt idx="79">
                  <c:v>0.80979999999999996</c:v>
                </c:pt>
                <c:pt idx="80">
                  <c:v>0.83040000000000003</c:v>
                </c:pt>
                <c:pt idx="81">
                  <c:v>0.85053000000000001</c:v>
                </c:pt>
                <c:pt idx="82">
                  <c:v>0.87036000000000002</c:v>
                </c:pt>
                <c:pt idx="83">
                  <c:v>0.88989000000000007</c:v>
                </c:pt>
                <c:pt idx="84">
                  <c:v>0.90898999999999996</c:v>
                </c:pt>
                <c:pt idx="85">
                  <c:v>0.94635000000000002</c:v>
                </c:pt>
                <c:pt idx="86">
                  <c:v>0.99144999999999994</c:v>
                </c:pt>
                <c:pt idx="87">
                  <c:v>1.03504</c:v>
                </c:pt>
                <c:pt idx="88">
                  <c:v>1.0767100000000001</c:v>
                </c:pt>
                <c:pt idx="89">
                  <c:v>1.1179299999999999</c:v>
                </c:pt>
                <c:pt idx="90">
                  <c:v>1.1576000000000002</c:v>
                </c:pt>
                <c:pt idx="91">
                  <c:v>1.1966399999999999</c:v>
                </c:pt>
                <c:pt idx="92">
                  <c:v>1.2339899999999999</c:v>
                </c:pt>
                <c:pt idx="93">
                  <c:v>1.27159</c:v>
                </c:pt>
                <c:pt idx="94">
                  <c:v>1.34344</c:v>
                </c:pt>
                <c:pt idx="95">
                  <c:v>1.4129499999999999</c:v>
                </c:pt>
                <c:pt idx="96">
                  <c:v>1.47997</c:v>
                </c:pt>
                <c:pt idx="97">
                  <c:v>1.5453999999999999</c:v>
                </c:pt>
                <c:pt idx="98">
                  <c:v>1.60815</c:v>
                </c:pt>
                <c:pt idx="99">
                  <c:v>1.6701699999999999</c:v>
                </c:pt>
                <c:pt idx="100">
                  <c:v>1.7908200000000001</c:v>
                </c:pt>
                <c:pt idx="101">
                  <c:v>1.90509</c:v>
                </c:pt>
                <c:pt idx="102">
                  <c:v>2.0148299999999999</c:v>
                </c:pt>
                <c:pt idx="103">
                  <c:v>2.1189100000000001</c:v>
                </c:pt>
                <c:pt idx="104">
                  <c:v>2.2192599999999998</c:v>
                </c:pt>
                <c:pt idx="105">
                  <c:v>2.3158300000000001</c:v>
                </c:pt>
                <c:pt idx="106">
                  <c:v>2.4065799999999999</c:v>
                </c:pt>
                <c:pt idx="107">
                  <c:v>2.4934699999999999</c:v>
                </c:pt>
                <c:pt idx="108">
                  <c:v>2.57647</c:v>
                </c:pt>
                <c:pt idx="109">
                  <c:v>2.6545800000000002</c:v>
                </c:pt>
                <c:pt idx="110">
                  <c:v>2.7287699999999999</c:v>
                </c:pt>
                <c:pt idx="111">
                  <c:v>2.8653700000000004</c:v>
                </c:pt>
                <c:pt idx="112">
                  <c:v>3.0139300000000002</c:v>
                </c:pt>
                <c:pt idx="113">
                  <c:v>3.1417299999999999</c:v>
                </c:pt>
                <c:pt idx="114">
                  <c:v>3.24973</c:v>
                </c:pt>
                <c:pt idx="115">
                  <c:v>3.3418800000000002</c:v>
                </c:pt>
                <c:pt idx="116">
                  <c:v>3.4191400000000001</c:v>
                </c:pt>
                <c:pt idx="117">
                  <c:v>3.4844900000000001</c:v>
                </c:pt>
                <c:pt idx="118">
                  <c:v>3.5379260000000001</c:v>
                </c:pt>
                <c:pt idx="119">
                  <c:v>3.5834199999999998</c:v>
                </c:pt>
                <c:pt idx="120">
                  <c:v>3.6515599999999999</c:v>
                </c:pt>
                <c:pt idx="121">
                  <c:v>3.6968540000000001</c:v>
                </c:pt>
                <c:pt idx="122">
                  <c:v>3.7232640000000004</c:v>
                </c:pt>
                <c:pt idx="123">
                  <c:v>3.737762</c:v>
                </c:pt>
                <c:pt idx="124">
                  <c:v>3.740329</c:v>
                </c:pt>
                <c:pt idx="125">
                  <c:v>3.734953</c:v>
                </c:pt>
                <c:pt idx="126">
                  <c:v>3.7053280000000002</c:v>
                </c:pt>
                <c:pt idx="127">
                  <c:v>3.6588289999999999</c:v>
                </c:pt>
                <c:pt idx="128">
                  <c:v>3.6014209999999998</c:v>
                </c:pt>
                <c:pt idx="129">
                  <c:v>3.5370809999999997</c:v>
                </c:pt>
                <c:pt idx="130">
                  <c:v>3.469792</c:v>
                </c:pt>
                <c:pt idx="131">
                  <c:v>3.400544</c:v>
                </c:pt>
                <c:pt idx="132">
                  <c:v>3.3313289999999998</c:v>
                </c:pt>
                <c:pt idx="133">
                  <c:v>3.26214</c:v>
                </c:pt>
                <c:pt idx="134">
                  <c:v>3.193972</c:v>
                </c:pt>
                <c:pt idx="135">
                  <c:v>3.1268220000000002</c:v>
                </c:pt>
                <c:pt idx="136">
                  <c:v>3.0626880000000001</c:v>
                </c:pt>
                <c:pt idx="137">
                  <c:v>2.9384570000000001</c:v>
                </c:pt>
                <c:pt idx="138">
                  <c:v>2.7942209999999998</c:v>
                </c:pt>
                <c:pt idx="139">
                  <c:v>2.678029</c:v>
                </c:pt>
                <c:pt idx="140">
                  <c:v>2.5808690000000003</c:v>
                </c:pt>
                <c:pt idx="141">
                  <c:v>2.4747339999999998</c:v>
                </c:pt>
                <c:pt idx="142">
                  <c:v>2.3756180000000002</c:v>
                </c:pt>
                <c:pt idx="143">
                  <c:v>2.2835170000000002</c:v>
                </c:pt>
                <c:pt idx="144">
                  <c:v>2.1994289999999999</c:v>
                </c:pt>
                <c:pt idx="145">
                  <c:v>2.1213510000000002</c:v>
                </c:pt>
                <c:pt idx="146">
                  <c:v>1.9802200000000001</c:v>
                </c:pt>
                <c:pt idx="147">
                  <c:v>1.857113</c:v>
                </c:pt>
                <c:pt idx="148">
                  <c:v>1.748024</c:v>
                </c:pt>
                <c:pt idx="149">
                  <c:v>1.6509486999999998</c:v>
                </c:pt>
                <c:pt idx="150">
                  <c:v>1.5648844</c:v>
                </c:pt>
                <c:pt idx="151">
                  <c:v>1.4868287</c:v>
                </c:pt>
                <c:pt idx="152">
                  <c:v>1.3527369</c:v>
                </c:pt>
                <c:pt idx="153">
                  <c:v>1.2406642999999999</c:v>
                </c:pt>
                <c:pt idx="154">
                  <c:v>1.1466052999999998</c:v>
                </c:pt>
                <c:pt idx="155">
                  <c:v>1.0655564</c:v>
                </c:pt>
                <c:pt idx="156">
                  <c:v>0.99591509999999994</c:v>
                </c:pt>
                <c:pt idx="157">
                  <c:v>0.93507989999999996</c:v>
                </c:pt>
                <c:pt idx="158">
                  <c:v>0.88174929999999996</c:v>
                </c:pt>
                <c:pt idx="159">
                  <c:v>0.8346226000000001</c:v>
                </c:pt>
                <c:pt idx="160">
                  <c:v>0.79269900000000004</c:v>
                </c:pt>
                <c:pt idx="161">
                  <c:v>0.75537810000000005</c:v>
                </c:pt>
                <c:pt idx="162">
                  <c:v>0.72185929999999998</c:v>
                </c:pt>
                <c:pt idx="163">
                  <c:v>0.66442710000000005</c:v>
                </c:pt>
                <c:pt idx="164">
                  <c:v>0.60679440000000007</c:v>
                </c:pt>
                <c:pt idx="165">
                  <c:v>0.56096800000000002</c:v>
                </c:pt>
                <c:pt idx="166">
                  <c:v>0.52394600000000002</c:v>
                </c:pt>
                <c:pt idx="167">
                  <c:v>0.49372759999999999</c:v>
                </c:pt>
                <c:pt idx="168">
                  <c:v>0.4688118</c:v>
                </c:pt>
                <c:pt idx="169">
                  <c:v>0.44829819999999998</c:v>
                </c:pt>
                <c:pt idx="170">
                  <c:v>0.42718629999999996</c:v>
                </c:pt>
                <c:pt idx="171">
                  <c:v>0.40627580000000002</c:v>
                </c:pt>
                <c:pt idx="172">
                  <c:v>0.37065809999999999</c:v>
                </c:pt>
                <c:pt idx="173">
                  <c:v>0.34154370000000001</c:v>
                </c:pt>
                <c:pt idx="174">
                  <c:v>0.31723190000000001</c:v>
                </c:pt>
                <c:pt idx="175">
                  <c:v>0.29662189999999999</c:v>
                </c:pt>
                <c:pt idx="176">
                  <c:v>0.27891339999999998</c:v>
                </c:pt>
                <c:pt idx="177">
                  <c:v>0.26350610000000002</c:v>
                </c:pt>
                <c:pt idx="178">
                  <c:v>0.23799397</c:v>
                </c:pt>
                <c:pt idx="179">
                  <c:v>0.21778445000000002</c:v>
                </c:pt>
                <c:pt idx="180">
                  <c:v>0.20127673999999998</c:v>
                </c:pt>
                <c:pt idx="181">
                  <c:v>0.18767036999999998</c:v>
                </c:pt>
                <c:pt idx="182">
                  <c:v>0.17606501999999999</c:v>
                </c:pt>
                <c:pt idx="183">
                  <c:v>0.16616044999999999</c:v>
                </c:pt>
                <c:pt idx="184">
                  <c:v>0.15765649999999998</c:v>
                </c:pt>
                <c:pt idx="185">
                  <c:v>0.15015306</c:v>
                </c:pt>
                <c:pt idx="186">
                  <c:v>0.14355003</c:v>
                </c:pt>
                <c:pt idx="187">
                  <c:v>0.13764733000000001</c:v>
                </c:pt>
                <c:pt idx="188">
                  <c:v>0.13234493</c:v>
                </c:pt>
                <c:pt idx="189">
                  <c:v>0.1233408</c:v>
                </c:pt>
                <c:pt idx="190">
                  <c:v>0.11423664</c:v>
                </c:pt>
                <c:pt idx="191">
                  <c:v>0.10683327000000001</c:v>
                </c:pt>
                <c:pt idx="192">
                  <c:v>0.10083048999999999</c:v>
                </c:pt>
                <c:pt idx="193">
                  <c:v>9.5708150000000006E-2</c:v>
                </c:pt>
                <c:pt idx="194">
                  <c:v>9.1386159999999994E-2</c:v>
                </c:pt>
                <c:pt idx="195">
                  <c:v>8.7674440000000006E-2</c:v>
                </c:pt>
                <c:pt idx="196">
                  <c:v>8.4452940000000004E-2</c:v>
                </c:pt>
                <c:pt idx="197">
                  <c:v>8.1631620000000002E-2</c:v>
                </c:pt>
                <c:pt idx="198">
                  <c:v>7.6939400000000005E-2</c:v>
                </c:pt>
                <c:pt idx="199">
                  <c:v>7.318761E-2</c:v>
                </c:pt>
                <c:pt idx="200">
                  <c:v>7.0146130000000001E-2</c:v>
                </c:pt>
                <c:pt idx="201">
                  <c:v>6.7634890000000003E-2</c:v>
                </c:pt>
                <c:pt idx="202">
                  <c:v>6.5523830000000005E-2</c:v>
                </c:pt>
                <c:pt idx="203">
                  <c:v>6.374291E-2</c:v>
                </c:pt>
                <c:pt idx="204">
                  <c:v>6.0901419999999998E-2</c:v>
                </c:pt>
                <c:pt idx="205">
                  <c:v>5.8770240000000001E-2</c:v>
                </c:pt>
                <c:pt idx="206">
                  <c:v>5.7129289999999999E-2</c:v>
                </c:pt>
                <c:pt idx="207">
                  <c:v>5.5848505999999999E-2</c:v>
                </c:pt>
                <c:pt idx="208">
                  <c:v>5.4827847999999998E-2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45-406E-B245-E8588BFD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srim12C_GaN!$P$5</c:f>
          <c:strCache>
            <c:ptCount val="1"/>
            <c:pt idx="0">
              <c:v>srim12C_GaN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srim12C_GaN!$D$20:$D$300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srim12C_GaN!$J$20:$J$300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1E-3</c:v>
                </c:pt>
                <c:pt idx="9">
                  <c:v>1.0999999999999998E-3</c:v>
                </c:pt>
                <c:pt idx="10">
                  <c:v>1.0999999999999998E-3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1.4E-3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2.1000000000000003E-3</c:v>
                </c:pt>
                <c:pt idx="22">
                  <c:v>2.3E-3</c:v>
                </c:pt>
                <c:pt idx="23">
                  <c:v>2.5000000000000001E-3</c:v>
                </c:pt>
                <c:pt idx="24">
                  <c:v>2.7000000000000001E-3</c:v>
                </c:pt>
                <c:pt idx="25">
                  <c:v>2.9000000000000002E-3</c:v>
                </c:pt>
                <c:pt idx="26">
                  <c:v>3.0999999999999999E-3</c:v>
                </c:pt>
                <c:pt idx="27">
                  <c:v>3.2000000000000002E-3</c:v>
                </c:pt>
                <c:pt idx="28">
                  <c:v>3.4000000000000002E-3</c:v>
                </c:pt>
                <c:pt idx="29">
                  <c:v>3.5999999999999999E-3</c:v>
                </c:pt>
                <c:pt idx="30">
                  <c:v>3.8E-3</c:v>
                </c:pt>
                <c:pt idx="31">
                  <c:v>4.0000000000000001E-3</c:v>
                </c:pt>
                <c:pt idx="32">
                  <c:v>4.2000000000000006E-3</c:v>
                </c:pt>
                <c:pt idx="33">
                  <c:v>4.4999999999999997E-3</c:v>
                </c:pt>
                <c:pt idx="34">
                  <c:v>4.8999999999999998E-3</c:v>
                </c:pt>
                <c:pt idx="35">
                  <c:v>5.4000000000000003E-3</c:v>
                </c:pt>
                <c:pt idx="36">
                  <c:v>5.8000000000000005E-3</c:v>
                </c:pt>
                <c:pt idx="37">
                  <c:v>6.1999999999999998E-3</c:v>
                </c:pt>
                <c:pt idx="38">
                  <c:v>6.7000000000000002E-3</c:v>
                </c:pt>
                <c:pt idx="39">
                  <c:v>7.0999999999999995E-3</c:v>
                </c:pt>
                <c:pt idx="40">
                  <c:v>7.4999999999999997E-3</c:v>
                </c:pt>
                <c:pt idx="41">
                  <c:v>7.9000000000000008E-3</c:v>
                </c:pt>
                <c:pt idx="42">
                  <c:v>8.7999999999999988E-3</c:v>
                </c:pt>
                <c:pt idx="43">
                  <c:v>9.6000000000000009E-3</c:v>
                </c:pt>
                <c:pt idx="44">
                  <c:v>1.04E-2</c:v>
                </c:pt>
                <c:pt idx="45">
                  <c:v>1.1300000000000001E-2</c:v>
                </c:pt>
                <c:pt idx="46">
                  <c:v>1.21E-2</c:v>
                </c:pt>
                <c:pt idx="47">
                  <c:v>1.29E-2</c:v>
                </c:pt>
                <c:pt idx="48">
                  <c:v>1.4599999999999998E-2</c:v>
                </c:pt>
                <c:pt idx="49">
                  <c:v>1.6199999999999999E-2</c:v>
                </c:pt>
                <c:pt idx="50">
                  <c:v>1.7899999999999999E-2</c:v>
                </c:pt>
                <c:pt idx="51">
                  <c:v>1.9599999999999999E-2</c:v>
                </c:pt>
                <c:pt idx="52">
                  <c:v>2.1299999999999999E-2</c:v>
                </c:pt>
                <c:pt idx="53">
                  <c:v>2.29E-2</c:v>
                </c:pt>
                <c:pt idx="54">
                  <c:v>2.46E-2</c:v>
                </c:pt>
                <c:pt idx="55">
                  <c:v>2.63E-2</c:v>
                </c:pt>
                <c:pt idx="56">
                  <c:v>2.8000000000000004E-2</c:v>
                </c:pt>
                <c:pt idx="57">
                  <c:v>2.9699999999999997E-2</c:v>
                </c:pt>
                <c:pt idx="58">
                  <c:v>3.1399999999999997E-2</c:v>
                </c:pt>
                <c:pt idx="59">
                  <c:v>3.4799999999999998E-2</c:v>
                </c:pt>
                <c:pt idx="60">
                  <c:v>3.9100000000000003E-2</c:v>
                </c:pt>
                <c:pt idx="61">
                  <c:v>4.3400000000000001E-2</c:v>
                </c:pt>
                <c:pt idx="62">
                  <c:v>4.7599999999999996E-2</c:v>
                </c:pt>
                <c:pt idx="63">
                  <c:v>5.1900000000000002E-2</c:v>
                </c:pt>
                <c:pt idx="64">
                  <c:v>5.6100000000000004E-2</c:v>
                </c:pt>
                <c:pt idx="65">
                  <c:v>6.0299999999999999E-2</c:v>
                </c:pt>
                <c:pt idx="66">
                  <c:v>6.4500000000000002E-2</c:v>
                </c:pt>
                <c:pt idx="67">
                  <c:v>6.8700000000000011E-2</c:v>
                </c:pt>
                <c:pt idx="68">
                  <c:v>7.7100000000000002E-2</c:v>
                </c:pt>
                <c:pt idx="69">
                  <c:v>8.5499999999999993E-2</c:v>
                </c:pt>
                <c:pt idx="70">
                  <c:v>9.3899999999999997E-2</c:v>
                </c:pt>
                <c:pt idx="71">
                  <c:v>0.10229999999999999</c:v>
                </c:pt>
                <c:pt idx="72">
                  <c:v>0.11069999999999999</c:v>
                </c:pt>
                <c:pt idx="73">
                  <c:v>0.11899999999999999</c:v>
                </c:pt>
                <c:pt idx="74">
                  <c:v>0.1356</c:v>
                </c:pt>
                <c:pt idx="75">
                  <c:v>0.152</c:v>
                </c:pt>
                <c:pt idx="76">
                  <c:v>0.16830000000000001</c:v>
                </c:pt>
                <c:pt idx="77">
                  <c:v>0.18429999999999999</c:v>
                </c:pt>
                <c:pt idx="78">
                  <c:v>0.20019999999999999</c:v>
                </c:pt>
                <c:pt idx="79">
                  <c:v>0.21579999999999999</c:v>
                </c:pt>
                <c:pt idx="80">
                  <c:v>0.23130000000000001</c:v>
                </c:pt>
                <c:pt idx="81">
                  <c:v>0.24660000000000001</c:v>
                </c:pt>
                <c:pt idx="82">
                  <c:v>0.2616</c:v>
                </c:pt>
                <c:pt idx="83">
                  <c:v>0.27650000000000002</c:v>
                </c:pt>
                <c:pt idx="84">
                  <c:v>0.29120000000000001</c:v>
                </c:pt>
                <c:pt idx="85">
                  <c:v>0.3201</c:v>
                </c:pt>
                <c:pt idx="86">
                  <c:v>0.35520000000000002</c:v>
                </c:pt>
                <c:pt idx="87">
                  <c:v>0.38929999999999998</c:v>
                </c:pt>
                <c:pt idx="88">
                  <c:v>0.4224</c:v>
                </c:pt>
                <c:pt idx="89">
                  <c:v>0.45469999999999999</c:v>
                </c:pt>
                <c:pt idx="90">
                  <c:v>0.48609999999999998</c:v>
                </c:pt>
                <c:pt idx="91">
                  <c:v>0.51669999999999994</c:v>
                </c:pt>
                <c:pt idx="92">
                  <c:v>0.54659999999999997</c:v>
                </c:pt>
                <c:pt idx="93">
                  <c:v>0.57569999999999999</c:v>
                </c:pt>
                <c:pt idx="94">
                  <c:v>0.63219999999999998</c:v>
                </c:pt>
                <c:pt idx="95">
                  <c:v>0.68630000000000002</c:v>
                </c:pt>
                <c:pt idx="96">
                  <c:v>0.73829999999999996</c:v>
                </c:pt>
                <c:pt idx="97">
                  <c:v>0.7883</c:v>
                </c:pt>
                <c:pt idx="98">
                  <c:v>0.83670000000000011</c:v>
                </c:pt>
                <c:pt idx="99">
                  <c:v>0.88339999999999996</c:v>
                </c:pt>
                <c:pt idx="100">
                  <c:v>0.97249999999999992</c:v>
                </c:pt>
                <c:pt idx="101" formatCode="0.000">
                  <c:v>1.06</c:v>
                </c:pt>
                <c:pt idx="102" formatCode="0.000">
                  <c:v>1.1399999999999999</c:v>
                </c:pt>
                <c:pt idx="103" formatCode="0.000">
                  <c:v>1.21</c:v>
                </c:pt>
                <c:pt idx="104" formatCode="0.000">
                  <c:v>1.28</c:v>
                </c:pt>
                <c:pt idx="105" formatCode="0.000">
                  <c:v>1.35</c:v>
                </c:pt>
                <c:pt idx="106" formatCode="0.000">
                  <c:v>1.42</c:v>
                </c:pt>
                <c:pt idx="107" formatCode="0.000">
                  <c:v>1.49</c:v>
                </c:pt>
                <c:pt idx="108" formatCode="0.000">
                  <c:v>1.55</c:v>
                </c:pt>
                <c:pt idx="109" formatCode="0.000">
                  <c:v>1.61</c:v>
                </c:pt>
                <c:pt idx="110" formatCode="0.000">
                  <c:v>1.67</c:v>
                </c:pt>
                <c:pt idx="111" formatCode="0.000">
                  <c:v>1.78</c:v>
                </c:pt>
                <c:pt idx="112" formatCode="0.000">
                  <c:v>1.92</c:v>
                </c:pt>
                <c:pt idx="113" formatCode="0.000">
                  <c:v>2.0499999999999998</c:v>
                </c:pt>
                <c:pt idx="114" formatCode="0.000">
                  <c:v>2.1800000000000002</c:v>
                </c:pt>
                <c:pt idx="115" formatCode="0.000">
                  <c:v>2.2999999999999998</c:v>
                </c:pt>
                <c:pt idx="116" formatCode="0.000">
                  <c:v>2.42</c:v>
                </c:pt>
                <c:pt idx="117" formatCode="0.000">
                  <c:v>2.54</c:v>
                </c:pt>
                <c:pt idx="118" formatCode="0.000">
                  <c:v>2.65</c:v>
                </c:pt>
                <c:pt idx="119" formatCode="0.000">
                  <c:v>2.77</c:v>
                </c:pt>
                <c:pt idx="120" formatCode="0.000">
                  <c:v>2.99</c:v>
                </c:pt>
                <c:pt idx="121" formatCode="0.000">
                  <c:v>3.21</c:v>
                </c:pt>
                <c:pt idx="122" formatCode="0.000">
                  <c:v>3.43</c:v>
                </c:pt>
                <c:pt idx="123" formatCode="0.000">
                  <c:v>3.65</c:v>
                </c:pt>
                <c:pt idx="124" formatCode="0.000">
                  <c:v>3.87</c:v>
                </c:pt>
                <c:pt idx="125" formatCode="0.000">
                  <c:v>4.09</c:v>
                </c:pt>
                <c:pt idx="126" formatCode="0.000">
                  <c:v>4.53</c:v>
                </c:pt>
                <c:pt idx="127" formatCode="0.000">
                  <c:v>4.97</c:v>
                </c:pt>
                <c:pt idx="128" formatCode="0.000">
                  <c:v>5.42</c:v>
                </c:pt>
                <c:pt idx="129" formatCode="0.000">
                  <c:v>5.88</c:v>
                </c:pt>
                <c:pt idx="130" formatCode="0.000">
                  <c:v>6.34</c:v>
                </c:pt>
                <c:pt idx="131" formatCode="0.000">
                  <c:v>6.82</c:v>
                </c:pt>
                <c:pt idx="132" formatCode="0.000">
                  <c:v>7.31</c:v>
                </c:pt>
                <c:pt idx="133" formatCode="0.000">
                  <c:v>7.8</c:v>
                </c:pt>
                <c:pt idx="134" formatCode="0.000">
                  <c:v>8.31</c:v>
                </c:pt>
                <c:pt idx="135" formatCode="0.000">
                  <c:v>8.83</c:v>
                </c:pt>
                <c:pt idx="136" formatCode="0.000">
                  <c:v>9.36</c:v>
                </c:pt>
                <c:pt idx="137" formatCode="0.000">
                  <c:v>10.45</c:v>
                </c:pt>
                <c:pt idx="138" formatCode="0.000">
                  <c:v>11.88</c:v>
                </c:pt>
                <c:pt idx="139" formatCode="0.000">
                  <c:v>13.37</c:v>
                </c:pt>
                <c:pt idx="140" formatCode="0.000">
                  <c:v>14.93</c:v>
                </c:pt>
                <c:pt idx="141" formatCode="0.000">
                  <c:v>16.55</c:v>
                </c:pt>
                <c:pt idx="142" formatCode="0.000">
                  <c:v>18.239999999999998</c:v>
                </c:pt>
                <c:pt idx="143" formatCode="0.000">
                  <c:v>20</c:v>
                </c:pt>
                <c:pt idx="144" formatCode="0.000">
                  <c:v>21.82</c:v>
                </c:pt>
                <c:pt idx="145" formatCode="0.000">
                  <c:v>23.72</c:v>
                </c:pt>
                <c:pt idx="146" formatCode="0.000">
                  <c:v>27.72</c:v>
                </c:pt>
                <c:pt idx="147" formatCode="0.000">
                  <c:v>31.99</c:v>
                </c:pt>
                <c:pt idx="148" formatCode="0.000">
                  <c:v>36.54</c:v>
                </c:pt>
                <c:pt idx="149" formatCode="0.000">
                  <c:v>41.36</c:v>
                </c:pt>
                <c:pt idx="150" formatCode="0.000">
                  <c:v>46.45</c:v>
                </c:pt>
                <c:pt idx="151" formatCode="0.000">
                  <c:v>51.82</c:v>
                </c:pt>
                <c:pt idx="152" formatCode="0.000">
                  <c:v>63.38</c:v>
                </c:pt>
                <c:pt idx="153" formatCode="0.000">
                  <c:v>76.03</c:v>
                </c:pt>
                <c:pt idx="154" formatCode="0.000">
                  <c:v>89.77</c:v>
                </c:pt>
                <c:pt idx="155" formatCode="0.000">
                  <c:v>104.6</c:v>
                </c:pt>
                <c:pt idx="156" formatCode="0.000">
                  <c:v>120.5</c:v>
                </c:pt>
                <c:pt idx="157" formatCode="0.000">
                  <c:v>137.49</c:v>
                </c:pt>
                <c:pt idx="158" formatCode="0.000">
                  <c:v>155.54</c:v>
                </c:pt>
                <c:pt idx="159" formatCode="0.000">
                  <c:v>174.64</c:v>
                </c:pt>
                <c:pt idx="160" formatCode="0.000">
                  <c:v>194.79</c:v>
                </c:pt>
                <c:pt idx="161" formatCode="0.000">
                  <c:v>215.97</c:v>
                </c:pt>
                <c:pt idx="162" formatCode="0.000">
                  <c:v>238.16</c:v>
                </c:pt>
                <c:pt idx="163" formatCode="0.000">
                  <c:v>285.5</c:v>
                </c:pt>
                <c:pt idx="164" formatCode="0.000">
                  <c:v>350.04</c:v>
                </c:pt>
                <c:pt idx="165" formatCode="0.000">
                  <c:v>420.28</c:v>
                </c:pt>
                <c:pt idx="166" formatCode="0.000">
                  <c:v>495.87</c:v>
                </c:pt>
                <c:pt idx="167" formatCode="0.000">
                  <c:v>576.44000000000005</c:v>
                </c:pt>
                <c:pt idx="168" formatCode="0.000">
                  <c:v>661.6</c:v>
                </c:pt>
                <c:pt idx="169" formatCode="0.000">
                  <c:v>750.97</c:v>
                </c:pt>
                <c:pt idx="170" formatCode="0.000">
                  <c:v>844.61</c:v>
                </c:pt>
                <c:pt idx="171" formatCode="0.000">
                  <c:v>942.97</c:v>
                </c:pt>
                <c:pt idx="172" formatCode="0.0">
                  <c:v>1150</c:v>
                </c:pt>
                <c:pt idx="173" formatCode="0.0">
                  <c:v>1380</c:v>
                </c:pt>
                <c:pt idx="174" formatCode="0.0">
                  <c:v>1630</c:v>
                </c:pt>
                <c:pt idx="175" formatCode="0.0">
                  <c:v>1900</c:v>
                </c:pt>
                <c:pt idx="176" formatCode="0.0">
                  <c:v>2190</c:v>
                </c:pt>
                <c:pt idx="177" formatCode="0.0">
                  <c:v>2490</c:v>
                </c:pt>
                <c:pt idx="178" formatCode="0.0">
                  <c:v>3140</c:v>
                </c:pt>
                <c:pt idx="179" formatCode="0.0">
                  <c:v>3860</c:v>
                </c:pt>
                <c:pt idx="180" formatCode="0.0">
                  <c:v>4650</c:v>
                </c:pt>
                <c:pt idx="181" formatCode="0.0">
                  <c:v>5490</c:v>
                </c:pt>
                <c:pt idx="182" formatCode="0.0">
                  <c:v>6390</c:v>
                </c:pt>
                <c:pt idx="183" formatCode="0.0">
                  <c:v>7350</c:v>
                </c:pt>
                <c:pt idx="184" formatCode="0.0">
                  <c:v>8360</c:v>
                </c:pt>
                <c:pt idx="185" formatCode="0.0">
                  <c:v>9430</c:v>
                </c:pt>
                <c:pt idx="186" formatCode="0.0">
                  <c:v>10540</c:v>
                </c:pt>
                <c:pt idx="187" formatCode="0.0">
                  <c:v>11710</c:v>
                </c:pt>
                <c:pt idx="188" formatCode="0.0">
                  <c:v>12930</c:v>
                </c:pt>
                <c:pt idx="189" formatCode="0.0">
                  <c:v>15490</c:v>
                </c:pt>
                <c:pt idx="190" formatCode="0.0">
                  <c:v>18940</c:v>
                </c:pt>
                <c:pt idx="191" formatCode="0.0">
                  <c:v>22650</c:v>
                </c:pt>
                <c:pt idx="192" formatCode="0.0">
                  <c:v>26600</c:v>
                </c:pt>
                <c:pt idx="193" formatCode="0.0">
                  <c:v>30780</c:v>
                </c:pt>
                <c:pt idx="194" formatCode="0.0">
                  <c:v>35160</c:v>
                </c:pt>
                <c:pt idx="195" formatCode="0.0">
                  <c:v>39740</c:v>
                </c:pt>
                <c:pt idx="196" formatCode="0.0">
                  <c:v>44500</c:v>
                </c:pt>
                <c:pt idx="197" formatCode="0.0">
                  <c:v>49430</c:v>
                </c:pt>
                <c:pt idx="198" formatCode="0.0">
                  <c:v>59780</c:v>
                </c:pt>
                <c:pt idx="199" formatCode="0.0">
                  <c:v>70700</c:v>
                </c:pt>
                <c:pt idx="200" formatCode="0.0">
                  <c:v>82140</c:v>
                </c:pt>
                <c:pt idx="201" formatCode="0.0">
                  <c:v>94040</c:v>
                </c:pt>
                <c:pt idx="202" formatCode="0.0">
                  <c:v>106350</c:v>
                </c:pt>
                <c:pt idx="203" formatCode="0.0">
                  <c:v>119030</c:v>
                </c:pt>
                <c:pt idx="204" formatCode="0.0">
                  <c:v>145350</c:v>
                </c:pt>
                <c:pt idx="205" formatCode="0.0">
                  <c:v>172750</c:v>
                </c:pt>
                <c:pt idx="206" formatCode="0.0">
                  <c:v>201040</c:v>
                </c:pt>
                <c:pt idx="207" formatCode="0.0">
                  <c:v>230060</c:v>
                </c:pt>
                <c:pt idx="208" formatCode="0.0">
                  <c:v>259680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67-4CA7-AC88-D3234F643067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srim12C_GaN!$D$20:$D$300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srim12C_GaN!$M$20:$M$300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2.4000000000000002E-3</c:v>
                </c:pt>
                <c:pt idx="24">
                  <c:v>2.5999999999999999E-3</c:v>
                </c:pt>
                <c:pt idx="25">
                  <c:v>2.8E-3</c:v>
                </c:pt>
                <c:pt idx="26">
                  <c:v>2.9000000000000002E-3</c:v>
                </c:pt>
                <c:pt idx="27">
                  <c:v>3.0999999999999999E-3</c:v>
                </c:pt>
                <c:pt idx="28">
                  <c:v>3.2000000000000002E-3</c:v>
                </c:pt>
                <c:pt idx="29">
                  <c:v>3.4000000000000002E-3</c:v>
                </c:pt>
                <c:pt idx="30">
                  <c:v>3.5000000000000005E-3</c:v>
                </c:pt>
                <c:pt idx="31">
                  <c:v>3.6999999999999997E-3</c:v>
                </c:pt>
                <c:pt idx="32">
                  <c:v>3.8E-3</c:v>
                </c:pt>
                <c:pt idx="33">
                  <c:v>4.1000000000000003E-3</c:v>
                </c:pt>
                <c:pt idx="34">
                  <c:v>4.4999999999999997E-3</c:v>
                </c:pt>
                <c:pt idx="35">
                  <c:v>4.8999999999999998E-3</c:v>
                </c:pt>
                <c:pt idx="36">
                  <c:v>5.1999999999999998E-3</c:v>
                </c:pt>
                <c:pt idx="37">
                  <c:v>5.4999999999999997E-3</c:v>
                </c:pt>
                <c:pt idx="38">
                  <c:v>5.8999999999999999E-3</c:v>
                </c:pt>
                <c:pt idx="39">
                  <c:v>6.1999999999999998E-3</c:v>
                </c:pt>
                <c:pt idx="40">
                  <c:v>6.5000000000000006E-3</c:v>
                </c:pt>
                <c:pt idx="41">
                  <c:v>6.9000000000000008E-3</c:v>
                </c:pt>
                <c:pt idx="42">
                  <c:v>7.4999999999999997E-3</c:v>
                </c:pt>
                <c:pt idx="43">
                  <c:v>8.0999999999999996E-3</c:v>
                </c:pt>
                <c:pt idx="44">
                  <c:v>8.6999999999999994E-3</c:v>
                </c:pt>
                <c:pt idx="45">
                  <c:v>9.2999999999999992E-3</c:v>
                </c:pt>
                <c:pt idx="46">
                  <c:v>9.9000000000000008E-3</c:v>
                </c:pt>
                <c:pt idx="47">
                  <c:v>1.0499999999999999E-2</c:v>
                </c:pt>
                <c:pt idx="48">
                  <c:v>1.17E-2</c:v>
                </c:pt>
                <c:pt idx="49">
                  <c:v>1.2800000000000001E-2</c:v>
                </c:pt>
                <c:pt idx="50">
                  <c:v>1.3900000000000001E-2</c:v>
                </c:pt>
                <c:pt idx="51">
                  <c:v>1.4999999999999999E-2</c:v>
                </c:pt>
                <c:pt idx="52">
                  <c:v>1.61E-2</c:v>
                </c:pt>
                <c:pt idx="53">
                  <c:v>1.72E-2</c:v>
                </c:pt>
                <c:pt idx="54">
                  <c:v>1.8200000000000001E-2</c:v>
                </c:pt>
                <c:pt idx="55">
                  <c:v>1.9300000000000001E-2</c:v>
                </c:pt>
                <c:pt idx="56">
                  <c:v>2.0300000000000002E-2</c:v>
                </c:pt>
                <c:pt idx="57">
                  <c:v>2.1299999999999999E-2</c:v>
                </c:pt>
                <c:pt idx="58">
                  <c:v>2.23E-2</c:v>
                </c:pt>
                <c:pt idx="59">
                  <c:v>2.4299999999999999E-2</c:v>
                </c:pt>
                <c:pt idx="60">
                  <c:v>2.6600000000000002E-2</c:v>
                </c:pt>
                <c:pt idx="61">
                  <c:v>2.8899999999999999E-2</c:v>
                </c:pt>
                <c:pt idx="62">
                  <c:v>3.1199999999999999E-2</c:v>
                </c:pt>
                <c:pt idx="63">
                  <c:v>3.3300000000000003E-2</c:v>
                </c:pt>
                <c:pt idx="64">
                  <c:v>3.5400000000000001E-2</c:v>
                </c:pt>
                <c:pt idx="65">
                  <c:v>3.7400000000000003E-2</c:v>
                </c:pt>
                <c:pt idx="66">
                  <c:v>3.9300000000000002E-2</c:v>
                </c:pt>
                <c:pt idx="67">
                  <c:v>4.1200000000000001E-2</c:v>
                </c:pt>
                <c:pt idx="68">
                  <c:v>4.4900000000000002E-2</c:v>
                </c:pt>
                <c:pt idx="69">
                  <c:v>4.8399999999999999E-2</c:v>
                </c:pt>
                <c:pt idx="70">
                  <c:v>5.1799999999999999E-2</c:v>
                </c:pt>
                <c:pt idx="71">
                  <c:v>5.5000000000000007E-2</c:v>
                </c:pt>
                <c:pt idx="72">
                  <c:v>5.8099999999999999E-2</c:v>
                </c:pt>
                <c:pt idx="73">
                  <c:v>6.0999999999999999E-2</c:v>
                </c:pt>
                <c:pt idx="74">
                  <c:v>6.6600000000000006E-2</c:v>
                </c:pt>
                <c:pt idx="75">
                  <c:v>7.1800000000000003E-2</c:v>
                </c:pt>
                <c:pt idx="76">
                  <c:v>7.6700000000000004E-2</c:v>
                </c:pt>
                <c:pt idx="77">
                  <c:v>8.1200000000000008E-2</c:v>
                </c:pt>
                <c:pt idx="78">
                  <c:v>8.5499999999999993E-2</c:v>
                </c:pt>
                <c:pt idx="79">
                  <c:v>8.9499999999999996E-2</c:v>
                </c:pt>
                <c:pt idx="80">
                  <c:v>9.3300000000000008E-2</c:v>
                </c:pt>
                <c:pt idx="81">
                  <c:v>9.69E-2</c:v>
                </c:pt>
                <c:pt idx="82">
                  <c:v>0.10029999999999999</c:v>
                </c:pt>
                <c:pt idx="83">
                  <c:v>0.1036</c:v>
                </c:pt>
                <c:pt idx="84">
                  <c:v>0.10669999999999999</c:v>
                </c:pt>
                <c:pt idx="85">
                  <c:v>0.11240000000000001</c:v>
                </c:pt>
                <c:pt idx="86">
                  <c:v>0.11879999999999999</c:v>
                </c:pt>
                <c:pt idx="87">
                  <c:v>0.12470000000000001</c:v>
                </c:pt>
                <c:pt idx="88">
                  <c:v>0.12989999999999999</c:v>
                </c:pt>
                <c:pt idx="89">
                  <c:v>0.13469999999999999</c:v>
                </c:pt>
                <c:pt idx="90">
                  <c:v>0.1391</c:v>
                </c:pt>
                <c:pt idx="91">
                  <c:v>0.1431</c:v>
                </c:pt>
                <c:pt idx="92">
                  <c:v>0.14679999999999999</c:v>
                </c:pt>
                <c:pt idx="93">
                  <c:v>0.15029999999999999</c:v>
                </c:pt>
                <c:pt idx="94">
                  <c:v>0.1565</c:v>
                </c:pt>
                <c:pt idx="95">
                  <c:v>0.16200000000000001</c:v>
                </c:pt>
                <c:pt idx="96">
                  <c:v>0.1668</c:v>
                </c:pt>
                <c:pt idx="97">
                  <c:v>0.1711</c:v>
                </c:pt>
                <c:pt idx="98">
                  <c:v>0.17499999999999999</c:v>
                </c:pt>
                <c:pt idx="99">
                  <c:v>0.1784</c:v>
                </c:pt>
                <c:pt idx="100">
                  <c:v>0.1847</c:v>
                </c:pt>
                <c:pt idx="101">
                  <c:v>0.18990000000000001</c:v>
                </c:pt>
                <c:pt idx="102">
                  <c:v>0.19439999999999999</c:v>
                </c:pt>
                <c:pt idx="103">
                  <c:v>0.1983</c:v>
                </c:pt>
                <c:pt idx="104">
                  <c:v>0.20169999999999999</c:v>
                </c:pt>
                <c:pt idx="105">
                  <c:v>0.20470000000000002</c:v>
                </c:pt>
                <c:pt idx="106">
                  <c:v>0.20750000000000002</c:v>
                </c:pt>
                <c:pt idx="107">
                  <c:v>0.20990000000000003</c:v>
                </c:pt>
                <c:pt idx="108">
                  <c:v>0.21210000000000001</c:v>
                </c:pt>
                <c:pt idx="109">
                  <c:v>0.21410000000000001</c:v>
                </c:pt>
                <c:pt idx="110">
                  <c:v>0.21600000000000003</c:v>
                </c:pt>
                <c:pt idx="111">
                  <c:v>0.21960000000000002</c:v>
                </c:pt>
                <c:pt idx="112">
                  <c:v>0.22370000000000001</c:v>
                </c:pt>
                <c:pt idx="113">
                  <c:v>0.22719999999999999</c:v>
                </c:pt>
                <c:pt idx="114">
                  <c:v>0.2303</c:v>
                </c:pt>
                <c:pt idx="115">
                  <c:v>0.2331</c:v>
                </c:pt>
                <c:pt idx="116">
                  <c:v>0.23559999999999998</c:v>
                </c:pt>
                <c:pt idx="117">
                  <c:v>0.2379</c:v>
                </c:pt>
                <c:pt idx="118">
                  <c:v>0.24009999999999998</c:v>
                </c:pt>
                <c:pt idx="119">
                  <c:v>0.24220000000000003</c:v>
                </c:pt>
                <c:pt idx="120">
                  <c:v>0.24700000000000003</c:v>
                </c:pt>
                <c:pt idx="121">
                  <c:v>0.25139999999999996</c:v>
                </c:pt>
                <c:pt idx="122">
                  <c:v>0.2555</c:v>
                </c:pt>
                <c:pt idx="123">
                  <c:v>0.25939999999999996</c:v>
                </c:pt>
                <c:pt idx="124">
                  <c:v>0.26319999999999999</c:v>
                </c:pt>
                <c:pt idx="125">
                  <c:v>0.26680000000000004</c:v>
                </c:pt>
                <c:pt idx="126">
                  <c:v>0.27729999999999999</c:v>
                </c:pt>
                <c:pt idx="127">
                  <c:v>0.28739999999999999</c:v>
                </c:pt>
                <c:pt idx="128">
                  <c:v>0.29730000000000001</c:v>
                </c:pt>
                <c:pt idx="129">
                  <c:v>0.307</c:v>
                </c:pt>
                <c:pt idx="130">
                  <c:v>0.31680000000000003</c:v>
                </c:pt>
                <c:pt idx="131">
                  <c:v>0.32650000000000001</c:v>
                </c:pt>
                <c:pt idx="132">
                  <c:v>0.33629999999999999</c:v>
                </c:pt>
                <c:pt idx="133">
                  <c:v>0.34609999999999996</c:v>
                </c:pt>
                <c:pt idx="134">
                  <c:v>0.35599999999999998</c:v>
                </c:pt>
                <c:pt idx="135">
                  <c:v>0.36599999999999999</c:v>
                </c:pt>
                <c:pt idx="136">
                  <c:v>0.37619999999999998</c:v>
                </c:pt>
                <c:pt idx="137">
                  <c:v>0.41150000000000003</c:v>
                </c:pt>
                <c:pt idx="138">
                  <c:v>0.46420000000000006</c:v>
                </c:pt>
                <c:pt idx="139">
                  <c:v>0.51580000000000004</c:v>
                </c:pt>
                <c:pt idx="140">
                  <c:v>0.56640000000000001</c:v>
                </c:pt>
                <c:pt idx="141">
                  <c:v>0.61650000000000005</c:v>
                </c:pt>
                <c:pt idx="142">
                  <c:v>0.66669999999999996</c:v>
                </c:pt>
                <c:pt idx="143">
                  <c:v>0.71719999999999995</c:v>
                </c:pt>
                <c:pt idx="144">
                  <c:v>0.7681</c:v>
                </c:pt>
                <c:pt idx="145">
                  <c:v>0.81929999999999992</c:v>
                </c:pt>
                <c:pt idx="146" formatCode="0.000">
                  <c:v>1.01</c:v>
                </c:pt>
                <c:pt idx="147" formatCode="0.000">
                  <c:v>1.18</c:v>
                </c:pt>
                <c:pt idx="148" formatCode="0.000">
                  <c:v>1.36</c:v>
                </c:pt>
                <c:pt idx="149" formatCode="0.000">
                  <c:v>1.53</c:v>
                </c:pt>
                <c:pt idx="150" formatCode="0.000">
                  <c:v>1.7</c:v>
                </c:pt>
                <c:pt idx="151" formatCode="0.000">
                  <c:v>1.88</c:v>
                </c:pt>
                <c:pt idx="152" formatCode="0.000">
                  <c:v>2.5099999999999998</c:v>
                </c:pt>
                <c:pt idx="153" formatCode="0.000">
                  <c:v>3.1</c:v>
                </c:pt>
                <c:pt idx="154" formatCode="0.000">
                  <c:v>3.68</c:v>
                </c:pt>
                <c:pt idx="155" formatCode="0.000">
                  <c:v>4.26</c:v>
                </c:pt>
                <c:pt idx="156" formatCode="0.000">
                  <c:v>4.84</c:v>
                </c:pt>
                <c:pt idx="157" formatCode="0.000">
                  <c:v>5.43</c:v>
                </c:pt>
                <c:pt idx="158" formatCode="0.000">
                  <c:v>6.03</c:v>
                </c:pt>
                <c:pt idx="159" formatCode="0.000">
                  <c:v>6.64</c:v>
                </c:pt>
                <c:pt idx="160" formatCode="0.000">
                  <c:v>7.26</c:v>
                </c:pt>
                <c:pt idx="161" formatCode="0.000">
                  <c:v>7.89</c:v>
                </c:pt>
                <c:pt idx="162" formatCode="0.000">
                  <c:v>8.52</c:v>
                </c:pt>
                <c:pt idx="163" formatCode="0.000">
                  <c:v>10.91</c:v>
                </c:pt>
                <c:pt idx="164" formatCode="0.000">
                  <c:v>14.31</c:v>
                </c:pt>
                <c:pt idx="165" formatCode="0.000">
                  <c:v>17.5</c:v>
                </c:pt>
                <c:pt idx="166" formatCode="0.000">
                  <c:v>20.6</c:v>
                </c:pt>
                <c:pt idx="167" formatCode="0.000">
                  <c:v>23.64</c:v>
                </c:pt>
                <c:pt idx="168" formatCode="0.000">
                  <c:v>26.63</c:v>
                </c:pt>
                <c:pt idx="169" formatCode="0.000">
                  <c:v>29.59</c:v>
                </c:pt>
                <c:pt idx="170" formatCode="0.000">
                  <c:v>32.53</c:v>
                </c:pt>
                <c:pt idx="171" formatCode="0.000">
                  <c:v>35.5</c:v>
                </c:pt>
                <c:pt idx="172" formatCode="0.000">
                  <c:v>46.62</c:v>
                </c:pt>
                <c:pt idx="173" formatCode="0.000">
                  <c:v>57.12</c:v>
                </c:pt>
                <c:pt idx="174" formatCode="0.000">
                  <c:v>67.349999999999994</c:v>
                </c:pt>
                <c:pt idx="175" formatCode="0.000">
                  <c:v>77.5</c:v>
                </c:pt>
                <c:pt idx="176" formatCode="0.000">
                  <c:v>87.64</c:v>
                </c:pt>
                <c:pt idx="177" formatCode="0.000">
                  <c:v>97.82</c:v>
                </c:pt>
                <c:pt idx="178" formatCode="0.000">
                  <c:v>135.25</c:v>
                </c:pt>
                <c:pt idx="179" formatCode="0.000">
                  <c:v>169.9</c:v>
                </c:pt>
                <c:pt idx="180" formatCode="0.000">
                  <c:v>203.42</c:v>
                </c:pt>
                <c:pt idx="181" formatCode="0.000">
                  <c:v>236.5</c:v>
                </c:pt>
                <c:pt idx="182" formatCode="0.000">
                  <c:v>269.44</c:v>
                </c:pt>
                <c:pt idx="183" formatCode="0.000">
                  <c:v>302.39</c:v>
                </c:pt>
                <c:pt idx="184" formatCode="0.000">
                  <c:v>335.44</c:v>
                </c:pt>
                <c:pt idx="185" formatCode="0.000">
                  <c:v>368.64</c:v>
                </c:pt>
                <c:pt idx="186" formatCode="0.000">
                  <c:v>402</c:v>
                </c:pt>
                <c:pt idx="187" formatCode="0.000">
                  <c:v>435.52</c:v>
                </c:pt>
                <c:pt idx="188" formatCode="0.000">
                  <c:v>469.22</c:v>
                </c:pt>
                <c:pt idx="189" formatCode="0.000">
                  <c:v>595.15</c:v>
                </c:pt>
                <c:pt idx="190" formatCode="0.000">
                  <c:v>772.23</c:v>
                </c:pt>
                <c:pt idx="191" formatCode="0.000">
                  <c:v>936.02</c:v>
                </c:pt>
                <c:pt idx="192" formatCode="0.0">
                  <c:v>1090</c:v>
                </c:pt>
                <c:pt idx="193" formatCode="0.0">
                  <c:v>1240</c:v>
                </c:pt>
                <c:pt idx="194" formatCode="0.0">
                  <c:v>1390</c:v>
                </c:pt>
                <c:pt idx="195" formatCode="0.0">
                  <c:v>1540</c:v>
                </c:pt>
                <c:pt idx="196" formatCode="0.0">
                  <c:v>1680</c:v>
                </c:pt>
                <c:pt idx="197" formatCode="0.0">
                  <c:v>1830</c:v>
                </c:pt>
                <c:pt idx="198" formatCode="0.0">
                  <c:v>2340</c:v>
                </c:pt>
                <c:pt idx="199" formatCode="0.0">
                  <c:v>2810</c:v>
                </c:pt>
                <c:pt idx="200" formatCode="0.0">
                  <c:v>3250</c:v>
                </c:pt>
                <c:pt idx="201" formatCode="0.0">
                  <c:v>3670</c:v>
                </c:pt>
                <c:pt idx="202" formatCode="0.0">
                  <c:v>4070.0000000000005</c:v>
                </c:pt>
                <c:pt idx="203" formatCode="0.0">
                  <c:v>4450</c:v>
                </c:pt>
                <c:pt idx="204" formatCode="0.0">
                  <c:v>5810</c:v>
                </c:pt>
                <c:pt idx="205" formatCode="0.0">
                  <c:v>6990</c:v>
                </c:pt>
                <c:pt idx="206" formatCode="0.0">
                  <c:v>8070</c:v>
                </c:pt>
                <c:pt idx="207" formatCode="0.0">
                  <c:v>9060</c:v>
                </c:pt>
                <c:pt idx="208" formatCode="0.0">
                  <c:v>9990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67-4CA7-AC88-D3234F643067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srim12C_GaN!$D$20:$D$300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srim12C_GaN!$P$20:$P$300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8.9999999999999998E-4</c:v>
                </c:pt>
                <c:pt idx="12">
                  <c:v>1E-3</c:v>
                </c:pt>
                <c:pt idx="13">
                  <c:v>1E-3</c:v>
                </c:pt>
                <c:pt idx="14">
                  <c:v>1.0999999999999998E-3</c:v>
                </c:pt>
                <c:pt idx="15">
                  <c:v>1.0999999999999998E-3</c:v>
                </c:pt>
                <c:pt idx="16">
                  <c:v>1.2000000000000001E-3</c:v>
                </c:pt>
                <c:pt idx="17">
                  <c:v>1.2999999999999999E-3</c:v>
                </c:pt>
                <c:pt idx="18">
                  <c:v>1.2999999999999999E-3</c:v>
                </c:pt>
                <c:pt idx="19">
                  <c:v>1.4E-3</c:v>
                </c:pt>
                <c:pt idx="20">
                  <c:v>1.5E-3</c:v>
                </c:pt>
                <c:pt idx="21">
                  <c:v>1.6000000000000001E-3</c:v>
                </c:pt>
                <c:pt idx="22">
                  <c:v>1.7000000000000001E-3</c:v>
                </c:pt>
                <c:pt idx="23">
                  <c:v>1.8E-3</c:v>
                </c:pt>
                <c:pt idx="24">
                  <c:v>1.9E-3</c:v>
                </c:pt>
                <c:pt idx="25">
                  <c:v>2.1000000000000003E-3</c:v>
                </c:pt>
                <c:pt idx="26">
                  <c:v>2.1999999999999997E-3</c:v>
                </c:pt>
                <c:pt idx="27">
                  <c:v>2.3E-3</c:v>
                </c:pt>
                <c:pt idx="28">
                  <c:v>2.4000000000000002E-3</c:v>
                </c:pt>
                <c:pt idx="29">
                  <c:v>2.5000000000000001E-3</c:v>
                </c:pt>
                <c:pt idx="30">
                  <c:v>2.7000000000000001E-3</c:v>
                </c:pt>
                <c:pt idx="31">
                  <c:v>2.8E-3</c:v>
                </c:pt>
                <c:pt idx="32">
                  <c:v>2.9000000000000002E-3</c:v>
                </c:pt>
                <c:pt idx="33">
                  <c:v>3.0999999999999999E-3</c:v>
                </c:pt>
                <c:pt idx="34">
                  <c:v>3.4000000000000002E-3</c:v>
                </c:pt>
                <c:pt idx="35">
                  <c:v>3.5999999999999999E-3</c:v>
                </c:pt>
                <c:pt idx="36">
                  <c:v>3.8999999999999998E-3</c:v>
                </c:pt>
                <c:pt idx="37">
                  <c:v>4.1000000000000003E-3</c:v>
                </c:pt>
                <c:pt idx="38">
                  <c:v>4.3999999999999994E-3</c:v>
                </c:pt>
                <c:pt idx="39">
                  <c:v>4.5999999999999999E-3</c:v>
                </c:pt>
                <c:pt idx="40">
                  <c:v>4.8999999999999998E-3</c:v>
                </c:pt>
                <c:pt idx="41">
                  <c:v>5.0999999999999995E-3</c:v>
                </c:pt>
                <c:pt idx="42">
                  <c:v>5.5999999999999999E-3</c:v>
                </c:pt>
                <c:pt idx="43">
                  <c:v>6.0999999999999995E-3</c:v>
                </c:pt>
                <c:pt idx="44">
                  <c:v>6.5000000000000006E-3</c:v>
                </c:pt>
                <c:pt idx="45">
                  <c:v>7.000000000000001E-3</c:v>
                </c:pt>
                <c:pt idx="46">
                  <c:v>7.3999999999999995E-3</c:v>
                </c:pt>
                <c:pt idx="47">
                  <c:v>7.9000000000000008E-3</c:v>
                </c:pt>
                <c:pt idx="48">
                  <c:v>8.7999999999999988E-3</c:v>
                </c:pt>
                <c:pt idx="49">
                  <c:v>9.6000000000000009E-3</c:v>
                </c:pt>
                <c:pt idx="50">
                  <c:v>1.0499999999999999E-2</c:v>
                </c:pt>
                <c:pt idx="51">
                  <c:v>1.1300000000000001E-2</c:v>
                </c:pt>
                <c:pt idx="52">
                  <c:v>1.2199999999999999E-2</c:v>
                </c:pt>
                <c:pt idx="53">
                  <c:v>1.3000000000000001E-2</c:v>
                </c:pt>
                <c:pt idx="54">
                  <c:v>1.3800000000000002E-2</c:v>
                </c:pt>
                <c:pt idx="55">
                  <c:v>1.4599999999999998E-2</c:v>
                </c:pt>
                <c:pt idx="56">
                  <c:v>1.55E-2</c:v>
                </c:pt>
                <c:pt idx="57">
                  <c:v>1.6199999999999999E-2</c:v>
                </c:pt>
                <c:pt idx="58">
                  <c:v>1.7000000000000001E-2</c:v>
                </c:pt>
                <c:pt idx="59">
                  <c:v>1.8599999999999998E-2</c:v>
                </c:pt>
                <c:pt idx="60">
                  <c:v>2.0499999999999997E-2</c:v>
                </c:pt>
                <c:pt idx="61">
                  <c:v>2.24E-2</c:v>
                </c:pt>
                <c:pt idx="62">
                  <c:v>2.4299999999999999E-2</c:v>
                </c:pt>
                <c:pt idx="63">
                  <c:v>2.6100000000000002E-2</c:v>
                </c:pt>
                <c:pt idx="64">
                  <c:v>2.7800000000000002E-2</c:v>
                </c:pt>
                <c:pt idx="65">
                  <c:v>2.9499999999999998E-2</c:v>
                </c:pt>
                <c:pt idx="66">
                  <c:v>3.1199999999999999E-2</c:v>
                </c:pt>
                <c:pt idx="67">
                  <c:v>3.2800000000000003E-2</c:v>
                </c:pt>
                <c:pt idx="68">
                  <c:v>3.5999999999999997E-2</c:v>
                </c:pt>
                <c:pt idx="69">
                  <c:v>3.9100000000000003E-2</c:v>
                </c:pt>
                <c:pt idx="70">
                  <c:v>4.2099999999999999E-2</c:v>
                </c:pt>
                <c:pt idx="71">
                  <c:v>4.5100000000000001E-2</c:v>
                </c:pt>
                <c:pt idx="72">
                  <c:v>4.7899999999999998E-2</c:v>
                </c:pt>
                <c:pt idx="73">
                  <c:v>5.0700000000000002E-2</c:v>
                </c:pt>
                <c:pt idx="74">
                  <c:v>5.6000000000000008E-2</c:v>
                </c:pt>
                <c:pt idx="75">
                  <c:v>6.1100000000000002E-2</c:v>
                </c:pt>
                <c:pt idx="76">
                  <c:v>6.6000000000000003E-2</c:v>
                </c:pt>
                <c:pt idx="77">
                  <c:v>7.0599999999999996E-2</c:v>
                </c:pt>
                <c:pt idx="78">
                  <c:v>7.4999999999999997E-2</c:v>
                </c:pt>
                <c:pt idx="79">
                  <c:v>7.9300000000000009E-2</c:v>
                </c:pt>
                <c:pt idx="80">
                  <c:v>8.3400000000000002E-2</c:v>
                </c:pt>
                <c:pt idx="81">
                  <c:v>8.7300000000000003E-2</c:v>
                </c:pt>
                <c:pt idx="82">
                  <c:v>9.11E-2</c:v>
                </c:pt>
                <c:pt idx="83">
                  <c:v>9.4799999999999995E-2</c:v>
                </c:pt>
                <c:pt idx="84">
                  <c:v>9.8299999999999998E-2</c:v>
                </c:pt>
                <c:pt idx="85">
                  <c:v>0.10500000000000001</c:v>
                </c:pt>
                <c:pt idx="86">
                  <c:v>0.11269999999999999</c:v>
                </c:pt>
                <c:pt idx="87">
                  <c:v>0.11990000000000001</c:v>
                </c:pt>
                <c:pt idx="88">
                  <c:v>0.12659999999999999</c:v>
                </c:pt>
                <c:pt idx="89">
                  <c:v>0.1328</c:v>
                </c:pt>
                <c:pt idx="90">
                  <c:v>0.1386</c:v>
                </c:pt>
                <c:pt idx="91">
                  <c:v>0.14410000000000001</c:v>
                </c:pt>
                <c:pt idx="92">
                  <c:v>0.1492</c:v>
                </c:pt>
                <c:pt idx="93">
                  <c:v>0.15409999999999999</c:v>
                </c:pt>
                <c:pt idx="94">
                  <c:v>0.16299999999999998</c:v>
                </c:pt>
                <c:pt idx="95">
                  <c:v>0.1711</c:v>
                </c:pt>
                <c:pt idx="96">
                  <c:v>0.1784</c:v>
                </c:pt>
                <c:pt idx="97">
                  <c:v>0.18509999999999999</c:v>
                </c:pt>
                <c:pt idx="98">
                  <c:v>0.1913</c:v>
                </c:pt>
                <c:pt idx="99">
                  <c:v>0.19700000000000001</c:v>
                </c:pt>
                <c:pt idx="100">
                  <c:v>0.2072</c:v>
                </c:pt>
                <c:pt idx="101">
                  <c:v>0.2162</c:v>
                </c:pt>
                <c:pt idx="102">
                  <c:v>0.22400000000000003</c:v>
                </c:pt>
                <c:pt idx="103">
                  <c:v>0.2311</c:v>
                </c:pt>
                <c:pt idx="104">
                  <c:v>0.2374</c:v>
                </c:pt>
                <c:pt idx="105">
                  <c:v>0.24310000000000001</c:v>
                </c:pt>
                <c:pt idx="106">
                  <c:v>0.24840000000000001</c:v>
                </c:pt>
                <c:pt idx="107">
                  <c:v>0.25319999999999998</c:v>
                </c:pt>
                <c:pt idx="108">
                  <c:v>0.2576</c:v>
                </c:pt>
                <c:pt idx="109">
                  <c:v>0.26179999999999998</c:v>
                </c:pt>
                <c:pt idx="110">
                  <c:v>0.2656</c:v>
                </c:pt>
                <c:pt idx="111">
                  <c:v>0.27260000000000001</c:v>
                </c:pt>
                <c:pt idx="112">
                  <c:v>0.28029999999999999</c:v>
                </c:pt>
                <c:pt idx="113">
                  <c:v>0.28720000000000001</c:v>
                </c:pt>
                <c:pt idx="114">
                  <c:v>0.29330000000000001</c:v>
                </c:pt>
                <c:pt idx="115">
                  <c:v>0.29880000000000001</c:v>
                </c:pt>
                <c:pt idx="116">
                  <c:v>0.3039</c:v>
                </c:pt>
                <c:pt idx="117">
                  <c:v>0.30859999999999999</c:v>
                </c:pt>
                <c:pt idx="118">
                  <c:v>0.31309999999999999</c:v>
                </c:pt>
                <c:pt idx="119">
                  <c:v>0.31720000000000004</c:v>
                </c:pt>
                <c:pt idx="120">
                  <c:v>0.32500000000000001</c:v>
                </c:pt>
                <c:pt idx="121">
                  <c:v>0.33210000000000001</c:v>
                </c:pt>
                <c:pt idx="122">
                  <c:v>0.33860000000000001</c:v>
                </c:pt>
                <c:pt idx="123">
                  <c:v>0.3448</c:v>
                </c:pt>
                <c:pt idx="124">
                  <c:v>0.35070000000000001</c:v>
                </c:pt>
                <c:pt idx="125">
                  <c:v>0.35639999999999999</c:v>
                </c:pt>
                <c:pt idx="126">
                  <c:v>0.36709999999999998</c:v>
                </c:pt>
                <c:pt idx="127">
                  <c:v>0.37730000000000002</c:v>
                </c:pt>
                <c:pt idx="128">
                  <c:v>0.38719999999999999</c:v>
                </c:pt>
                <c:pt idx="129">
                  <c:v>0.39679999999999999</c:v>
                </c:pt>
                <c:pt idx="130">
                  <c:v>0.40629999999999999</c:v>
                </c:pt>
                <c:pt idx="131">
                  <c:v>0.41570000000000001</c:v>
                </c:pt>
                <c:pt idx="132">
                  <c:v>0.42499999999999999</c:v>
                </c:pt>
                <c:pt idx="133">
                  <c:v>0.43440000000000001</c:v>
                </c:pt>
                <c:pt idx="134">
                  <c:v>0.44379999999999997</c:v>
                </c:pt>
                <c:pt idx="135">
                  <c:v>0.45330000000000004</c:v>
                </c:pt>
                <c:pt idx="136">
                  <c:v>0.46289999999999998</c:v>
                </c:pt>
                <c:pt idx="137">
                  <c:v>0.4824</c:v>
                </c:pt>
                <c:pt idx="138">
                  <c:v>0.50750000000000006</c:v>
                </c:pt>
                <c:pt idx="139">
                  <c:v>0.53360000000000007</c:v>
                </c:pt>
                <c:pt idx="140">
                  <c:v>0.5605</c:v>
                </c:pt>
                <c:pt idx="141">
                  <c:v>0.58840000000000003</c:v>
                </c:pt>
                <c:pt idx="142">
                  <c:v>0.61729999999999996</c:v>
                </c:pt>
                <c:pt idx="143">
                  <c:v>0.64729999999999999</c:v>
                </c:pt>
                <c:pt idx="144">
                  <c:v>0.67849999999999999</c:v>
                </c:pt>
                <c:pt idx="145">
                  <c:v>0.7107</c:v>
                </c:pt>
                <c:pt idx="146">
                  <c:v>0.77880000000000005</c:v>
                </c:pt>
                <c:pt idx="147">
                  <c:v>0.85150000000000003</c:v>
                </c:pt>
                <c:pt idx="148">
                  <c:v>0.92889999999999995</c:v>
                </c:pt>
                <c:pt idx="149" formatCode="0.000">
                  <c:v>1.01</c:v>
                </c:pt>
                <c:pt idx="150" formatCode="0.000">
                  <c:v>1.1000000000000001</c:v>
                </c:pt>
                <c:pt idx="151" formatCode="0.000">
                  <c:v>1.19</c:v>
                </c:pt>
                <c:pt idx="152" formatCode="0.000">
                  <c:v>1.39</c:v>
                </c:pt>
                <c:pt idx="153" formatCode="0.000">
                  <c:v>1.6</c:v>
                </c:pt>
                <c:pt idx="154" formatCode="0.000">
                  <c:v>1.83</c:v>
                </c:pt>
                <c:pt idx="155" formatCode="0.000">
                  <c:v>2.08</c:v>
                </c:pt>
                <c:pt idx="156" formatCode="0.000">
                  <c:v>2.35</c:v>
                </c:pt>
                <c:pt idx="157" formatCode="0.000">
                  <c:v>2.64</c:v>
                </c:pt>
                <c:pt idx="158" formatCode="0.000">
                  <c:v>2.94</c:v>
                </c:pt>
                <c:pt idx="159" formatCode="0.000">
                  <c:v>3.26</c:v>
                </c:pt>
                <c:pt idx="160" formatCode="0.000">
                  <c:v>3.6</c:v>
                </c:pt>
                <c:pt idx="161" formatCode="0.000">
                  <c:v>3.96</c:v>
                </c:pt>
                <c:pt idx="162" formatCode="0.000">
                  <c:v>4.33</c:v>
                </c:pt>
                <c:pt idx="163" formatCode="0.000">
                  <c:v>5.12</c:v>
                </c:pt>
                <c:pt idx="164" formatCode="0.000">
                  <c:v>6.19</c:v>
                </c:pt>
                <c:pt idx="165" formatCode="0.000">
                  <c:v>7.35</c:v>
                </c:pt>
                <c:pt idx="166" formatCode="0.000">
                  <c:v>8.6</c:v>
                </c:pt>
                <c:pt idx="167" formatCode="0.000">
                  <c:v>9.92</c:v>
                </c:pt>
                <c:pt idx="168" formatCode="0.000">
                  <c:v>11.31</c:v>
                </c:pt>
                <c:pt idx="169" formatCode="0.000">
                  <c:v>12.76</c:v>
                </c:pt>
                <c:pt idx="170" formatCode="0.000">
                  <c:v>14.26</c:v>
                </c:pt>
                <c:pt idx="171" formatCode="0.000">
                  <c:v>15.84</c:v>
                </c:pt>
                <c:pt idx="172" formatCode="0.000">
                  <c:v>19.190000000000001</c:v>
                </c:pt>
                <c:pt idx="173" formatCode="0.000">
                  <c:v>22.81</c:v>
                </c:pt>
                <c:pt idx="174" formatCode="0.000">
                  <c:v>26.7</c:v>
                </c:pt>
                <c:pt idx="175" formatCode="0.000">
                  <c:v>30.84</c:v>
                </c:pt>
                <c:pt idx="176" formatCode="0.000">
                  <c:v>35.24</c:v>
                </c:pt>
                <c:pt idx="177" formatCode="0.000">
                  <c:v>39.880000000000003</c:v>
                </c:pt>
                <c:pt idx="178" formatCode="0.000">
                  <c:v>49.86</c:v>
                </c:pt>
                <c:pt idx="179" formatCode="0.000">
                  <c:v>60.74</c:v>
                </c:pt>
                <c:pt idx="180" formatCode="0.000">
                  <c:v>72.489999999999995</c:v>
                </c:pt>
                <c:pt idx="181" formatCode="0.000">
                  <c:v>85.05</c:v>
                </c:pt>
                <c:pt idx="182" formatCode="0.000">
                  <c:v>98.39</c:v>
                </c:pt>
                <c:pt idx="183" formatCode="0.000">
                  <c:v>112.47</c:v>
                </c:pt>
                <c:pt idx="184" formatCode="0.000">
                  <c:v>127.27</c:v>
                </c:pt>
                <c:pt idx="185" formatCode="0.000">
                  <c:v>142.74</c:v>
                </c:pt>
                <c:pt idx="186" formatCode="0.000">
                  <c:v>158.86000000000001</c:v>
                </c:pt>
                <c:pt idx="187" formatCode="0.000">
                  <c:v>175.6</c:v>
                </c:pt>
                <c:pt idx="188" formatCode="0.000">
                  <c:v>192.94</c:v>
                </c:pt>
                <c:pt idx="189" formatCode="0.000">
                  <c:v>229.31</c:v>
                </c:pt>
                <c:pt idx="190" formatCode="0.000">
                  <c:v>277.70999999999998</c:v>
                </c:pt>
                <c:pt idx="191" formatCode="0.000">
                  <c:v>329.06</c:v>
                </c:pt>
                <c:pt idx="192" formatCode="0.000">
                  <c:v>383.06</c:v>
                </c:pt>
                <c:pt idx="193" formatCode="0.000">
                  <c:v>439.47</c:v>
                </c:pt>
                <c:pt idx="194" formatCode="0.000">
                  <c:v>498.03</c:v>
                </c:pt>
                <c:pt idx="195" formatCode="0.000">
                  <c:v>558.54999999999995</c:v>
                </c:pt>
                <c:pt idx="196" formatCode="0.000">
                  <c:v>620.83000000000004</c:v>
                </c:pt>
                <c:pt idx="197" formatCode="0.000">
                  <c:v>684.69</c:v>
                </c:pt>
                <c:pt idx="198" formatCode="0.000">
                  <c:v>816.62</c:v>
                </c:pt>
                <c:pt idx="199" formatCode="0.000">
                  <c:v>953.19</c:v>
                </c:pt>
                <c:pt idx="200" formatCode="0.0">
                  <c:v>1090</c:v>
                </c:pt>
                <c:pt idx="201" formatCode="0.0">
                  <c:v>1240</c:v>
                </c:pt>
                <c:pt idx="202" formatCode="0.0">
                  <c:v>1380</c:v>
                </c:pt>
                <c:pt idx="203" formatCode="0.0">
                  <c:v>1530</c:v>
                </c:pt>
                <c:pt idx="204" formatCode="0.0">
                  <c:v>1830</c:v>
                </c:pt>
                <c:pt idx="205" formatCode="0.0">
                  <c:v>2130</c:v>
                </c:pt>
                <c:pt idx="206" formatCode="0.0">
                  <c:v>2430</c:v>
                </c:pt>
                <c:pt idx="207" formatCode="0.0">
                  <c:v>2730</c:v>
                </c:pt>
                <c:pt idx="208" formatCode="0.0">
                  <c:v>3030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67-4CA7-AC88-D3234F643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srim19F_GaN!$P$5</c:f>
          <c:strCache>
            <c:ptCount val="1"/>
            <c:pt idx="0">
              <c:v>srim19F_GaN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srim19F_GaN!$D$20:$D$300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srim19F_GaN!$E$20:$E$300</c:f>
              <c:numCache>
                <c:formatCode>0.000E+00</c:formatCode>
                <c:ptCount val="281"/>
                <c:pt idx="0">
                  <c:v>2.3390000000000001E-2</c:v>
                </c:pt>
                <c:pt idx="1">
                  <c:v>2.4809999999999999E-2</c:v>
                </c:pt>
                <c:pt idx="2">
                  <c:v>2.615E-2</c:v>
                </c:pt>
                <c:pt idx="3">
                  <c:v>2.743E-2</c:v>
                </c:pt>
                <c:pt idx="4">
                  <c:v>2.8649999999999998E-2</c:v>
                </c:pt>
                <c:pt idx="5">
                  <c:v>2.9819999999999999E-2</c:v>
                </c:pt>
                <c:pt idx="6">
                  <c:v>3.0939999999999999E-2</c:v>
                </c:pt>
                <c:pt idx="7">
                  <c:v>3.2030000000000003E-2</c:v>
                </c:pt>
                <c:pt idx="8">
                  <c:v>3.3079999999999998E-2</c:v>
                </c:pt>
                <c:pt idx="9">
                  <c:v>3.508E-2</c:v>
                </c:pt>
                <c:pt idx="10">
                  <c:v>3.6979999999999999E-2</c:v>
                </c:pt>
                <c:pt idx="11">
                  <c:v>3.8789999999999998E-2</c:v>
                </c:pt>
                <c:pt idx="12">
                  <c:v>4.0509999999999997E-2</c:v>
                </c:pt>
                <c:pt idx="13">
                  <c:v>4.2169999999999999E-2</c:v>
                </c:pt>
                <c:pt idx="14">
                  <c:v>4.376E-2</c:v>
                </c:pt>
                <c:pt idx="15">
                  <c:v>4.6780000000000002E-2</c:v>
                </c:pt>
                <c:pt idx="16">
                  <c:v>4.9619999999999997E-2</c:v>
                </c:pt>
                <c:pt idx="17">
                  <c:v>5.2299999999999999E-2</c:v>
                </c:pt>
                <c:pt idx="18">
                  <c:v>5.4850000000000003E-2</c:v>
                </c:pt>
                <c:pt idx="19">
                  <c:v>5.7290000000000001E-2</c:v>
                </c:pt>
                <c:pt idx="20">
                  <c:v>5.9630000000000002E-2</c:v>
                </c:pt>
                <c:pt idx="21">
                  <c:v>6.1879999999999998E-2</c:v>
                </c:pt>
                <c:pt idx="22">
                  <c:v>6.4049999999999996E-2</c:v>
                </c:pt>
                <c:pt idx="23">
                  <c:v>6.615E-2</c:v>
                </c:pt>
                <c:pt idx="24">
                  <c:v>6.8190000000000001E-2</c:v>
                </c:pt>
                <c:pt idx="25">
                  <c:v>7.0169999999999996E-2</c:v>
                </c:pt>
                <c:pt idx="26">
                  <c:v>7.3959999999999998E-2</c:v>
                </c:pt>
                <c:pt idx="27">
                  <c:v>7.8450000000000006E-2</c:v>
                </c:pt>
                <c:pt idx="28">
                  <c:v>8.269E-2</c:v>
                </c:pt>
                <c:pt idx="29">
                  <c:v>8.6730000000000002E-2</c:v>
                </c:pt>
                <c:pt idx="30">
                  <c:v>9.0590000000000004E-2</c:v>
                </c:pt>
                <c:pt idx="31">
                  <c:v>9.4289999999999999E-2</c:v>
                </c:pt>
                <c:pt idx="32">
                  <c:v>9.7839999999999996E-2</c:v>
                </c:pt>
                <c:pt idx="33">
                  <c:v>0.1013</c:v>
                </c:pt>
                <c:pt idx="34">
                  <c:v>0.1046</c:v>
                </c:pt>
                <c:pt idx="35">
                  <c:v>0.1109</c:v>
                </c:pt>
                <c:pt idx="36">
                  <c:v>0.1169</c:v>
                </c:pt>
                <c:pt idx="37">
                  <c:v>0.1227</c:v>
                </c:pt>
                <c:pt idx="38">
                  <c:v>0.12809999999999999</c:v>
                </c:pt>
                <c:pt idx="39">
                  <c:v>0.1333</c:v>
                </c:pt>
                <c:pt idx="40">
                  <c:v>0.1384</c:v>
                </c:pt>
                <c:pt idx="41">
                  <c:v>0.1479</c:v>
                </c:pt>
                <c:pt idx="42">
                  <c:v>0.15690000000000001</c:v>
                </c:pt>
                <c:pt idx="43">
                  <c:v>0.16539999999999999</c:v>
                </c:pt>
                <c:pt idx="44">
                  <c:v>0.17349999999999999</c:v>
                </c:pt>
                <c:pt idx="45">
                  <c:v>0.1812</c:v>
                </c:pt>
                <c:pt idx="46">
                  <c:v>0.18859999999999999</c:v>
                </c:pt>
                <c:pt idx="47">
                  <c:v>0.19570000000000001</c:v>
                </c:pt>
                <c:pt idx="48">
                  <c:v>0.2026</c:v>
                </c:pt>
                <c:pt idx="49">
                  <c:v>0.2092</c:v>
                </c:pt>
                <c:pt idx="50">
                  <c:v>0.21560000000000001</c:v>
                </c:pt>
                <c:pt idx="51">
                  <c:v>0.22189999999999999</c:v>
                </c:pt>
                <c:pt idx="52">
                  <c:v>0.2339</c:v>
                </c:pt>
                <c:pt idx="53">
                  <c:v>0.24809999999999999</c:v>
                </c:pt>
                <c:pt idx="54">
                  <c:v>0.26150000000000001</c:v>
                </c:pt>
                <c:pt idx="55">
                  <c:v>0.27429999999999999</c:v>
                </c:pt>
                <c:pt idx="56">
                  <c:v>0.28649999999999998</c:v>
                </c:pt>
                <c:pt idx="57">
                  <c:v>0.29820000000000002</c:v>
                </c:pt>
                <c:pt idx="58">
                  <c:v>0.30940000000000001</c:v>
                </c:pt>
                <c:pt idx="59">
                  <c:v>0.32029999999999997</c:v>
                </c:pt>
                <c:pt idx="60">
                  <c:v>0.35089999999999999</c:v>
                </c:pt>
                <c:pt idx="61">
                  <c:v>0.40039999999999998</c:v>
                </c:pt>
                <c:pt idx="62">
                  <c:v>0.43</c:v>
                </c:pt>
                <c:pt idx="63">
                  <c:v>0.4486</c:v>
                </c:pt>
                <c:pt idx="64">
                  <c:v>0.46139999999999998</c:v>
                </c:pt>
                <c:pt idx="65">
                  <c:v>0.47120000000000001</c:v>
                </c:pt>
                <c:pt idx="66">
                  <c:v>0.47960000000000003</c:v>
                </c:pt>
                <c:pt idx="67">
                  <c:v>0.49630000000000002</c:v>
                </c:pt>
                <c:pt idx="68">
                  <c:v>0.51500000000000001</c:v>
                </c:pt>
                <c:pt idx="69">
                  <c:v>0.53659999999999997</c:v>
                </c:pt>
                <c:pt idx="70">
                  <c:v>0.56100000000000005</c:v>
                </c:pt>
                <c:pt idx="71">
                  <c:v>0.5877</c:v>
                </c:pt>
                <c:pt idx="72">
                  <c:v>0.61599999999999999</c:v>
                </c:pt>
                <c:pt idx="73">
                  <c:v>0.64549999999999996</c:v>
                </c:pt>
                <c:pt idx="74">
                  <c:v>0.67569999999999997</c:v>
                </c:pt>
                <c:pt idx="75">
                  <c:v>0.70620000000000005</c:v>
                </c:pt>
                <c:pt idx="76">
                  <c:v>0.73670000000000002</c:v>
                </c:pt>
                <c:pt idx="77">
                  <c:v>0.76700000000000002</c:v>
                </c:pt>
                <c:pt idx="78">
                  <c:v>0.8266</c:v>
                </c:pt>
                <c:pt idx="79">
                  <c:v>0.89770000000000005</c:v>
                </c:pt>
                <c:pt idx="80">
                  <c:v>0.96460000000000001</c:v>
                </c:pt>
                <c:pt idx="81">
                  <c:v>1.0269999999999999</c:v>
                </c:pt>
                <c:pt idx="82">
                  <c:v>1.085</c:v>
                </c:pt>
                <c:pt idx="83">
                  <c:v>1.1399999999999999</c:v>
                </c:pt>
                <c:pt idx="84">
                  <c:v>1.1910000000000001</c:v>
                </c:pt>
                <c:pt idx="85">
                  <c:v>1.2390000000000001</c:v>
                </c:pt>
                <c:pt idx="86">
                  <c:v>1.284</c:v>
                </c:pt>
                <c:pt idx="87">
                  <c:v>1.3680000000000001</c:v>
                </c:pt>
                <c:pt idx="88">
                  <c:v>1.446</c:v>
                </c:pt>
                <c:pt idx="89">
                  <c:v>1.518</c:v>
                </c:pt>
                <c:pt idx="90">
                  <c:v>1.587</c:v>
                </c:pt>
                <c:pt idx="91">
                  <c:v>1.653</c:v>
                </c:pt>
                <c:pt idx="92">
                  <c:v>1.7170000000000001</c:v>
                </c:pt>
                <c:pt idx="93">
                  <c:v>1.843</c:v>
                </c:pt>
                <c:pt idx="94">
                  <c:v>1.966</c:v>
                </c:pt>
                <c:pt idx="95">
                  <c:v>2.0880000000000001</c:v>
                </c:pt>
                <c:pt idx="96">
                  <c:v>2.21</c:v>
                </c:pt>
                <c:pt idx="97">
                  <c:v>2.3319999999999999</c:v>
                </c:pt>
                <c:pt idx="98">
                  <c:v>2.4540000000000002</c:v>
                </c:pt>
                <c:pt idx="99">
                  <c:v>2.5750000000000002</c:v>
                </c:pt>
                <c:pt idx="100">
                  <c:v>2.6960000000000002</c:v>
                </c:pt>
                <c:pt idx="101">
                  <c:v>2.8159999999999998</c:v>
                </c:pt>
                <c:pt idx="102">
                  <c:v>2.9350000000000001</c:v>
                </c:pt>
                <c:pt idx="103">
                  <c:v>3.0529999999999999</c:v>
                </c:pt>
                <c:pt idx="104">
                  <c:v>3.2829999999999999</c:v>
                </c:pt>
                <c:pt idx="105">
                  <c:v>3.5590000000000002</c:v>
                </c:pt>
                <c:pt idx="106">
                  <c:v>3.819</c:v>
                </c:pt>
                <c:pt idx="107">
                  <c:v>4.0629999999999997</c:v>
                </c:pt>
                <c:pt idx="108">
                  <c:v>4.2880000000000003</c:v>
                </c:pt>
                <c:pt idx="109">
                  <c:v>4.4960000000000004</c:v>
                </c:pt>
                <c:pt idx="110">
                  <c:v>4.6859999999999999</c:v>
                </c:pt>
                <c:pt idx="111">
                  <c:v>4.859</c:v>
                </c:pt>
                <c:pt idx="112">
                  <c:v>5.016</c:v>
                </c:pt>
                <c:pt idx="113">
                  <c:v>5.2850000000000001</c:v>
                </c:pt>
                <c:pt idx="114">
                  <c:v>5.5030000000000001</c:v>
                </c:pt>
                <c:pt idx="115">
                  <c:v>5.6769999999999996</c:v>
                </c:pt>
                <c:pt idx="116">
                  <c:v>5.8150000000000004</c:v>
                </c:pt>
                <c:pt idx="117">
                  <c:v>5.9249999999999998</c:v>
                </c:pt>
                <c:pt idx="118">
                  <c:v>6.0119999999999996</c:v>
                </c:pt>
                <c:pt idx="119">
                  <c:v>6.1310000000000002</c:v>
                </c:pt>
                <c:pt idx="120">
                  <c:v>6.1980000000000004</c:v>
                </c:pt>
                <c:pt idx="121">
                  <c:v>6.2290000000000001</c:v>
                </c:pt>
                <c:pt idx="122">
                  <c:v>6.2350000000000003</c:v>
                </c:pt>
                <c:pt idx="123">
                  <c:v>6.2240000000000002</c:v>
                </c:pt>
                <c:pt idx="124">
                  <c:v>6.2</c:v>
                </c:pt>
                <c:pt idx="125">
                  <c:v>6.1669999999999998</c:v>
                </c:pt>
                <c:pt idx="126">
                  <c:v>6.1280000000000001</c:v>
                </c:pt>
                <c:pt idx="127">
                  <c:v>6.0839999999999996</c:v>
                </c:pt>
                <c:pt idx="128">
                  <c:v>6.0380000000000003</c:v>
                </c:pt>
                <c:pt idx="129">
                  <c:v>5.9889999999999999</c:v>
                </c:pt>
                <c:pt idx="130">
                  <c:v>5.8879999999999999</c:v>
                </c:pt>
                <c:pt idx="131">
                  <c:v>5.76</c:v>
                </c:pt>
                <c:pt idx="132">
                  <c:v>5.633</c:v>
                </c:pt>
                <c:pt idx="133">
                  <c:v>5.51</c:v>
                </c:pt>
                <c:pt idx="134">
                  <c:v>5.391</c:v>
                </c:pt>
                <c:pt idx="135">
                  <c:v>5.2759999999999998</c:v>
                </c:pt>
                <c:pt idx="136">
                  <c:v>5.1660000000000004</c:v>
                </c:pt>
                <c:pt idx="137">
                  <c:v>5.0599999999999996</c:v>
                </c:pt>
                <c:pt idx="138">
                  <c:v>4.9960000000000004</c:v>
                </c:pt>
                <c:pt idx="139">
                  <c:v>4.8479999999999999</c:v>
                </c:pt>
                <c:pt idx="140">
                  <c:v>4.6779999999999999</c:v>
                </c:pt>
                <c:pt idx="141">
                  <c:v>4.5190000000000001</c:v>
                </c:pt>
                <c:pt idx="142">
                  <c:v>4.37</c:v>
                </c:pt>
                <c:pt idx="143">
                  <c:v>4.2290000000000001</c:v>
                </c:pt>
                <c:pt idx="144">
                  <c:v>4.0960000000000001</c:v>
                </c:pt>
                <c:pt idx="145">
                  <c:v>3.85</c:v>
                </c:pt>
                <c:pt idx="146">
                  <c:v>3.6269999999999998</c:v>
                </c:pt>
                <c:pt idx="147">
                  <c:v>3.4239999999999999</c:v>
                </c:pt>
                <c:pt idx="148">
                  <c:v>3.24</c:v>
                </c:pt>
                <c:pt idx="149">
                  <c:v>3.0710000000000002</c:v>
                </c:pt>
                <c:pt idx="150">
                  <c:v>2.9169999999999998</c:v>
                </c:pt>
                <c:pt idx="151">
                  <c:v>2.7759999999999998</c:v>
                </c:pt>
                <c:pt idx="152">
                  <c:v>2.6459999999999999</c:v>
                </c:pt>
                <c:pt idx="153">
                  <c:v>2.5270000000000001</c:v>
                </c:pt>
                <c:pt idx="154">
                  <c:v>2.4169999999999998</c:v>
                </c:pt>
                <c:pt idx="155">
                  <c:v>2.3149999999999999</c:v>
                </c:pt>
                <c:pt idx="156">
                  <c:v>2.1360000000000001</c:v>
                </c:pt>
                <c:pt idx="157">
                  <c:v>1.9470000000000001</c:v>
                </c:pt>
                <c:pt idx="158">
                  <c:v>1.79</c:v>
                </c:pt>
                <c:pt idx="159">
                  <c:v>1.659</c:v>
                </c:pt>
                <c:pt idx="160">
                  <c:v>1.55</c:v>
                </c:pt>
                <c:pt idx="161">
                  <c:v>1.4570000000000001</c:v>
                </c:pt>
                <c:pt idx="162">
                  <c:v>1.379</c:v>
                </c:pt>
                <c:pt idx="163">
                  <c:v>1.3120000000000001</c:v>
                </c:pt>
                <c:pt idx="164">
                  <c:v>1.254</c:v>
                </c:pt>
                <c:pt idx="165">
                  <c:v>1.1599999999999999</c:v>
                </c:pt>
                <c:pt idx="166">
                  <c:v>1.087</c:v>
                </c:pt>
                <c:pt idx="167">
                  <c:v>1.028</c:v>
                </c:pt>
                <c:pt idx="168">
                  <c:v>0.96760000000000002</c:v>
                </c:pt>
                <c:pt idx="169">
                  <c:v>0.90939999999999999</c:v>
                </c:pt>
                <c:pt idx="170">
                  <c:v>0.85870000000000002</c:v>
                </c:pt>
                <c:pt idx="171">
                  <c:v>0.77439999999999998</c:v>
                </c:pt>
                <c:pt idx="172">
                  <c:v>0.70720000000000005</c:v>
                </c:pt>
                <c:pt idx="173">
                  <c:v>0.65210000000000001</c:v>
                </c:pt>
                <c:pt idx="174">
                  <c:v>0.60619999999999996</c:v>
                </c:pt>
                <c:pt idx="175">
                  <c:v>0.56730000000000003</c:v>
                </c:pt>
                <c:pt idx="176">
                  <c:v>0.53390000000000004</c:v>
                </c:pt>
                <c:pt idx="177">
                  <c:v>0.50490000000000002</c:v>
                </c:pt>
                <c:pt idx="178">
                  <c:v>0.47949999999999998</c:v>
                </c:pt>
                <c:pt idx="179">
                  <c:v>0.45700000000000002</c:v>
                </c:pt>
                <c:pt idx="180">
                  <c:v>0.437</c:v>
                </c:pt>
                <c:pt idx="181">
                  <c:v>0.41899999999999998</c:v>
                </c:pt>
                <c:pt idx="182">
                  <c:v>0.3881</c:v>
                </c:pt>
                <c:pt idx="183">
                  <c:v>0.35670000000000002</c:v>
                </c:pt>
                <c:pt idx="184">
                  <c:v>0.33119999999999999</c:v>
                </c:pt>
                <c:pt idx="185">
                  <c:v>0.31009999999999999</c:v>
                </c:pt>
                <c:pt idx="186">
                  <c:v>0.29239999999999999</c:v>
                </c:pt>
                <c:pt idx="187">
                  <c:v>0.2772</c:v>
                </c:pt>
                <c:pt idx="188">
                  <c:v>0.2641</c:v>
                </c:pt>
                <c:pt idx="189">
                  <c:v>0.25269999999999998</c:v>
                </c:pt>
                <c:pt idx="190">
                  <c:v>0.2427</c:v>
                </c:pt>
                <c:pt idx="191">
                  <c:v>0.2258</c:v>
                </c:pt>
                <c:pt idx="192">
                  <c:v>0.21229999999999999</c:v>
                </c:pt>
                <c:pt idx="193">
                  <c:v>0.2011</c:v>
                </c:pt>
                <c:pt idx="194">
                  <c:v>0.1918</c:v>
                </c:pt>
                <c:pt idx="195">
                  <c:v>0.184</c:v>
                </c:pt>
                <c:pt idx="196">
                  <c:v>0.1772</c:v>
                </c:pt>
                <c:pt idx="197">
                  <c:v>0.1663</c:v>
                </c:pt>
                <c:pt idx="198">
                  <c:v>0.15790000000000001</c:v>
                </c:pt>
                <c:pt idx="199">
                  <c:v>0.1512</c:v>
                </c:pt>
                <c:pt idx="200">
                  <c:v>0.1459</c:v>
                </c:pt>
                <c:pt idx="201">
                  <c:v>0.14149999999999999</c:v>
                </c:pt>
                <c:pt idx="202">
                  <c:v>0.13780000000000001</c:v>
                </c:pt>
                <c:pt idx="203">
                  <c:v>0.1348</c:v>
                </c:pt>
                <c:pt idx="204">
                  <c:v>0.13220000000000001</c:v>
                </c:pt>
                <c:pt idx="205">
                  <c:v>0.13</c:v>
                </c:pt>
                <c:pt idx="206">
                  <c:v>0.12809999999999999</c:v>
                </c:pt>
                <c:pt idx="207">
                  <c:v>0.1265</c:v>
                </c:pt>
                <c:pt idx="208">
                  <c:v>0.12509999999999999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CD-4C9C-82EF-F8A2E0D9500D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srim19F_GaN!$D$20:$D$300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srim19F_GaN!$F$20:$F$300</c:f>
              <c:numCache>
                <c:formatCode>0.000E+00</c:formatCode>
                <c:ptCount val="281"/>
                <c:pt idx="0">
                  <c:v>0.2394</c:v>
                </c:pt>
                <c:pt idx="1">
                  <c:v>0.25090000000000001</c:v>
                </c:pt>
                <c:pt idx="2">
                  <c:v>0.26140000000000002</c:v>
                </c:pt>
                <c:pt idx="3">
                  <c:v>0.2712</c:v>
                </c:pt>
                <c:pt idx="4">
                  <c:v>0.2802</c:v>
                </c:pt>
                <c:pt idx="5">
                  <c:v>0.28860000000000002</c:v>
                </c:pt>
                <c:pt idx="6">
                  <c:v>0.2964</c:v>
                </c:pt>
                <c:pt idx="7">
                  <c:v>0.30380000000000001</c:v>
                </c:pt>
                <c:pt idx="8">
                  <c:v>0.31080000000000002</c:v>
                </c:pt>
                <c:pt idx="9">
                  <c:v>0.32369999999999999</c:v>
                </c:pt>
                <c:pt idx="10">
                  <c:v>0.33529999999999999</c:v>
                </c:pt>
                <c:pt idx="11">
                  <c:v>0.3458</c:v>
                </c:pt>
                <c:pt idx="12">
                  <c:v>0.35549999999999998</c:v>
                </c:pt>
                <c:pt idx="13">
                  <c:v>0.3644</c:v>
                </c:pt>
                <c:pt idx="14">
                  <c:v>0.37269999999999998</c:v>
                </c:pt>
                <c:pt idx="15">
                  <c:v>0.3876</c:v>
                </c:pt>
                <c:pt idx="16">
                  <c:v>0.4007</c:v>
                </c:pt>
                <c:pt idx="17">
                  <c:v>0.41220000000000001</c:v>
                </c:pt>
                <c:pt idx="18">
                  <c:v>0.42259999999999998</c:v>
                </c:pt>
                <c:pt idx="19">
                  <c:v>0.432</c:v>
                </c:pt>
                <c:pt idx="20">
                  <c:v>0.4405</c:v>
                </c:pt>
                <c:pt idx="21">
                  <c:v>0.44829999999999998</c:v>
                </c:pt>
                <c:pt idx="22">
                  <c:v>0.45540000000000003</c:v>
                </c:pt>
                <c:pt idx="23">
                  <c:v>0.46189999999999998</c:v>
                </c:pt>
                <c:pt idx="24">
                  <c:v>0.46789999999999998</c:v>
                </c:pt>
                <c:pt idx="25">
                  <c:v>0.47349999999999998</c:v>
                </c:pt>
                <c:pt idx="26">
                  <c:v>0.48359999999999997</c:v>
                </c:pt>
                <c:pt idx="27">
                  <c:v>0.49430000000000002</c:v>
                </c:pt>
                <c:pt idx="28">
                  <c:v>0.50349999999999995</c:v>
                </c:pt>
                <c:pt idx="29">
                  <c:v>0.51129999999999998</c:v>
                </c:pt>
                <c:pt idx="30">
                  <c:v>0.5181</c:v>
                </c:pt>
                <c:pt idx="31">
                  <c:v>0.52390000000000003</c:v>
                </c:pt>
                <c:pt idx="32">
                  <c:v>0.52910000000000001</c:v>
                </c:pt>
                <c:pt idx="33">
                  <c:v>0.53349999999999997</c:v>
                </c:pt>
                <c:pt idx="34">
                  <c:v>0.53749999999999998</c:v>
                </c:pt>
                <c:pt idx="35">
                  <c:v>0.54390000000000005</c:v>
                </c:pt>
                <c:pt idx="36">
                  <c:v>0.54890000000000005</c:v>
                </c:pt>
                <c:pt idx="37">
                  <c:v>0.55269999999999997</c:v>
                </c:pt>
                <c:pt idx="38">
                  <c:v>0.55559999999999998</c:v>
                </c:pt>
                <c:pt idx="39">
                  <c:v>0.55769999999999997</c:v>
                </c:pt>
                <c:pt idx="40">
                  <c:v>0.55920000000000003</c:v>
                </c:pt>
                <c:pt idx="41">
                  <c:v>0.56079999999999997</c:v>
                </c:pt>
                <c:pt idx="42">
                  <c:v>0.56089999999999995</c:v>
                </c:pt>
                <c:pt idx="43">
                  <c:v>0.55989999999999995</c:v>
                </c:pt>
                <c:pt idx="44">
                  <c:v>0.55820000000000003</c:v>
                </c:pt>
                <c:pt idx="45">
                  <c:v>0.55589999999999995</c:v>
                </c:pt>
                <c:pt idx="46">
                  <c:v>0.55320000000000003</c:v>
                </c:pt>
                <c:pt idx="47">
                  <c:v>0.55010000000000003</c:v>
                </c:pt>
                <c:pt idx="48">
                  <c:v>0.54690000000000005</c:v>
                </c:pt>
                <c:pt idx="49">
                  <c:v>0.54339999999999999</c:v>
                </c:pt>
                <c:pt idx="50">
                  <c:v>0.53979999999999995</c:v>
                </c:pt>
                <c:pt idx="51">
                  <c:v>0.53610000000000002</c:v>
                </c:pt>
                <c:pt idx="52">
                  <c:v>0.52859999999999996</c:v>
                </c:pt>
                <c:pt idx="53">
                  <c:v>0.51910000000000001</c:v>
                </c:pt>
                <c:pt idx="54">
                  <c:v>0.50960000000000005</c:v>
                </c:pt>
                <c:pt idx="55">
                  <c:v>0.50039999999999996</c:v>
                </c:pt>
                <c:pt idx="56">
                  <c:v>0.49130000000000001</c:v>
                </c:pt>
                <c:pt idx="57">
                  <c:v>0.48249999999999998</c:v>
                </c:pt>
                <c:pt idx="58">
                  <c:v>0.47410000000000002</c:v>
                </c:pt>
                <c:pt idx="59">
                  <c:v>0.46589999999999998</c:v>
                </c:pt>
                <c:pt idx="60">
                  <c:v>0.45800000000000002</c:v>
                </c:pt>
                <c:pt idx="61">
                  <c:v>0.443</c:v>
                </c:pt>
                <c:pt idx="62">
                  <c:v>0.42909999999999998</c:v>
                </c:pt>
                <c:pt idx="63">
                  <c:v>0.41620000000000001</c:v>
                </c:pt>
                <c:pt idx="64">
                  <c:v>0.40410000000000001</c:v>
                </c:pt>
                <c:pt idx="65">
                  <c:v>0.39290000000000003</c:v>
                </c:pt>
                <c:pt idx="66">
                  <c:v>0.38229999999999997</c:v>
                </c:pt>
                <c:pt idx="67">
                  <c:v>0.36320000000000002</c:v>
                </c:pt>
                <c:pt idx="68">
                  <c:v>0.34620000000000001</c:v>
                </c:pt>
                <c:pt idx="69">
                  <c:v>0.33100000000000002</c:v>
                </c:pt>
                <c:pt idx="70">
                  <c:v>0.31730000000000003</c:v>
                </c:pt>
                <c:pt idx="71">
                  <c:v>0.3049</c:v>
                </c:pt>
                <c:pt idx="72">
                  <c:v>0.29370000000000002</c:v>
                </c:pt>
                <c:pt idx="73">
                  <c:v>0.2833</c:v>
                </c:pt>
                <c:pt idx="74">
                  <c:v>0.27379999999999999</c:v>
                </c:pt>
                <c:pt idx="75">
                  <c:v>0.2651</c:v>
                </c:pt>
                <c:pt idx="76">
                  <c:v>0.25700000000000001</c:v>
                </c:pt>
                <c:pt idx="77">
                  <c:v>0.24940000000000001</c:v>
                </c:pt>
                <c:pt idx="78">
                  <c:v>0.23580000000000001</c:v>
                </c:pt>
                <c:pt idx="79">
                  <c:v>0.221</c:v>
                </c:pt>
                <c:pt idx="80">
                  <c:v>0.20830000000000001</c:v>
                </c:pt>
                <c:pt idx="81">
                  <c:v>0.19719999999999999</c:v>
                </c:pt>
                <c:pt idx="82">
                  <c:v>0.18729999999999999</c:v>
                </c:pt>
                <c:pt idx="83">
                  <c:v>0.17860000000000001</c:v>
                </c:pt>
                <c:pt idx="84">
                  <c:v>0.17069999999999999</c:v>
                </c:pt>
                <c:pt idx="85">
                  <c:v>0.16370000000000001</c:v>
                </c:pt>
                <c:pt idx="86">
                  <c:v>0.15720000000000001</c:v>
                </c:pt>
                <c:pt idx="87">
                  <c:v>0.1459</c:v>
                </c:pt>
                <c:pt idx="88">
                  <c:v>0.13639999999999999</c:v>
                </c:pt>
                <c:pt idx="89">
                  <c:v>0.12809999999999999</c:v>
                </c:pt>
                <c:pt idx="90">
                  <c:v>0.121</c:v>
                </c:pt>
                <c:pt idx="91">
                  <c:v>0.1147</c:v>
                </c:pt>
                <c:pt idx="92">
                  <c:v>0.1091</c:v>
                </c:pt>
                <c:pt idx="93">
                  <c:v>9.9510000000000001E-2</c:v>
                </c:pt>
                <c:pt idx="94">
                  <c:v>9.1679999999999998E-2</c:v>
                </c:pt>
                <c:pt idx="95">
                  <c:v>8.5120000000000001E-2</c:v>
                </c:pt>
                <c:pt idx="96">
                  <c:v>7.954E-2</c:v>
                </c:pt>
                <c:pt idx="97">
                  <c:v>7.4719999999999995E-2</c:v>
                </c:pt>
                <c:pt idx="98">
                  <c:v>7.0510000000000003E-2</c:v>
                </c:pt>
                <c:pt idx="99">
                  <c:v>6.6799999999999998E-2</c:v>
                </c:pt>
                <c:pt idx="100">
                  <c:v>6.3500000000000001E-2</c:v>
                </c:pt>
                <c:pt idx="101">
                  <c:v>6.0539999999999997E-2</c:v>
                </c:pt>
                <c:pt idx="102">
                  <c:v>5.7880000000000001E-2</c:v>
                </c:pt>
                <c:pt idx="103">
                  <c:v>5.5460000000000002E-2</c:v>
                </c:pt>
                <c:pt idx="104">
                  <c:v>5.1240000000000001E-2</c:v>
                </c:pt>
                <c:pt idx="105">
                  <c:v>4.6870000000000002E-2</c:v>
                </c:pt>
                <c:pt idx="106">
                  <c:v>4.3249999999999997E-2</c:v>
                </c:pt>
                <c:pt idx="107">
                  <c:v>4.0189999999999997E-2</c:v>
                </c:pt>
                <c:pt idx="108">
                  <c:v>3.7580000000000002E-2</c:v>
                </c:pt>
                <c:pt idx="109">
                  <c:v>3.5310000000000001E-2</c:v>
                </c:pt>
                <c:pt idx="110">
                  <c:v>3.3329999999999999E-2</c:v>
                </c:pt>
                <c:pt idx="111">
                  <c:v>3.1570000000000001E-2</c:v>
                </c:pt>
                <c:pt idx="112">
                  <c:v>3.0009999999999998E-2</c:v>
                </c:pt>
                <c:pt idx="113">
                  <c:v>2.734E-2</c:v>
                </c:pt>
                <c:pt idx="114">
                  <c:v>2.5139999999999999E-2</c:v>
                </c:pt>
                <c:pt idx="115">
                  <c:v>2.3290000000000002E-2</c:v>
                </c:pt>
                <c:pt idx="116">
                  <c:v>2.172E-2</c:v>
                </c:pt>
                <c:pt idx="117">
                  <c:v>2.036E-2</c:v>
                </c:pt>
                <c:pt idx="118">
                  <c:v>1.9179999999999999E-2</c:v>
                </c:pt>
                <c:pt idx="119">
                  <c:v>1.72E-2</c:v>
                </c:pt>
                <c:pt idx="120">
                  <c:v>1.562E-2</c:v>
                </c:pt>
                <c:pt idx="121">
                  <c:v>1.4330000000000001E-2</c:v>
                </c:pt>
                <c:pt idx="122">
                  <c:v>1.325E-2</c:v>
                </c:pt>
                <c:pt idx="123">
                  <c:v>1.2330000000000001E-2</c:v>
                </c:pt>
                <c:pt idx="124">
                  <c:v>1.153E-2</c:v>
                </c:pt>
                <c:pt idx="125">
                  <c:v>1.085E-2</c:v>
                </c:pt>
                <c:pt idx="126">
                  <c:v>1.0240000000000001E-2</c:v>
                </c:pt>
                <c:pt idx="127">
                  <c:v>9.7009999999999996E-3</c:v>
                </c:pt>
                <c:pt idx="128">
                  <c:v>9.221E-3</c:v>
                </c:pt>
                <c:pt idx="129">
                  <c:v>8.7889999999999999E-3</c:v>
                </c:pt>
                <c:pt idx="130">
                  <c:v>8.0440000000000008E-3</c:v>
                </c:pt>
                <c:pt idx="131">
                  <c:v>7.2830000000000004E-3</c:v>
                </c:pt>
                <c:pt idx="132">
                  <c:v>6.6610000000000003E-3</c:v>
                </c:pt>
                <c:pt idx="133">
                  <c:v>6.143E-3</c:v>
                </c:pt>
                <c:pt idx="134">
                  <c:v>5.705E-3</c:v>
                </c:pt>
                <c:pt idx="135">
                  <c:v>5.3280000000000003E-3</c:v>
                </c:pt>
                <c:pt idx="136">
                  <c:v>5.0010000000000002E-3</c:v>
                </c:pt>
                <c:pt idx="137">
                  <c:v>4.7140000000000003E-3</c:v>
                </c:pt>
                <c:pt idx="138">
                  <c:v>4.4609999999999997E-3</c:v>
                </c:pt>
                <c:pt idx="139">
                  <c:v>4.0309999999999999E-3</c:v>
                </c:pt>
                <c:pt idx="140">
                  <c:v>3.6809999999999998E-3</c:v>
                </c:pt>
                <c:pt idx="141">
                  <c:v>3.3899999999999998E-3</c:v>
                </c:pt>
                <c:pt idx="142">
                  <c:v>3.1440000000000001E-3</c:v>
                </c:pt>
                <c:pt idx="143">
                  <c:v>2.934E-3</c:v>
                </c:pt>
                <c:pt idx="144">
                  <c:v>2.751E-3</c:v>
                </c:pt>
                <c:pt idx="145">
                  <c:v>2.4489999999999998E-3</c:v>
                </c:pt>
                <c:pt idx="146">
                  <c:v>2.2100000000000002E-3</c:v>
                </c:pt>
                <c:pt idx="147">
                  <c:v>2.0149999999999999E-3</c:v>
                </c:pt>
                <c:pt idx="148">
                  <c:v>1.854E-3</c:v>
                </c:pt>
                <c:pt idx="149">
                  <c:v>1.7179999999999999E-3</c:v>
                </c:pt>
                <c:pt idx="150">
                  <c:v>1.601E-3</c:v>
                </c:pt>
                <c:pt idx="151">
                  <c:v>1.5E-3</c:v>
                </c:pt>
                <c:pt idx="152">
                  <c:v>1.4120000000000001E-3</c:v>
                </c:pt>
                <c:pt idx="153">
                  <c:v>1.3339999999999999E-3</c:v>
                </c:pt>
                <c:pt idx="154">
                  <c:v>1.2639999999999999E-3</c:v>
                </c:pt>
                <c:pt idx="155">
                  <c:v>1.2019999999999999E-3</c:v>
                </c:pt>
                <c:pt idx="156">
                  <c:v>1.0950000000000001E-3</c:v>
                </c:pt>
                <c:pt idx="157">
                  <c:v>9.8649999999999996E-4</c:v>
                </c:pt>
                <c:pt idx="158">
                  <c:v>8.9840000000000004E-4</c:v>
                </c:pt>
                <c:pt idx="159">
                  <c:v>8.2540000000000001E-4</c:v>
                </c:pt>
                <c:pt idx="160">
                  <c:v>7.6389999999999997E-4</c:v>
                </c:pt>
                <c:pt idx="161">
                  <c:v>7.1140000000000005E-4</c:v>
                </c:pt>
                <c:pt idx="162">
                  <c:v>6.6589999999999998E-4</c:v>
                </c:pt>
                <c:pt idx="163">
                  <c:v>6.2609999999999999E-4</c:v>
                </c:pt>
                <c:pt idx="164">
                  <c:v>5.9100000000000005E-4</c:v>
                </c:pt>
                <c:pt idx="165">
                  <c:v>5.3189999999999997E-4</c:v>
                </c:pt>
                <c:pt idx="166">
                  <c:v>4.84E-4</c:v>
                </c:pt>
                <c:pt idx="167">
                  <c:v>4.4440000000000001E-4</c:v>
                </c:pt>
                <c:pt idx="168">
                  <c:v>4.1100000000000002E-4</c:v>
                </c:pt>
                <c:pt idx="169">
                  <c:v>3.8240000000000003E-4</c:v>
                </c:pt>
                <c:pt idx="170">
                  <c:v>3.5780000000000002E-4</c:v>
                </c:pt>
                <c:pt idx="171">
                  <c:v>3.1720000000000001E-4</c:v>
                </c:pt>
                <c:pt idx="172">
                  <c:v>2.853E-4</c:v>
                </c:pt>
                <c:pt idx="173">
                  <c:v>2.5940000000000002E-4</c:v>
                </c:pt>
                <c:pt idx="174">
                  <c:v>2.3800000000000001E-4</c:v>
                </c:pt>
                <c:pt idx="175">
                  <c:v>2.2000000000000001E-4</c:v>
                </c:pt>
                <c:pt idx="176">
                  <c:v>2.0460000000000001E-4</c:v>
                </c:pt>
                <c:pt idx="177">
                  <c:v>1.9129999999999999E-4</c:v>
                </c:pt>
                <c:pt idx="178">
                  <c:v>1.797E-4</c:v>
                </c:pt>
                <c:pt idx="179">
                  <c:v>1.695E-4</c:v>
                </c:pt>
                <c:pt idx="180">
                  <c:v>1.604E-4</c:v>
                </c:pt>
                <c:pt idx="181">
                  <c:v>1.5229999999999999E-4</c:v>
                </c:pt>
                <c:pt idx="182">
                  <c:v>1.384E-4</c:v>
                </c:pt>
                <c:pt idx="183">
                  <c:v>1.2430000000000001E-4</c:v>
                </c:pt>
                <c:pt idx="184">
                  <c:v>1.1290000000000001E-4</c:v>
                </c:pt>
                <c:pt idx="185">
                  <c:v>1.0349999999999999E-4</c:v>
                </c:pt>
                <c:pt idx="186">
                  <c:v>9.5619999999999996E-5</c:v>
                </c:pt>
                <c:pt idx="187">
                  <c:v>8.8880000000000003E-5</c:v>
                </c:pt>
                <c:pt idx="188">
                  <c:v>8.3059999999999994E-5</c:v>
                </c:pt>
                <c:pt idx="189">
                  <c:v>7.7990000000000004E-5</c:v>
                </c:pt>
                <c:pt idx="190">
                  <c:v>7.3520000000000001E-5</c:v>
                </c:pt>
                <c:pt idx="191">
                  <c:v>6.6000000000000005E-5</c:v>
                </c:pt>
                <c:pt idx="192">
                  <c:v>5.9929999999999997E-5</c:v>
                </c:pt>
                <c:pt idx="193">
                  <c:v>5.4910000000000001E-5</c:v>
                </c:pt>
                <c:pt idx="194">
                  <c:v>5.0699999999999999E-5</c:v>
                </c:pt>
                <c:pt idx="195">
                  <c:v>4.7110000000000001E-5</c:v>
                </c:pt>
                <c:pt idx="196">
                  <c:v>4.401E-5</c:v>
                </c:pt>
                <c:pt idx="197">
                  <c:v>3.892E-5</c:v>
                </c:pt>
                <c:pt idx="198">
                  <c:v>3.4929999999999999E-5</c:v>
                </c:pt>
                <c:pt idx="199">
                  <c:v>3.1699999999999998E-5</c:v>
                </c:pt>
                <c:pt idx="200">
                  <c:v>2.9030000000000002E-5</c:v>
                </c:pt>
                <c:pt idx="201">
                  <c:v>2.6789999999999999E-5</c:v>
                </c:pt>
                <c:pt idx="202">
                  <c:v>2.4890000000000001E-5</c:v>
                </c:pt>
                <c:pt idx="203">
                  <c:v>2.3240000000000001E-5</c:v>
                </c:pt>
                <c:pt idx="204">
                  <c:v>2.181E-5</c:v>
                </c:pt>
                <c:pt idx="205">
                  <c:v>2.054E-5</c:v>
                </c:pt>
                <c:pt idx="206">
                  <c:v>1.942E-5</c:v>
                </c:pt>
                <c:pt idx="207">
                  <c:v>1.842E-5</c:v>
                </c:pt>
                <c:pt idx="208">
                  <c:v>1.753E-5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CD-4C9C-82EF-F8A2E0D9500D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srim19F_GaN!$D$20:$D$300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srim19F_GaN!$G$20:$G$300</c:f>
              <c:numCache>
                <c:formatCode>0.000E+00</c:formatCode>
                <c:ptCount val="281"/>
                <c:pt idx="0">
                  <c:v>0.26279000000000002</c:v>
                </c:pt>
                <c:pt idx="1">
                  <c:v>0.27571000000000001</c:v>
                </c:pt>
                <c:pt idx="2">
                  <c:v>0.28755000000000003</c:v>
                </c:pt>
                <c:pt idx="3">
                  <c:v>0.29863000000000001</c:v>
                </c:pt>
                <c:pt idx="4">
                  <c:v>0.30885000000000001</c:v>
                </c:pt>
                <c:pt idx="5">
                  <c:v>0.31842000000000004</c:v>
                </c:pt>
                <c:pt idx="6">
                  <c:v>0.32734000000000002</c:v>
                </c:pt>
                <c:pt idx="7">
                  <c:v>0.33583000000000002</c:v>
                </c:pt>
                <c:pt idx="8">
                  <c:v>0.34388000000000002</c:v>
                </c:pt>
                <c:pt idx="9">
                  <c:v>0.35877999999999999</c:v>
                </c:pt>
                <c:pt idx="10">
                  <c:v>0.37228</c:v>
                </c:pt>
                <c:pt idx="11">
                  <c:v>0.38458999999999999</c:v>
                </c:pt>
                <c:pt idx="12">
                  <c:v>0.39600999999999997</c:v>
                </c:pt>
                <c:pt idx="13">
                  <c:v>0.40656999999999999</c:v>
                </c:pt>
                <c:pt idx="14">
                  <c:v>0.41646</c:v>
                </c:pt>
                <c:pt idx="15">
                  <c:v>0.43437999999999999</c:v>
                </c:pt>
                <c:pt idx="16">
                  <c:v>0.45032</c:v>
                </c:pt>
                <c:pt idx="17">
                  <c:v>0.46450000000000002</c:v>
                </c:pt>
                <c:pt idx="18">
                  <c:v>0.47744999999999999</c:v>
                </c:pt>
                <c:pt idx="19">
                  <c:v>0.48929</c:v>
                </c:pt>
                <c:pt idx="20">
                  <c:v>0.50012999999999996</c:v>
                </c:pt>
                <c:pt idx="21">
                  <c:v>0.51017999999999997</c:v>
                </c:pt>
                <c:pt idx="22">
                  <c:v>0.51944999999999997</c:v>
                </c:pt>
                <c:pt idx="23">
                  <c:v>0.52805000000000002</c:v>
                </c:pt>
                <c:pt idx="24">
                  <c:v>0.53608999999999996</c:v>
                </c:pt>
                <c:pt idx="25">
                  <c:v>0.54366999999999999</c:v>
                </c:pt>
                <c:pt idx="26">
                  <c:v>0.55755999999999994</c:v>
                </c:pt>
                <c:pt idx="27">
                  <c:v>0.57274999999999998</c:v>
                </c:pt>
                <c:pt idx="28">
                  <c:v>0.58618999999999999</c:v>
                </c:pt>
                <c:pt idx="29">
                  <c:v>0.59802999999999995</c:v>
                </c:pt>
                <c:pt idx="30">
                  <c:v>0.60868999999999995</c:v>
                </c:pt>
                <c:pt idx="31">
                  <c:v>0.61819000000000002</c:v>
                </c:pt>
                <c:pt idx="32">
                  <c:v>0.62694000000000005</c:v>
                </c:pt>
                <c:pt idx="33">
                  <c:v>0.63480000000000003</c:v>
                </c:pt>
                <c:pt idx="34">
                  <c:v>0.6421</c:v>
                </c:pt>
                <c:pt idx="35">
                  <c:v>0.65480000000000005</c:v>
                </c:pt>
                <c:pt idx="36">
                  <c:v>0.66580000000000006</c:v>
                </c:pt>
                <c:pt idx="37">
                  <c:v>0.6754</c:v>
                </c:pt>
                <c:pt idx="38">
                  <c:v>0.68369999999999997</c:v>
                </c:pt>
                <c:pt idx="39">
                  <c:v>0.69099999999999995</c:v>
                </c:pt>
                <c:pt idx="40">
                  <c:v>0.6976</c:v>
                </c:pt>
                <c:pt idx="41">
                  <c:v>0.7087</c:v>
                </c:pt>
                <c:pt idx="42">
                  <c:v>0.71779999999999999</c:v>
                </c:pt>
                <c:pt idx="43">
                  <c:v>0.72529999999999994</c:v>
                </c:pt>
                <c:pt idx="44">
                  <c:v>0.73170000000000002</c:v>
                </c:pt>
                <c:pt idx="45">
                  <c:v>0.73709999999999998</c:v>
                </c:pt>
                <c:pt idx="46">
                  <c:v>0.74180000000000001</c:v>
                </c:pt>
                <c:pt idx="47">
                  <c:v>0.74580000000000002</c:v>
                </c:pt>
                <c:pt idx="48">
                  <c:v>0.74950000000000006</c:v>
                </c:pt>
                <c:pt idx="49">
                  <c:v>0.75259999999999994</c:v>
                </c:pt>
                <c:pt idx="50">
                  <c:v>0.75539999999999996</c:v>
                </c:pt>
                <c:pt idx="51">
                  <c:v>0.75800000000000001</c:v>
                </c:pt>
                <c:pt idx="52">
                  <c:v>0.76249999999999996</c:v>
                </c:pt>
                <c:pt idx="53">
                  <c:v>0.76719999999999999</c:v>
                </c:pt>
                <c:pt idx="54">
                  <c:v>0.77110000000000012</c:v>
                </c:pt>
                <c:pt idx="55">
                  <c:v>0.77469999999999994</c:v>
                </c:pt>
                <c:pt idx="56">
                  <c:v>0.77780000000000005</c:v>
                </c:pt>
                <c:pt idx="57">
                  <c:v>0.78069999999999995</c:v>
                </c:pt>
                <c:pt idx="58">
                  <c:v>0.78350000000000009</c:v>
                </c:pt>
                <c:pt idx="59">
                  <c:v>0.78620000000000001</c:v>
                </c:pt>
                <c:pt idx="60">
                  <c:v>0.80889999999999995</c:v>
                </c:pt>
                <c:pt idx="61">
                  <c:v>0.84339999999999993</c:v>
                </c:pt>
                <c:pt idx="62">
                  <c:v>0.85909999999999997</c:v>
                </c:pt>
                <c:pt idx="63">
                  <c:v>0.86480000000000001</c:v>
                </c:pt>
                <c:pt idx="64">
                  <c:v>0.86549999999999994</c:v>
                </c:pt>
                <c:pt idx="65">
                  <c:v>0.86410000000000009</c:v>
                </c:pt>
                <c:pt idx="66">
                  <c:v>0.8619</c:v>
                </c:pt>
                <c:pt idx="67">
                  <c:v>0.85950000000000004</c:v>
                </c:pt>
                <c:pt idx="68">
                  <c:v>0.86119999999999997</c:v>
                </c:pt>
                <c:pt idx="69">
                  <c:v>0.86759999999999993</c:v>
                </c:pt>
                <c:pt idx="70">
                  <c:v>0.87830000000000008</c:v>
                </c:pt>
                <c:pt idx="71">
                  <c:v>0.89260000000000006</c:v>
                </c:pt>
                <c:pt idx="72">
                  <c:v>0.90969999999999995</c:v>
                </c:pt>
                <c:pt idx="73">
                  <c:v>0.92879999999999996</c:v>
                </c:pt>
                <c:pt idx="74">
                  <c:v>0.94950000000000001</c:v>
                </c:pt>
                <c:pt idx="75">
                  <c:v>0.97130000000000005</c:v>
                </c:pt>
                <c:pt idx="76">
                  <c:v>0.99370000000000003</c:v>
                </c:pt>
                <c:pt idx="77">
                  <c:v>1.0164</c:v>
                </c:pt>
                <c:pt idx="78">
                  <c:v>1.0624</c:v>
                </c:pt>
                <c:pt idx="79">
                  <c:v>1.1187</c:v>
                </c:pt>
                <c:pt idx="80">
                  <c:v>1.1729000000000001</c:v>
                </c:pt>
                <c:pt idx="81">
                  <c:v>1.2242</c:v>
                </c:pt>
                <c:pt idx="82">
                  <c:v>1.2723</c:v>
                </c:pt>
                <c:pt idx="83">
                  <c:v>1.3186</c:v>
                </c:pt>
                <c:pt idx="84">
                  <c:v>1.3617000000000001</c:v>
                </c:pt>
                <c:pt idx="85">
                  <c:v>1.4027000000000001</c:v>
                </c:pt>
                <c:pt idx="86">
                  <c:v>1.4412</c:v>
                </c:pt>
                <c:pt idx="87">
                  <c:v>1.5139</c:v>
                </c:pt>
                <c:pt idx="88">
                  <c:v>1.5824</c:v>
                </c:pt>
                <c:pt idx="89">
                  <c:v>1.6461000000000001</c:v>
                </c:pt>
                <c:pt idx="90">
                  <c:v>1.708</c:v>
                </c:pt>
                <c:pt idx="91">
                  <c:v>1.7677</c:v>
                </c:pt>
                <c:pt idx="92">
                  <c:v>1.8261000000000001</c:v>
                </c:pt>
                <c:pt idx="93">
                  <c:v>1.94251</c:v>
                </c:pt>
                <c:pt idx="94">
                  <c:v>2.05768</c:v>
                </c:pt>
                <c:pt idx="95">
                  <c:v>2.1731199999999999</c:v>
                </c:pt>
                <c:pt idx="96">
                  <c:v>2.2895400000000001</c:v>
                </c:pt>
                <c:pt idx="97">
                  <c:v>2.40672</c:v>
                </c:pt>
                <c:pt idx="98">
                  <c:v>2.5245100000000003</c:v>
                </c:pt>
                <c:pt idx="99">
                  <c:v>2.6418000000000004</c:v>
                </c:pt>
                <c:pt idx="100">
                  <c:v>2.7595000000000001</c:v>
                </c:pt>
                <c:pt idx="101">
                  <c:v>2.8765399999999999</c:v>
                </c:pt>
                <c:pt idx="102">
                  <c:v>2.99288</c:v>
                </c:pt>
                <c:pt idx="103">
                  <c:v>3.10846</c:v>
                </c:pt>
                <c:pt idx="104">
                  <c:v>3.3342399999999999</c:v>
                </c:pt>
                <c:pt idx="105">
                  <c:v>3.6058700000000004</c:v>
                </c:pt>
                <c:pt idx="106">
                  <c:v>3.86225</c:v>
                </c:pt>
                <c:pt idx="107">
                  <c:v>4.1031899999999997</c:v>
                </c:pt>
                <c:pt idx="108">
                  <c:v>4.3255800000000004</c:v>
                </c:pt>
                <c:pt idx="109">
                  <c:v>4.5313100000000004</c:v>
                </c:pt>
                <c:pt idx="110">
                  <c:v>4.7193300000000002</c:v>
                </c:pt>
                <c:pt idx="111">
                  <c:v>4.8905700000000003</c:v>
                </c:pt>
                <c:pt idx="112">
                  <c:v>5.0460099999999999</c:v>
                </c:pt>
                <c:pt idx="113">
                  <c:v>5.3123399999999998</c:v>
                </c:pt>
                <c:pt idx="114">
                  <c:v>5.5281400000000005</c:v>
                </c:pt>
                <c:pt idx="115">
                  <c:v>5.7002899999999999</c:v>
                </c:pt>
                <c:pt idx="116">
                  <c:v>5.8367200000000006</c:v>
                </c:pt>
                <c:pt idx="117">
                  <c:v>5.94536</c:v>
                </c:pt>
                <c:pt idx="118">
                  <c:v>6.03118</c:v>
                </c:pt>
                <c:pt idx="119">
                  <c:v>6.1482000000000001</c:v>
                </c:pt>
                <c:pt idx="120">
                  <c:v>6.2136200000000006</c:v>
                </c:pt>
                <c:pt idx="121">
                  <c:v>6.2433300000000003</c:v>
                </c:pt>
                <c:pt idx="122">
                  <c:v>6.2482500000000005</c:v>
                </c:pt>
                <c:pt idx="123">
                  <c:v>6.2363300000000006</c:v>
                </c:pt>
                <c:pt idx="124">
                  <c:v>6.2115299999999998</c:v>
                </c:pt>
                <c:pt idx="125">
                  <c:v>6.1778499999999994</c:v>
                </c:pt>
                <c:pt idx="126">
                  <c:v>6.1382399999999997</c:v>
                </c:pt>
                <c:pt idx="127">
                  <c:v>6.0937009999999994</c:v>
                </c:pt>
                <c:pt idx="128">
                  <c:v>6.0472210000000004</c:v>
                </c:pt>
                <c:pt idx="129">
                  <c:v>5.997789</c:v>
                </c:pt>
                <c:pt idx="130">
                  <c:v>5.8960439999999998</c:v>
                </c:pt>
                <c:pt idx="131">
                  <c:v>5.7672829999999999</c:v>
                </c:pt>
                <c:pt idx="132">
                  <c:v>5.6396610000000003</c:v>
                </c:pt>
                <c:pt idx="133">
                  <c:v>5.5161429999999996</c:v>
                </c:pt>
                <c:pt idx="134">
                  <c:v>5.3967049999999999</c:v>
                </c:pt>
                <c:pt idx="135">
                  <c:v>5.2813280000000002</c:v>
                </c:pt>
                <c:pt idx="136">
                  <c:v>5.1710010000000004</c:v>
                </c:pt>
                <c:pt idx="137">
                  <c:v>5.0647139999999995</c:v>
                </c:pt>
                <c:pt idx="138">
                  <c:v>5.0004610000000005</c:v>
                </c:pt>
                <c:pt idx="139">
                  <c:v>4.8520310000000002</c:v>
                </c:pt>
                <c:pt idx="140">
                  <c:v>4.6816810000000002</c:v>
                </c:pt>
                <c:pt idx="141">
                  <c:v>4.5223899999999997</c:v>
                </c:pt>
                <c:pt idx="142">
                  <c:v>4.3731439999999999</c:v>
                </c:pt>
                <c:pt idx="143">
                  <c:v>4.2319339999999999</c:v>
                </c:pt>
                <c:pt idx="144">
                  <c:v>4.098751</c:v>
                </c:pt>
                <c:pt idx="145">
                  <c:v>3.852449</c:v>
                </c:pt>
                <c:pt idx="146">
                  <c:v>3.6292099999999996</c:v>
                </c:pt>
                <c:pt idx="147">
                  <c:v>3.426015</c:v>
                </c:pt>
                <c:pt idx="148">
                  <c:v>3.241854</c:v>
                </c:pt>
                <c:pt idx="149">
                  <c:v>3.0727180000000001</c:v>
                </c:pt>
                <c:pt idx="150">
                  <c:v>2.9186009999999998</c:v>
                </c:pt>
                <c:pt idx="151">
                  <c:v>2.7774999999999999</c:v>
                </c:pt>
                <c:pt idx="152">
                  <c:v>2.6474120000000001</c:v>
                </c:pt>
                <c:pt idx="153">
                  <c:v>2.5283340000000001</c:v>
                </c:pt>
                <c:pt idx="154">
                  <c:v>2.4182639999999997</c:v>
                </c:pt>
                <c:pt idx="155">
                  <c:v>2.3162020000000001</c:v>
                </c:pt>
                <c:pt idx="156">
                  <c:v>2.137095</c:v>
                </c:pt>
                <c:pt idx="157">
                  <c:v>1.9479865000000001</c:v>
                </c:pt>
                <c:pt idx="158">
                  <c:v>1.7908984000000001</c:v>
                </c:pt>
                <c:pt idx="159">
                  <c:v>1.6598254000000001</c:v>
                </c:pt>
                <c:pt idx="160">
                  <c:v>1.5507639</c:v>
                </c:pt>
                <c:pt idx="161">
                  <c:v>1.4577114</c:v>
                </c:pt>
                <c:pt idx="162">
                  <c:v>1.3796659</c:v>
                </c:pt>
                <c:pt idx="163">
                  <c:v>1.3126261000000001</c:v>
                </c:pt>
                <c:pt idx="164">
                  <c:v>1.254591</c:v>
                </c:pt>
                <c:pt idx="165">
                  <c:v>1.1605318999999998</c:v>
                </c:pt>
                <c:pt idx="166">
                  <c:v>1.0874839999999999</c:v>
                </c:pt>
                <c:pt idx="167">
                  <c:v>1.0284443999999999</c:v>
                </c:pt>
                <c:pt idx="168">
                  <c:v>0.96801100000000007</c:v>
                </c:pt>
                <c:pt idx="169">
                  <c:v>0.90978239999999999</c:v>
                </c:pt>
                <c:pt idx="170">
                  <c:v>0.85905779999999998</c:v>
                </c:pt>
                <c:pt idx="171">
                  <c:v>0.77471719999999999</c:v>
                </c:pt>
                <c:pt idx="172">
                  <c:v>0.70748530000000009</c:v>
                </c:pt>
                <c:pt idx="173">
                  <c:v>0.65235940000000003</c:v>
                </c:pt>
                <c:pt idx="174">
                  <c:v>0.60643799999999992</c:v>
                </c:pt>
                <c:pt idx="175">
                  <c:v>0.56752000000000002</c:v>
                </c:pt>
                <c:pt idx="176">
                  <c:v>0.53410460000000004</c:v>
                </c:pt>
                <c:pt idx="177">
                  <c:v>0.50509130000000002</c:v>
                </c:pt>
                <c:pt idx="178">
                  <c:v>0.47967969999999999</c:v>
                </c:pt>
                <c:pt idx="179">
                  <c:v>0.45716950000000001</c:v>
                </c:pt>
                <c:pt idx="180">
                  <c:v>0.4371604</c:v>
                </c:pt>
                <c:pt idx="181">
                  <c:v>0.41915229999999998</c:v>
                </c:pt>
                <c:pt idx="182">
                  <c:v>0.38823839999999998</c:v>
                </c:pt>
                <c:pt idx="183">
                  <c:v>0.35682430000000004</c:v>
                </c:pt>
                <c:pt idx="184">
                  <c:v>0.33131290000000002</c:v>
                </c:pt>
                <c:pt idx="185">
                  <c:v>0.31020349999999997</c:v>
                </c:pt>
                <c:pt idx="186">
                  <c:v>0.29249562000000001</c:v>
                </c:pt>
                <c:pt idx="187">
                  <c:v>0.27728888000000002</c:v>
                </c:pt>
                <c:pt idx="188">
                  <c:v>0.26418306000000003</c:v>
                </c:pt>
                <c:pt idx="189">
                  <c:v>0.25277799000000001</c:v>
                </c:pt>
                <c:pt idx="190">
                  <c:v>0.24277351999999999</c:v>
                </c:pt>
                <c:pt idx="191">
                  <c:v>0.22586600000000001</c:v>
                </c:pt>
                <c:pt idx="192">
                  <c:v>0.21235993</c:v>
                </c:pt>
                <c:pt idx="193">
                  <c:v>0.20115490999999999</c:v>
                </c:pt>
                <c:pt idx="194">
                  <c:v>0.19185069999999999</c:v>
                </c:pt>
                <c:pt idx="195">
                  <c:v>0.18404710999999999</c:v>
                </c:pt>
                <c:pt idx="196">
                  <c:v>0.17724401000000001</c:v>
                </c:pt>
                <c:pt idx="197">
                  <c:v>0.16633892</c:v>
                </c:pt>
                <c:pt idx="198">
                  <c:v>0.15793493</c:v>
                </c:pt>
                <c:pt idx="199">
                  <c:v>0.1512317</c:v>
                </c:pt>
                <c:pt idx="200">
                  <c:v>0.14592903000000002</c:v>
                </c:pt>
                <c:pt idx="201">
                  <c:v>0.14152678999999999</c:v>
                </c:pt>
                <c:pt idx="202">
                  <c:v>0.13782489000000001</c:v>
                </c:pt>
                <c:pt idx="203">
                  <c:v>0.13482324000000001</c:v>
                </c:pt>
                <c:pt idx="204">
                  <c:v>0.13222181000000002</c:v>
                </c:pt>
                <c:pt idx="205">
                  <c:v>0.13002054000000002</c:v>
                </c:pt>
                <c:pt idx="206">
                  <c:v>0.12811941999999998</c:v>
                </c:pt>
                <c:pt idx="207">
                  <c:v>0.12651841999999999</c:v>
                </c:pt>
                <c:pt idx="208">
                  <c:v>0.12511752999999998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CD-4C9C-82EF-F8A2E0D95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srim19F_GaN!$P$5</c:f>
          <c:strCache>
            <c:ptCount val="1"/>
            <c:pt idx="0">
              <c:v>srim19F_GaN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srim19F_GaN!$D$20:$D$300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srim19F_GaN!$J$20:$J$300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1E-3</c:v>
                </c:pt>
                <c:pt idx="5">
                  <c:v>1.0999999999999998E-3</c:v>
                </c:pt>
                <c:pt idx="6">
                  <c:v>1.0999999999999998E-3</c:v>
                </c:pt>
                <c:pt idx="7">
                  <c:v>1.2000000000000001E-3</c:v>
                </c:pt>
                <c:pt idx="8">
                  <c:v>1.2000000000000001E-3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1.7000000000000001E-3</c:v>
                </c:pt>
                <c:pt idx="15">
                  <c:v>1.9E-3</c:v>
                </c:pt>
                <c:pt idx="16">
                  <c:v>2.1000000000000003E-3</c:v>
                </c:pt>
                <c:pt idx="17">
                  <c:v>2.1999999999999997E-3</c:v>
                </c:pt>
                <c:pt idx="18">
                  <c:v>2.3E-3</c:v>
                </c:pt>
                <c:pt idx="19">
                  <c:v>2.5000000000000001E-3</c:v>
                </c:pt>
                <c:pt idx="20">
                  <c:v>2.5999999999999999E-3</c:v>
                </c:pt>
                <c:pt idx="21">
                  <c:v>2.8E-3</c:v>
                </c:pt>
                <c:pt idx="22">
                  <c:v>2.9000000000000002E-3</c:v>
                </c:pt>
                <c:pt idx="23">
                  <c:v>3.0000000000000001E-3</c:v>
                </c:pt>
                <c:pt idx="24">
                  <c:v>3.2000000000000002E-3</c:v>
                </c:pt>
                <c:pt idx="25">
                  <c:v>3.3E-3</c:v>
                </c:pt>
                <c:pt idx="26">
                  <c:v>3.5999999999999999E-3</c:v>
                </c:pt>
                <c:pt idx="27">
                  <c:v>3.8999999999999998E-3</c:v>
                </c:pt>
                <c:pt idx="28">
                  <c:v>4.2000000000000006E-3</c:v>
                </c:pt>
                <c:pt idx="29">
                  <c:v>4.4999999999999997E-3</c:v>
                </c:pt>
                <c:pt idx="30">
                  <c:v>4.8000000000000004E-3</c:v>
                </c:pt>
                <c:pt idx="31">
                  <c:v>5.0999999999999995E-3</c:v>
                </c:pt>
                <c:pt idx="32">
                  <c:v>5.4000000000000003E-3</c:v>
                </c:pt>
                <c:pt idx="33">
                  <c:v>5.7000000000000002E-3</c:v>
                </c:pt>
                <c:pt idx="34">
                  <c:v>6.0000000000000001E-3</c:v>
                </c:pt>
                <c:pt idx="35">
                  <c:v>6.6E-3</c:v>
                </c:pt>
                <c:pt idx="36">
                  <c:v>7.1999999999999998E-3</c:v>
                </c:pt>
                <c:pt idx="37">
                  <c:v>7.7999999999999996E-3</c:v>
                </c:pt>
                <c:pt idx="38">
                  <c:v>8.3000000000000001E-3</c:v>
                </c:pt>
                <c:pt idx="39">
                  <c:v>8.8999999999999999E-3</c:v>
                </c:pt>
                <c:pt idx="40">
                  <c:v>9.4999999999999998E-3</c:v>
                </c:pt>
                <c:pt idx="41">
                  <c:v>1.06E-2</c:v>
                </c:pt>
                <c:pt idx="42">
                  <c:v>1.18E-2</c:v>
                </c:pt>
                <c:pt idx="43">
                  <c:v>1.29E-2</c:v>
                </c:pt>
                <c:pt idx="44">
                  <c:v>1.4099999999999998E-2</c:v>
                </c:pt>
                <c:pt idx="45">
                  <c:v>1.52E-2</c:v>
                </c:pt>
                <c:pt idx="46">
                  <c:v>1.6400000000000001E-2</c:v>
                </c:pt>
                <c:pt idx="47">
                  <c:v>1.7499999999999998E-2</c:v>
                </c:pt>
                <c:pt idx="48">
                  <c:v>1.8700000000000001E-2</c:v>
                </c:pt>
                <c:pt idx="49">
                  <c:v>1.9800000000000002E-2</c:v>
                </c:pt>
                <c:pt idx="50">
                  <c:v>2.0999999999999998E-2</c:v>
                </c:pt>
                <c:pt idx="51">
                  <c:v>2.2100000000000002E-2</c:v>
                </c:pt>
                <c:pt idx="52">
                  <c:v>2.4500000000000001E-2</c:v>
                </c:pt>
                <c:pt idx="53">
                  <c:v>2.7400000000000001E-2</c:v>
                </c:pt>
                <c:pt idx="54">
                  <c:v>3.04E-2</c:v>
                </c:pt>
                <c:pt idx="55">
                  <c:v>3.3399999999999999E-2</c:v>
                </c:pt>
                <c:pt idx="56">
                  <c:v>3.6400000000000002E-2</c:v>
                </c:pt>
                <c:pt idx="57">
                  <c:v>3.95E-2</c:v>
                </c:pt>
                <c:pt idx="58">
                  <c:v>4.2499999999999996E-2</c:v>
                </c:pt>
                <c:pt idx="59">
                  <c:v>4.5600000000000002E-2</c:v>
                </c:pt>
                <c:pt idx="60">
                  <c:v>4.8599999999999997E-2</c:v>
                </c:pt>
                <c:pt idx="61">
                  <c:v>5.4600000000000003E-2</c:v>
                </c:pt>
                <c:pt idx="62">
                  <c:v>6.0499999999999998E-2</c:v>
                </c:pt>
                <c:pt idx="63">
                  <c:v>6.6400000000000001E-2</c:v>
                </c:pt>
                <c:pt idx="64">
                  <c:v>7.2300000000000003E-2</c:v>
                </c:pt>
                <c:pt idx="65">
                  <c:v>7.8399999999999997E-2</c:v>
                </c:pt>
                <c:pt idx="66">
                  <c:v>8.4599999999999995E-2</c:v>
                </c:pt>
                <c:pt idx="67">
                  <c:v>9.7199999999999995E-2</c:v>
                </c:pt>
                <c:pt idx="68">
                  <c:v>0.1101</c:v>
                </c:pt>
                <c:pt idx="69">
                  <c:v>0.12310000000000001</c:v>
                </c:pt>
                <c:pt idx="70">
                  <c:v>0.1361</c:v>
                </c:pt>
                <c:pt idx="71">
                  <c:v>0.14910000000000001</c:v>
                </c:pt>
                <c:pt idx="72">
                  <c:v>0.16209999999999999</c:v>
                </c:pt>
                <c:pt idx="73">
                  <c:v>0.1749</c:v>
                </c:pt>
                <c:pt idx="74">
                  <c:v>0.18759999999999999</c:v>
                </c:pt>
                <c:pt idx="75">
                  <c:v>0.20019999999999999</c:v>
                </c:pt>
                <c:pt idx="76">
                  <c:v>0.21249999999999999</c:v>
                </c:pt>
                <c:pt idx="77">
                  <c:v>0.22469999999999998</c:v>
                </c:pt>
                <c:pt idx="78">
                  <c:v>0.24860000000000002</c:v>
                </c:pt>
                <c:pt idx="79">
                  <c:v>0.27759999999999996</c:v>
                </c:pt>
                <c:pt idx="80">
                  <c:v>0.30569999999999997</c:v>
                </c:pt>
                <c:pt idx="81">
                  <c:v>0.33300000000000002</c:v>
                </c:pt>
                <c:pt idx="82">
                  <c:v>0.35950000000000004</c:v>
                </c:pt>
                <c:pt idx="83">
                  <c:v>0.38540000000000002</c:v>
                </c:pt>
                <c:pt idx="84">
                  <c:v>0.41070000000000001</c:v>
                </c:pt>
                <c:pt idx="85">
                  <c:v>0.43559999999999999</c:v>
                </c:pt>
                <c:pt idx="86">
                  <c:v>0.45990000000000003</c:v>
                </c:pt>
                <c:pt idx="87">
                  <c:v>0.50730000000000008</c:v>
                </c:pt>
                <c:pt idx="88">
                  <c:v>0.55320000000000003</c:v>
                </c:pt>
                <c:pt idx="89">
                  <c:v>0.59770000000000001</c:v>
                </c:pt>
                <c:pt idx="90">
                  <c:v>0.64090000000000003</c:v>
                </c:pt>
                <c:pt idx="91">
                  <c:v>0.68310000000000004</c:v>
                </c:pt>
                <c:pt idx="92">
                  <c:v>0.72409999999999997</c:v>
                </c:pt>
                <c:pt idx="93">
                  <c:v>0.80310000000000004</c:v>
                </c:pt>
                <c:pt idx="94">
                  <c:v>0.87840000000000007</c:v>
                </c:pt>
                <c:pt idx="95">
                  <c:v>0.95009999999999994</c:v>
                </c:pt>
                <c:pt idx="96" formatCode="0.000">
                  <c:v>1.02</c:v>
                </c:pt>
                <c:pt idx="97" formatCode="0.000">
                  <c:v>1.08</c:v>
                </c:pt>
                <c:pt idx="98" formatCode="0.000">
                  <c:v>1.1499999999999999</c:v>
                </c:pt>
                <c:pt idx="99" formatCode="0.000">
                  <c:v>1.21</c:v>
                </c:pt>
                <c:pt idx="100" formatCode="0.000">
                  <c:v>1.26</c:v>
                </c:pt>
                <c:pt idx="101" formatCode="0.000">
                  <c:v>1.32</c:v>
                </c:pt>
                <c:pt idx="102" formatCode="0.000">
                  <c:v>1.37</c:v>
                </c:pt>
                <c:pt idx="103" formatCode="0.000">
                  <c:v>1.43</c:v>
                </c:pt>
                <c:pt idx="104" formatCode="0.000">
                  <c:v>1.52</c:v>
                </c:pt>
                <c:pt idx="105" formatCode="0.000">
                  <c:v>1.64</c:v>
                </c:pt>
                <c:pt idx="106" formatCode="0.000">
                  <c:v>1.74</c:v>
                </c:pt>
                <c:pt idx="107" formatCode="0.000">
                  <c:v>1.84</c:v>
                </c:pt>
                <c:pt idx="108" formatCode="0.000">
                  <c:v>1.94</c:v>
                </c:pt>
                <c:pt idx="109" formatCode="0.000">
                  <c:v>2.0299999999999998</c:v>
                </c:pt>
                <c:pt idx="110" formatCode="0.000">
                  <c:v>2.12</c:v>
                </c:pt>
                <c:pt idx="111" formatCode="0.000">
                  <c:v>2.2000000000000002</c:v>
                </c:pt>
                <c:pt idx="112" formatCode="0.000">
                  <c:v>2.2799999999999998</c:v>
                </c:pt>
                <c:pt idx="113" formatCode="0.000">
                  <c:v>2.44</c:v>
                </c:pt>
                <c:pt idx="114" formatCode="0.000">
                  <c:v>2.59</c:v>
                </c:pt>
                <c:pt idx="115" formatCode="0.000">
                  <c:v>2.73</c:v>
                </c:pt>
                <c:pt idx="116" formatCode="0.000">
                  <c:v>2.87</c:v>
                </c:pt>
                <c:pt idx="117" formatCode="0.000">
                  <c:v>3.01</c:v>
                </c:pt>
                <c:pt idx="118" formatCode="0.000">
                  <c:v>3.15</c:v>
                </c:pt>
                <c:pt idx="119" formatCode="0.000">
                  <c:v>3.41</c:v>
                </c:pt>
                <c:pt idx="120" formatCode="0.000">
                  <c:v>3.68</c:v>
                </c:pt>
                <c:pt idx="121" formatCode="0.000">
                  <c:v>3.94</c:v>
                </c:pt>
                <c:pt idx="122" formatCode="0.000">
                  <c:v>4.2</c:v>
                </c:pt>
                <c:pt idx="123" formatCode="0.000">
                  <c:v>4.46</c:v>
                </c:pt>
                <c:pt idx="124" formatCode="0.000">
                  <c:v>4.72</c:v>
                </c:pt>
                <c:pt idx="125" formatCode="0.000">
                  <c:v>4.99</c:v>
                </c:pt>
                <c:pt idx="126" formatCode="0.000">
                  <c:v>5.25</c:v>
                </c:pt>
                <c:pt idx="127" formatCode="0.000">
                  <c:v>5.52</c:v>
                </c:pt>
                <c:pt idx="128" formatCode="0.000">
                  <c:v>5.79</c:v>
                </c:pt>
                <c:pt idx="129" formatCode="0.000">
                  <c:v>6.06</c:v>
                </c:pt>
                <c:pt idx="130" formatCode="0.000">
                  <c:v>6.61</c:v>
                </c:pt>
                <c:pt idx="131" formatCode="0.000">
                  <c:v>7.31</c:v>
                </c:pt>
                <c:pt idx="132" formatCode="0.000">
                  <c:v>8.0299999999999994</c:v>
                </c:pt>
                <c:pt idx="133" formatCode="0.000">
                  <c:v>8.76</c:v>
                </c:pt>
                <c:pt idx="134" formatCode="0.000">
                  <c:v>9.51</c:v>
                </c:pt>
                <c:pt idx="135" formatCode="0.000">
                  <c:v>10.28</c:v>
                </c:pt>
                <c:pt idx="136" formatCode="0.000">
                  <c:v>11.06</c:v>
                </c:pt>
                <c:pt idx="137" formatCode="0.000">
                  <c:v>11.86</c:v>
                </c:pt>
                <c:pt idx="138" formatCode="0.000">
                  <c:v>12.68</c:v>
                </c:pt>
                <c:pt idx="139" formatCode="0.000">
                  <c:v>14.34</c:v>
                </c:pt>
                <c:pt idx="140" formatCode="0.000">
                  <c:v>16.059999999999999</c:v>
                </c:pt>
                <c:pt idx="141" formatCode="0.000">
                  <c:v>17.84</c:v>
                </c:pt>
                <c:pt idx="142" formatCode="0.000">
                  <c:v>19.68</c:v>
                </c:pt>
                <c:pt idx="143" formatCode="0.000">
                  <c:v>21.58</c:v>
                </c:pt>
                <c:pt idx="144" formatCode="0.000">
                  <c:v>23.55</c:v>
                </c:pt>
                <c:pt idx="145" formatCode="0.000">
                  <c:v>27.67</c:v>
                </c:pt>
                <c:pt idx="146" formatCode="0.000">
                  <c:v>32.06</c:v>
                </c:pt>
                <c:pt idx="147" formatCode="0.000">
                  <c:v>36.700000000000003</c:v>
                </c:pt>
                <c:pt idx="148" formatCode="0.000">
                  <c:v>41.62</c:v>
                </c:pt>
                <c:pt idx="149" formatCode="0.000">
                  <c:v>46.82</c:v>
                </c:pt>
                <c:pt idx="150" formatCode="0.000">
                  <c:v>52.29</c:v>
                </c:pt>
                <c:pt idx="151" formatCode="0.000">
                  <c:v>58.04</c:v>
                </c:pt>
                <c:pt idx="152" formatCode="0.000">
                  <c:v>64.09</c:v>
                </c:pt>
                <c:pt idx="153" formatCode="0.000">
                  <c:v>70.42</c:v>
                </c:pt>
                <c:pt idx="154" formatCode="0.000">
                  <c:v>77.05</c:v>
                </c:pt>
                <c:pt idx="155" formatCode="0.000">
                  <c:v>83.98</c:v>
                </c:pt>
                <c:pt idx="156" formatCode="0.000">
                  <c:v>98.72</c:v>
                </c:pt>
                <c:pt idx="157" formatCode="0.000">
                  <c:v>118.81</c:v>
                </c:pt>
                <c:pt idx="158" formatCode="0.000">
                  <c:v>140.76</c:v>
                </c:pt>
                <c:pt idx="159" formatCode="0.000">
                  <c:v>164.53</c:v>
                </c:pt>
                <c:pt idx="160" formatCode="0.000">
                  <c:v>190.07</c:v>
                </c:pt>
                <c:pt idx="161" formatCode="0.000">
                  <c:v>217.33</c:v>
                </c:pt>
                <c:pt idx="162" formatCode="0.000">
                  <c:v>246.22</c:v>
                </c:pt>
                <c:pt idx="163" formatCode="0.000">
                  <c:v>276.68</c:v>
                </c:pt>
                <c:pt idx="164" formatCode="0.000">
                  <c:v>308.62</c:v>
                </c:pt>
                <c:pt idx="165" formatCode="0.000">
                  <c:v>376.55</c:v>
                </c:pt>
                <c:pt idx="166" formatCode="0.000">
                  <c:v>449.51</c:v>
                </c:pt>
                <c:pt idx="167" formatCode="0.000">
                  <c:v>527.03</c:v>
                </c:pt>
                <c:pt idx="168" formatCode="0.000">
                  <c:v>609.19000000000005</c:v>
                </c:pt>
                <c:pt idx="169" formatCode="0.000">
                  <c:v>696.54</c:v>
                </c:pt>
                <c:pt idx="170" formatCode="0.000">
                  <c:v>789.26</c:v>
                </c:pt>
                <c:pt idx="171" formatCode="0.000">
                  <c:v>990.24</c:v>
                </c:pt>
                <c:pt idx="172" formatCode="0.0">
                  <c:v>1210</c:v>
                </c:pt>
                <c:pt idx="173" formatCode="0.0">
                  <c:v>1450</c:v>
                </c:pt>
                <c:pt idx="174" formatCode="0.0">
                  <c:v>1710</c:v>
                </c:pt>
                <c:pt idx="175" formatCode="0.0">
                  <c:v>1990</c:v>
                </c:pt>
                <c:pt idx="176" formatCode="0.0">
                  <c:v>2290</c:v>
                </c:pt>
                <c:pt idx="177" formatCode="0.0">
                  <c:v>2610</c:v>
                </c:pt>
                <c:pt idx="178" formatCode="0.0">
                  <c:v>2940</c:v>
                </c:pt>
                <c:pt idx="179" formatCode="0.0">
                  <c:v>3290</c:v>
                </c:pt>
                <c:pt idx="180" formatCode="0.0">
                  <c:v>3660</c:v>
                </c:pt>
                <c:pt idx="181" formatCode="0.0">
                  <c:v>4040</c:v>
                </c:pt>
                <c:pt idx="182" formatCode="0.0">
                  <c:v>4850</c:v>
                </c:pt>
                <c:pt idx="183" formatCode="0.0">
                  <c:v>5950</c:v>
                </c:pt>
                <c:pt idx="184" formatCode="0.0">
                  <c:v>7150</c:v>
                </c:pt>
                <c:pt idx="185" formatCode="0.0">
                  <c:v>8420</c:v>
                </c:pt>
                <c:pt idx="186" formatCode="0.0">
                  <c:v>9790</c:v>
                </c:pt>
                <c:pt idx="187" formatCode="0.0">
                  <c:v>11230</c:v>
                </c:pt>
                <c:pt idx="188" formatCode="0.0">
                  <c:v>12740</c:v>
                </c:pt>
                <c:pt idx="189" formatCode="0.0">
                  <c:v>14330</c:v>
                </c:pt>
                <c:pt idx="190" formatCode="0.0">
                  <c:v>15980</c:v>
                </c:pt>
                <c:pt idx="191" formatCode="0.0">
                  <c:v>19480</c:v>
                </c:pt>
                <c:pt idx="192" formatCode="0.0">
                  <c:v>23230</c:v>
                </c:pt>
                <c:pt idx="193" formatCode="0.0">
                  <c:v>27190</c:v>
                </c:pt>
                <c:pt idx="194" formatCode="0.0">
                  <c:v>31360</c:v>
                </c:pt>
                <c:pt idx="195" formatCode="0.0">
                  <c:v>35730</c:v>
                </c:pt>
                <c:pt idx="196" formatCode="0.0">
                  <c:v>40270</c:v>
                </c:pt>
                <c:pt idx="197" formatCode="0.0">
                  <c:v>49810</c:v>
                </c:pt>
                <c:pt idx="198" formatCode="0.0">
                  <c:v>59930</c:v>
                </c:pt>
                <c:pt idx="199" formatCode="0.0">
                  <c:v>70540</c:v>
                </c:pt>
                <c:pt idx="200" formatCode="0.0">
                  <c:v>81570</c:v>
                </c:pt>
                <c:pt idx="201" formatCode="0.0">
                  <c:v>92990</c:v>
                </c:pt>
                <c:pt idx="202" formatCode="0.0">
                  <c:v>104720</c:v>
                </c:pt>
                <c:pt idx="203" formatCode="0.0">
                  <c:v>116750</c:v>
                </c:pt>
                <c:pt idx="204" formatCode="0.0">
                  <c:v>129030</c:v>
                </c:pt>
                <c:pt idx="205" formatCode="0.0">
                  <c:v>141540</c:v>
                </c:pt>
                <c:pt idx="206" formatCode="0.0">
                  <c:v>154240</c:v>
                </c:pt>
                <c:pt idx="207" formatCode="0.0">
                  <c:v>167120</c:v>
                </c:pt>
                <c:pt idx="208" formatCode="0.0">
                  <c:v>180150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9C-4C98-93F4-64C17DBB1CC1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srim19F_GaN!$D$20:$D$300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srim19F_GaN!$M$20:$M$300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1E-3</c:v>
                </c:pt>
                <c:pt idx="5">
                  <c:v>1E-3</c:v>
                </c:pt>
                <c:pt idx="6">
                  <c:v>1.0999999999999998E-3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1.2999999999999999E-3</c:v>
                </c:pt>
                <c:pt idx="11">
                  <c:v>1.2999999999999999E-3</c:v>
                </c:pt>
                <c:pt idx="12">
                  <c:v>1.4E-3</c:v>
                </c:pt>
                <c:pt idx="13">
                  <c:v>1.5E-3</c:v>
                </c:pt>
                <c:pt idx="14">
                  <c:v>1.5E-3</c:v>
                </c:pt>
                <c:pt idx="15">
                  <c:v>1.7000000000000001E-3</c:v>
                </c:pt>
                <c:pt idx="16">
                  <c:v>1.8E-3</c:v>
                </c:pt>
                <c:pt idx="17">
                  <c:v>1.9E-3</c:v>
                </c:pt>
                <c:pt idx="18">
                  <c:v>2E-3</c:v>
                </c:pt>
                <c:pt idx="19">
                  <c:v>2.1000000000000003E-3</c:v>
                </c:pt>
                <c:pt idx="20">
                  <c:v>2.1999999999999997E-3</c:v>
                </c:pt>
                <c:pt idx="21">
                  <c:v>2.3E-3</c:v>
                </c:pt>
                <c:pt idx="22">
                  <c:v>2.4000000000000002E-3</c:v>
                </c:pt>
                <c:pt idx="23">
                  <c:v>2.5000000000000001E-3</c:v>
                </c:pt>
                <c:pt idx="24">
                  <c:v>2.5999999999999999E-3</c:v>
                </c:pt>
                <c:pt idx="25">
                  <c:v>2.7000000000000001E-3</c:v>
                </c:pt>
                <c:pt idx="26">
                  <c:v>2.9000000000000002E-3</c:v>
                </c:pt>
                <c:pt idx="27">
                  <c:v>3.2000000000000002E-3</c:v>
                </c:pt>
                <c:pt idx="28">
                  <c:v>3.4000000000000002E-3</c:v>
                </c:pt>
                <c:pt idx="29">
                  <c:v>3.5999999999999999E-3</c:v>
                </c:pt>
                <c:pt idx="30">
                  <c:v>3.8999999999999998E-3</c:v>
                </c:pt>
                <c:pt idx="31">
                  <c:v>4.1000000000000003E-3</c:v>
                </c:pt>
                <c:pt idx="32">
                  <c:v>4.3E-3</c:v>
                </c:pt>
                <c:pt idx="33">
                  <c:v>4.4999999999999997E-3</c:v>
                </c:pt>
                <c:pt idx="34">
                  <c:v>4.7000000000000002E-3</c:v>
                </c:pt>
                <c:pt idx="35">
                  <c:v>5.0999999999999995E-3</c:v>
                </c:pt>
                <c:pt idx="36">
                  <c:v>5.4999999999999997E-3</c:v>
                </c:pt>
                <c:pt idx="37">
                  <c:v>5.8999999999999999E-3</c:v>
                </c:pt>
                <c:pt idx="38">
                  <c:v>6.3E-3</c:v>
                </c:pt>
                <c:pt idx="39">
                  <c:v>6.7000000000000002E-3</c:v>
                </c:pt>
                <c:pt idx="40">
                  <c:v>7.0999999999999995E-3</c:v>
                </c:pt>
                <c:pt idx="41">
                  <c:v>7.9000000000000008E-3</c:v>
                </c:pt>
                <c:pt idx="42">
                  <c:v>8.6E-3</c:v>
                </c:pt>
                <c:pt idx="43">
                  <c:v>9.4000000000000004E-3</c:v>
                </c:pt>
                <c:pt idx="44">
                  <c:v>1.0100000000000001E-2</c:v>
                </c:pt>
                <c:pt idx="45">
                  <c:v>1.0800000000000001E-2</c:v>
                </c:pt>
                <c:pt idx="46">
                  <c:v>1.1600000000000001E-2</c:v>
                </c:pt>
                <c:pt idx="47">
                  <c:v>1.23E-2</c:v>
                </c:pt>
                <c:pt idx="48">
                  <c:v>1.3000000000000001E-2</c:v>
                </c:pt>
                <c:pt idx="49">
                  <c:v>1.37E-2</c:v>
                </c:pt>
                <c:pt idx="50">
                  <c:v>1.44E-2</c:v>
                </c:pt>
                <c:pt idx="51">
                  <c:v>1.5099999999999999E-2</c:v>
                </c:pt>
                <c:pt idx="52">
                  <c:v>1.6500000000000001E-2</c:v>
                </c:pt>
                <c:pt idx="53">
                  <c:v>1.8200000000000001E-2</c:v>
                </c:pt>
                <c:pt idx="54">
                  <c:v>1.9900000000000001E-2</c:v>
                </c:pt>
                <c:pt idx="55">
                  <c:v>2.1600000000000001E-2</c:v>
                </c:pt>
                <c:pt idx="56">
                  <c:v>2.3200000000000002E-2</c:v>
                </c:pt>
                <c:pt idx="57">
                  <c:v>2.4899999999999999E-2</c:v>
                </c:pt>
                <c:pt idx="58">
                  <c:v>2.6500000000000003E-2</c:v>
                </c:pt>
                <c:pt idx="59">
                  <c:v>2.8100000000000003E-2</c:v>
                </c:pt>
                <c:pt idx="60">
                  <c:v>2.9699999999999997E-2</c:v>
                </c:pt>
                <c:pt idx="61">
                  <c:v>3.2500000000000001E-2</c:v>
                </c:pt>
                <c:pt idx="62">
                  <c:v>3.5299999999999998E-2</c:v>
                </c:pt>
                <c:pt idx="63">
                  <c:v>3.8100000000000002E-2</c:v>
                </c:pt>
                <c:pt idx="64">
                  <c:v>4.0799999999999996E-2</c:v>
                </c:pt>
                <c:pt idx="65">
                  <c:v>4.3499999999999997E-2</c:v>
                </c:pt>
                <c:pt idx="66">
                  <c:v>4.6200000000000005E-2</c:v>
                </c:pt>
                <c:pt idx="67">
                  <c:v>5.1500000000000004E-2</c:v>
                </c:pt>
                <c:pt idx="68">
                  <c:v>5.6599999999999998E-2</c:v>
                </c:pt>
                <c:pt idx="69">
                  <c:v>6.1699999999999998E-2</c:v>
                </c:pt>
                <c:pt idx="70">
                  <c:v>6.6500000000000004E-2</c:v>
                </c:pt>
                <c:pt idx="71">
                  <c:v>7.1199999999999999E-2</c:v>
                </c:pt>
                <c:pt idx="72">
                  <c:v>7.5700000000000003E-2</c:v>
                </c:pt>
                <c:pt idx="73">
                  <c:v>0.08</c:v>
                </c:pt>
                <c:pt idx="74">
                  <c:v>8.3999999999999991E-2</c:v>
                </c:pt>
                <c:pt idx="75">
                  <c:v>8.7900000000000006E-2</c:v>
                </c:pt>
                <c:pt idx="76">
                  <c:v>9.1700000000000004E-2</c:v>
                </c:pt>
                <c:pt idx="77">
                  <c:v>9.5199999999999993E-2</c:v>
                </c:pt>
                <c:pt idx="78">
                  <c:v>0.10189999999999999</c:v>
                </c:pt>
                <c:pt idx="79">
                  <c:v>0.10940000000000001</c:v>
                </c:pt>
                <c:pt idx="80">
                  <c:v>0.1162</c:v>
                </c:pt>
                <c:pt idx="81">
                  <c:v>0.12239999999999999</c:v>
                </c:pt>
                <c:pt idx="82">
                  <c:v>0.12809999999999999</c:v>
                </c:pt>
                <c:pt idx="83">
                  <c:v>0.1333</c:v>
                </c:pt>
                <c:pt idx="84">
                  <c:v>0.13819999999999999</c:v>
                </c:pt>
                <c:pt idx="85">
                  <c:v>0.14269999999999999</c:v>
                </c:pt>
                <c:pt idx="86">
                  <c:v>0.1469</c:v>
                </c:pt>
                <c:pt idx="87">
                  <c:v>0.15460000000000002</c:v>
                </c:pt>
                <c:pt idx="88">
                  <c:v>0.16140000000000002</c:v>
                </c:pt>
                <c:pt idx="89">
                  <c:v>0.16750000000000001</c:v>
                </c:pt>
                <c:pt idx="90">
                  <c:v>0.1731</c:v>
                </c:pt>
                <c:pt idx="91">
                  <c:v>0.1782</c:v>
                </c:pt>
                <c:pt idx="92">
                  <c:v>0.18280000000000002</c:v>
                </c:pt>
                <c:pt idx="93">
                  <c:v>0.19109999999999999</c:v>
                </c:pt>
                <c:pt idx="94">
                  <c:v>0.19819999999999999</c:v>
                </c:pt>
                <c:pt idx="95">
                  <c:v>0.2044</c:v>
                </c:pt>
                <c:pt idx="96">
                  <c:v>0.20979999999999999</c:v>
                </c:pt>
                <c:pt idx="97">
                  <c:v>0.2145</c:v>
                </c:pt>
                <c:pt idx="98">
                  <c:v>0.21869999999999998</c:v>
                </c:pt>
                <c:pt idx="99">
                  <c:v>0.22240000000000001</c:v>
                </c:pt>
                <c:pt idx="100">
                  <c:v>0.2258</c:v>
                </c:pt>
                <c:pt idx="101">
                  <c:v>0.22879999999999998</c:v>
                </c:pt>
                <c:pt idx="102">
                  <c:v>0.23149999999999998</c:v>
                </c:pt>
                <c:pt idx="103">
                  <c:v>0.23399999999999999</c:v>
                </c:pt>
                <c:pt idx="104">
                  <c:v>0.23849999999999999</c:v>
                </c:pt>
                <c:pt idx="105">
                  <c:v>0.2432</c:v>
                </c:pt>
                <c:pt idx="106">
                  <c:v>0.2472</c:v>
                </c:pt>
                <c:pt idx="107">
                  <c:v>0.2505</c:v>
                </c:pt>
                <c:pt idx="108">
                  <c:v>0.25339999999999996</c:v>
                </c:pt>
                <c:pt idx="109">
                  <c:v>0.25590000000000002</c:v>
                </c:pt>
                <c:pt idx="110">
                  <c:v>0.25819999999999999</c:v>
                </c:pt>
                <c:pt idx="111">
                  <c:v>0.26019999999999999</c:v>
                </c:pt>
                <c:pt idx="112">
                  <c:v>0.26200000000000001</c:v>
                </c:pt>
                <c:pt idx="113">
                  <c:v>0.2656</c:v>
                </c:pt>
                <c:pt idx="114">
                  <c:v>0.26869999999999999</c:v>
                </c:pt>
                <c:pt idx="115">
                  <c:v>0.27149999999999996</c:v>
                </c:pt>
                <c:pt idx="116">
                  <c:v>0.27400000000000002</c:v>
                </c:pt>
                <c:pt idx="117">
                  <c:v>0.27629999999999999</c:v>
                </c:pt>
                <c:pt idx="118">
                  <c:v>0.27850000000000003</c:v>
                </c:pt>
                <c:pt idx="119">
                  <c:v>0.28359999999999996</c:v>
                </c:pt>
                <c:pt idx="120">
                  <c:v>0.2883</c:v>
                </c:pt>
                <c:pt idx="121">
                  <c:v>0.2928</c:v>
                </c:pt>
                <c:pt idx="122">
                  <c:v>0.29700000000000004</c:v>
                </c:pt>
                <c:pt idx="123">
                  <c:v>0.30110000000000003</c:v>
                </c:pt>
                <c:pt idx="124">
                  <c:v>0.30510000000000004</c:v>
                </c:pt>
                <c:pt idx="125">
                  <c:v>0.309</c:v>
                </c:pt>
                <c:pt idx="126">
                  <c:v>0.31280000000000002</c:v>
                </c:pt>
                <c:pt idx="127">
                  <c:v>0.31659999999999999</c:v>
                </c:pt>
                <c:pt idx="128">
                  <c:v>0.32029999999999997</c:v>
                </c:pt>
                <c:pt idx="129">
                  <c:v>0.3241</c:v>
                </c:pt>
                <c:pt idx="130">
                  <c:v>0.33599999999999997</c:v>
                </c:pt>
                <c:pt idx="131">
                  <c:v>0.35350000000000004</c:v>
                </c:pt>
                <c:pt idx="132">
                  <c:v>0.37090000000000001</c:v>
                </c:pt>
                <c:pt idx="133">
                  <c:v>0.3881</c:v>
                </c:pt>
                <c:pt idx="134">
                  <c:v>0.40519999999999995</c:v>
                </c:pt>
                <c:pt idx="135">
                  <c:v>0.4224</c:v>
                </c:pt>
                <c:pt idx="136">
                  <c:v>0.43949999999999995</c:v>
                </c:pt>
                <c:pt idx="137">
                  <c:v>0.45660000000000001</c:v>
                </c:pt>
                <c:pt idx="138">
                  <c:v>0.47359999999999997</c:v>
                </c:pt>
                <c:pt idx="139">
                  <c:v>0.53380000000000005</c:v>
                </c:pt>
                <c:pt idx="140">
                  <c:v>0.59130000000000005</c:v>
                </c:pt>
                <c:pt idx="141">
                  <c:v>0.64739999999999998</c:v>
                </c:pt>
                <c:pt idx="142">
                  <c:v>0.70240000000000002</c:v>
                </c:pt>
                <c:pt idx="143">
                  <c:v>0.75690000000000002</c:v>
                </c:pt>
                <c:pt idx="144">
                  <c:v>0.81099999999999994</c:v>
                </c:pt>
                <c:pt idx="145" formatCode="0.000">
                  <c:v>1.01</c:v>
                </c:pt>
                <c:pt idx="146" formatCode="0.000">
                  <c:v>1.19</c:v>
                </c:pt>
                <c:pt idx="147" formatCode="0.000">
                  <c:v>1.37</c:v>
                </c:pt>
                <c:pt idx="148" formatCode="0.000">
                  <c:v>1.54</c:v>
                </c:pt>
                <c:pt idx="149" formatCode="0.000">
                  <c:v>1.72</c:v>
                </c:pt>
                <c:pt idx="150" formatCode="0.000">
                  <c:v>1.89</c:v>
                </c:pt>
                <c:pt idx="151" formatCode="0.000">
                  <c:v>2.0699999999999998</c:v>
                </c:pt>
                <c:pt idx="152" formatCode="0.000">
                  <c:v>2.25</c:v>
                </c:pt>
                <c:pt idx="153" formatCode="0.000">
                  <c:v>2.4300000000000002</c:v>
                </c:pt>
                <c:pt idx="154" formatCode="0.000">
                  <c:v>2.61</c:v>
                </c:pt>
                <c:pt idx="155" formatCode="0.000">
                  <c:v>2.8</c:v>
                </c:pt>
                <c:pt idx="156" formatCode="0.000">
                  <c:v>3.51</c:v>
                </c:pt>
                <c:pt idx="157" formatCode="0.000">
                  <c:v>4.54</c:v>
                </c:pt>
                <c:pt idx="158" formatCode="0.000">
                  <c:v>5.52</c:v>
                </c:pt>
                <c:pt idx="159" formatCode="0.000">
                  <c:v>6.49</c:v>
                </c:pt>
                <c:pt idx="160" formatCode="0.000">
                  <c:v>7.45</c:v>
                </c:pt>
                <c:pt idx="161" formatCode="0.000">
                  <c:v>8.42</c:v>
                </c:pt>
                <c:pt idx="162" formatCode="0.000">
                  <c:v>9.39</c:v>
                </c:pt>
                <c:pt idx="163" formatCode="0.000">
                  <c:v>10.36</c:v>
                </c:pt>
                <c:pt idx="164" formatCode="0.000">
                  <c:v>11.34</c:v>
                </c:pt>
                <c:pt idx="165" formatCode="0.000">
                  <c:v>14.92</c:v>
                </c:pt>
                <c:pt idx="166" formatCode="0.000">
                  <c:v>18.2</c:v>
                </c:pt>
                <c:pt idx="167" formatCode="0.000">
                  <c:v>21.31</c:v>
                </c:pt>
                <c:pt idx="168" formatCode="0.000">
                  <c:v>24.34</c:v>
                </c:pt>
                <c:pt idx="169" formatCode="0.000">
                  <c:v>27.37</c:v>
                </c:pt>
                <c:pt idx="170" formatCode="0.000">
                  <c:v>30.42</c:v>
                </c:pt>
                <c:pt idx="171" formatCode="0.000">
                  <c:v>41.78</c:v>
                </c:pt>
                <c:pt idx="172" formatCode="0.000">
                  <c:v>52.37</c:v>
                </c:pt>
                <c:pt idx="173" formatCode="0.000">
                  <c:v>62.67</c:v>
                </c:pt>
                <c:pt idx="174" formatCode="0.000">
                  <c:v>72.88</c:v>
                </c:pt>
                <c:pt idx="175" formatCode="0.000">
                  <c:v>83.09</c:v>
                </c:pt>
                <c:pt idx="176" formatCode="0.000">
                  <c:v>93.35</c:v>
                </c:pt>
                <c:pt idx="177" formatCode="0.000">
                  <c:v>103.68</c:v>
                </c:pt>
                <c:pt idx="178" formatCode="0.000">
                  <c:v>114.1</c:v>
                </c:pt>
                <c:pt idx="179" formatCode="0.000">
                  <c:v>124.62</c:v>
                </c:pt>
                <c:pt idx="180" formatCode="0.000">
                  <c:v>135.22999999999999</c:v>
                </c:pt>
                <c:pt idx="181" formatCode="0.000">
                  <c:v>145.94999999999999</c:v>
                </c:pt>
                <c:pt idx="182" formatCode="0.000">
                  <c:v>186.3</c:v>
                </c:pt>
                <c:pt idx="183" formatCode="0.000">
                  <c:v>243.46</c:v>
                </c:pt>
                <c:pt idx="184" formatCode="0.000">
                  <c:v>296.79000000000002</c:v>
                </c:pt>
                <c:pt idx="185" formatCode="0.000">
                  <c:v>348.2</c:v>
                </c:pt>
                <c:pt idx="186" formatCode="0.000">
                  <c:v>398.56</c:v>
                </c:pt>
                <c:pt idx="187" formatCode="0.000">
                  <c:v>448.28</c:v>
                </c:pt>
                <c:pt idx="188" formatCode="0.000">
                  <c:v>497.61</c:v>
                </c:pt>
                <c:pt idx="189" formatCode="0.000">
                  <c:v>546.66</c:v>
                </c:pt>
                <c:pt idx="190" formatCode="0.000">
                  <c:v>595.51</c:v>
                </c:pt>
                <c:pt idx="191" formatCode="0.000">
                  <c:v>776.1</c:v>
                </c:pt>
                <c:pt idx="192" formatCode="0.000">
                  <c:v>941.11</c:v>
                </c:pt>
                <c:pt idx="193" formatCode="0.0">
                  <c:v>1100</c:v>
                </c:pt>
                <c:pt idx="194" formatCode="0.0">
                  <c:v>1250</c:v>
                </c:pt>
                <c:pt idx="195" formatCode="0.0">
                  <c:v>1390</c:v>
                </c:pt>
                <c:pt idx="196" formatCode="0.0">
                  <c:v>1540</c:v>
                </c:pt>
                <c:pt idx="197" formatCode="0.0">
                  <c:v>2050</c:v>
                </c:pt>
                <c:pt idx="198" formatCode="0.0">
                  <c:v>2500</c:v>
                </c:pt>
                <c:pt idx="199" formatCode="0.0">
                  <c:v>2920</c:v>
                </c:pt>
                <c:pt idx="200" formatCode="0.0">
                  <c:v>3310</c:v>
                </c:pt>
                <c:pt idx="201" formatCode="0.0">
                  <c:v>3690</c:v>
                </c:pt>
                <c:pt idx="202" formatCode="0.0">
                  <c:v>4050</c:v>
                </c:pt>
                <c:pt idx="203" formatCode="0.0">
                  <c:v>4400</c:v>
                </c:pt>
                <c:pt idx="204" formatCode="0.0">
                  <c:v>4730</c:v>
                </c:pt>
                <c:pt idx="205" formatCode="0.0">
                  <c:v>5050</c:v>
                </c:pt>
                <c:pt idx="206" formatCode="0.0">
                  <c:v>5370</c:v>
                </c:pt>
                <c:pt idx="207" formatCode="0.0">
                  <c:v>5670</c:v>
                </c:pt>
                <c:pt idx="208" formatCode="0.0">
                  <c:v>5970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9C-4C98-93F4-64C17DBB1CC1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srim19F_GaN!$D$20:$D$300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srim19F_GaN!$P$20:$P$300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1E-3</c:v>
                </c:pt>
                <c:pt idx="12">
                  <c:v>1.0999999999999998E-3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1.2000000000000001E-3</c:v>
                </c:pt>
                <c:pt idx="16">
                  <c:v>1.2999999999999999E-3</c:v>
                </c:pt>
                <c:pt idx="17">
                  <c:v>1.4E-3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1.7000000000000001E-3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1.9E-3</c:v>
                </c:pt>
                <c:pt idx="24">
                  <c:v>2E-3</c:v>
                </c:pt>
                <c:pt idx="25">
                  <c:v>2E-3</c:v>
                </c:pt>
                <c:pt idx="26">
                  <c:v>2.1999999999999997E-3</c:v>
                </c:pt>
                <c:pt idx="27">
                  <c:v>2.3E-3</c:v>
                </c:pt>
                <c:pt idx="28">
                  <c:v>2.5000000000000001E-3</c:v>
                </c:pt>
                <c:pt idx="29">
                  <c:v>2.7000000000000001E-3</c:v>
                </c:pt>
                <c:pt idx="30">
                  <c:v>2.8E-3</c:v>
                </c:pt>
                <c:pt idx="31">
                  <c:v>3.0000000000000001E-3</c:v>
                </c:pt>
                <c:pt idx="32">
                  <c:v>3.2000000000000002E-3</c:v>
                </c:pt>
                <c:pt idx="33">
                  <c:v>3.3E-3</c:v>
                </c:pt>
                <c:pt idx="34">
                  <c:v>3.5000000000000005E-3</c:v>
                </c:pt>
                <c:pt idx="35">
                  <c:v>3.8E-3</c:v>
                </c:pt>
                <c:pt idx="36">
                  <c:v>4.1000000000000003E-3</c:v>
                </c:pt>
                <c:pt idx="37">
                  <c:v>4.3999999999999994E-3</c:v>
                </c:pt>
                <c:pt idx="38">
                  <c:v>4.7000000000000002E-3</c:v>
                </c:pt>
                <c:pt idx="39">
                  <c:v>4.8999999999999998E-3</c:v>
                </c:pt>
                <c:pt idx="40">
                  <c:v>5.1999999999999998E-3</c:v>
                </c:pt>
                <c:pt idx="41">
                  <c:v>5.8000000000000005E-3</c:v>
                </c:pt>
                <c:pt idx="42">
                  <c:v>6.4000000000000003E-3</c:v>
                </c:pt>
                <c:pt idx="43">
                  <c:v>6.9000000000000008E-3</c:v>
                </c:pt>
                <c:pt idx="44">
                  <c:v>7.3999999999999995E-3</c:v>
                </c:pt>
                <c:pt idx="45">
                  <c:v>8.0000000000000002E-3</c:v>
                </c:pt>
                <c:pt idx="46">
                  <c:v>8.5000000000000006E-3</c:v>
                </c:pt>
                <c:pt idx="47">
                  <c:v>8.9999999999999993E-3</c:v>
                </c:pt>
                <c:pt idx="48">
                  <c:v>9.6000000000000009E-3</c:v>
                </c:pt>
                <c:pt idx="49">
                  <c:v>1.0100000000000001E-2</c:v>
                </c:pt>
                <c:pt idx="50">
                  <c:v>1.06E-2</c:v>
                </c:pt>
                <c:pt idx="51">
                  <c:v>1.11E-2</c:v>
                </c:pt>
                <c:pt idx="52">
                  <c:v>1.2199999999999999E-2</c:v>
                </c:pt>
                <c:pt idx="53">
                  <c:v>1.3500000000000002E-2</c:v>
                </c:pt>
                <c:pt idx="54">
                  <c:v>1.47E-2</c:v>
                </c:pt>
                <c:pt idx="55">
                  <c:v>1.6E-2</c:v>
                </c:pt>
                <c:pt idx="56">
                  <c:v>1.7299999999999999E-2</c:v>
                </c:pt>
                <c:pt idx="57">
                  <c:v>1.8499999999999999E-2</c:v>
                </c:pt>
                <c:pt idx="58">
                  <c:v>1.9800000000000002E-2</c:v>
                </c:pt>
                <c:pt idx="59">
                  <c:v>2.0999999999999998E-2</c:v>
                </c:pt>
                <c:pt idx="60">
                  <c:v>2.23E-2</c:v>
                </c:pt>
                <c:pt idx="61">
                  <c:v>2.47E-2</c:v>
                </c:pt>
                <c:pt idx="62">
                  <c:v>2.7100000000000003E-2</c:v>
                </c:pt>
                <c:pt idx="63">
                  <c:v>2.9399999999999999E-2</c:v>
                </c:pt>
                <c:pt idx="64">
                  <c:v>3.1600000000000003E-2</c:v>
                </c:pt>
                <c:pt idx="65">
                  <c:v>3.3800000000000004E-2</c:v>
                </c:pt>
                <c:pt idx="66">
                  <c:v>3.5900000000000001E-2</c:v>
                </c:pt>
                <c:pt idx="67">
                  <c:v>4.0300000000000002E-2</c:v>
                </c:pt>
                <c:pt idx="68">
                  <c:v>4.4600000000000001E-2</c:v>
                </c:pt>
                <c:pt idx="69">
                  <c:v>4.8799999999999996E-2</c:v>
                </c:pt>
                <c:pt idx="70">
                  <c:v>5.3100000000000001E-2</c:v>
                </c:pt>
                <c:pt idx="71">
                  <c:v>5.7299999999999997E-2</c:v>
                </c:pt>
                <c:pt idx="72">
                  <c:v>6.1399999999999996E-2</c:v>
                </c:pt>
                <c:pt idx="73">
                  <c:v>6.54E-2</c:v>
                </c:pt>
                <c:pt idx="74">
                  <c:v>6.9399999999999989E-2</c:v>
                </c:pt>
                <c:pt idx="75">
                  <c:v>7.3200000000000001E-2</c:v>
                </c:pt>
                <c:pt idx="76">
                  <c:v>7.6899999999999996E-2</c:v>
                </c:pt>
                <c:pt idx="77">
                  <c:v>8.0500000000000002E-2</c:v>
                </c:pt>
                <c:pt idx="78">
                  <c:v>8.7400000000000005E-2</c:v>
                </c:pt>
                <c:pt idx="79">
                  <c:v>9.5500000000000002E-2</c:v>
                </c:pt>
                <c:pt idx="80">
                  <c:v>0.10289999999999999</c:v>
                </c:pt>
                <c:pt idx="81">
                  <c:v>0.1099</c:v>
                </c:pt>
                <c:pt idx="82">
                  <c:v>0.11639999999999999</c:v>
                </c:pt>
                <c:pt idx="83">
                  <c:v>0.12239999999999999</c:v>
                </c:pt>
                <c:pt idx="84">
                  <c:v>0.12820000000000001</c:v>
                </c:pt>
                <c:pt idx="85">
                  <c:v>0.1336</c:v>
                </c:pt>
                <c:pt idx="86">
                  <c:v>0.13879999999999998</c:v>
                </c:pt>
                <c:pt idx="87">
                  <c:v>0.1484</c:v>
                </c:pt>
                <c:pt idx="88">
                  <c:v>0.15720000000000001</c:v>
                </c:pt>
                <c:pt idx="89">
                  <c:v>0.1653</c:v>
                </c:pt>
                <c:pt idx="90">
                  <c:v>0.17280000000000001</c:v>
                </c:pt>
                <c:pt idx="91">
                  <c:v>0.1797</c:v>
                </c:pt>
                <c:pt idx="92">
                  <c:v>0.18629999999999999</c:v>
                </c:pt>
                <c:pt idx="93">
                  <c:v>0.19819999999999999</c:v>
                </c:pt>
                <c:pt idx="94">
                  <c:v>0.20880000000000001</c:v>
                </c:pt>
                <c:pt idx="95">
                  <c:v>0.21820000000000001</c:v>
                </c:pt>
                <c:pt idx="96">
                  <c:v>0.22679999999999997</c:v>
                </c:pt>
                <c:pt idx="97">
                  <c:v>0.23450000000000001</c:v>
                </c:pt>
                <c:pt idx="98">
                  <c:v>0.24149999999999999</c:v>
                </c:pt>
                <c:pt idx="99">
                  <c:v>0.24790000000000001</c:v>
                </c:pt>
                <c:pt idx="100">
                  <c:v>0.25379999999999997</c:v>
                </c:pt>
                <c:pt idx="101">
                  <c:v>0.25929999999999997</c:v>
                </c:pt>
                <c:pt idx="102">
                  <c:v>0.26429999999999998</c:v>
                </c:pt>
                <c:pt idx="103">
                  <c:v>0.26890000000000003</c:v>
                </c:pt>
                <c:pt idx="104">
                  <c:v>0.2772</c:v>
                </c:pt>
                <c:pt idx="105">
                  <c:v>0.28620000000000001</c:v>
                </c:pt>
                <c:pt idx="106">
                  <c:v>0.29389999999999999</c:v>
                </c:pt>
                <c:pt idx="107">
                  <c:v>0.30059999999999998</c:v>
                </c:pt>
                <c:pt idx="108">
                  <c:v>0.30649999999999999</c:v>
                </c:pt>
                <c:pt idx="109">
                  <c:v>0.31169999999999998</c:v>
                </c:pt>
                <c:pt idx="110">
                  <c:v>0.3165</c:v>
                </c:pt>
                <c:pt idx="111">
                  <c:v>0.32080000000000003</c:v>
                </c:pt>
                <c:pt idx="112">
                  <c:v>0.32480000000000003</c:v>
                </c:pt>
                <c:pt idx="113">
                  <c:v>0.33179999999999998</c:v>
                </c:pt>
                <c:pt idx="114">
                  <c:v>0.33799999999999997</c:v>
                </c:pt>
                <c:pt idx="115">
                  <c:v>0.34350000000000003</c:v>
                </c:pt>
                <c:pt idx="116">
                  <c:v>0.34849999999999998</c:v>
                </c:pt>
                <c:pt idx="117">
                  <c:v>0.35310000000000002</c:v>
                </c:pt>
                <c:pt idx="118">
                  <c:v>0.35730000000000001</c:v>
                </c:pt>
                <c:pt idx="119">
                  <c:v>0.36499999999999999</c:v>
                </c:pt>
                <c:pt idx="120">
                  <c:v>0.372</c:v>
                </c:pt>
                <c:pt idx="121">
                  <c:v>0.37839999999999996</c:v>
                </c:pt>
                <c:pt idx="122">
                  <c:v>0.38439999999999996</c:v>
                </c:pt>
                <c:pt idx="123">
                  <c:v>0.39</c:v>
                </c:pt>
                <c:pt idx="124">
                  <c:v>0.39540000000000003</c:v>
                </c:pt>
                <c:pt idx="125">
                  <c:v>0.40060000000000001</c:v>
                </c:pt>
                <c:pt idx="126">
                  <c:v>0.40570000000000006</c:v>
                </c:pt>
                <c:pt idx="127">
                  <c:v>0.41059999999999997</c:v>
                </c:pt>
                <c:pt idx="128">
                  <c:v>0.41539999999999999</c:v>
                </c:pt>
                <c:pt idx="129">
                  <c:v>0.42009999999999997</c:v>
                </c:pt>
                <c:pt idx="130">
                  <c:v>0.42939999999999995</c:v>
                </c:pt>
                <c:pt idx="131">
                  <c:v>0.44069999999999998</c:v>
                </c:pt>
                <c:pt idx="132">
                  <c:v>0.45179999999999998</c:v>
                </c:pt>
                <c:pt idx="133">
                  <c:v>0.46289999999999998</c:v>
                </c:pt>
                <c:pt idx="134">
                  <c:v>0.47389999999999999</c:v>
                </c:pt>
                <c:pt idx="135">
                  <c:v>0.48499999999999999</c:v>
                </c:pt>
                <c:pt idx="136">
                  <c:v>0.49619999999999997</c:v>
                </c:pt>
                <c:pt idx="137">
                  <c:v>0.50739999999999996</c:v>
                </c:pt>
                <c:pt idx="138">
                  <c:v>0.51870000000000005</c:v>
                </c:pt>
                <c:pt idx="139">
                  <c:v>0.54160000000000008</c:v>
                </c:pt>
                <c:pt idx="140">
                  <c:v>0.56489999999999996</c:v>
                </c:pt>
                <c:pt idx="141">
                  <c:v>0.58879999999999999</c:v>
                </c:pt>
                <c:pt idx="142">
                  <c:v>0.61329999999999996</c:v>
                </c:pt>
                <c:pt idx="143">
                  <c:v>0.63849999999999996</c:v>
                </c:pt>
                <c:pt idx="144">
                  <c:v>0.66439999999999999</c:v>
                </c:pt>
                <c:pt idx="145">
                  <c:v>0.71840000000000004</c:v>
                </c:pt>
                <c:pt idx="146">
                  <c:v>0.77549999999999997</c:v>
                </c:pt>
                <c:pt idx="147">
                  <c:v>0.83589999999999998</c:v>
                </c:pt>
                <c:pt idx="148">
                  <c:v>0.89960000000000007</c:v>
                </c:pt>
                <c:pt idx="149">
                  <c:v>0.96679999999999988</c:v>
                </c:pt>
                <c:pt idx="150" formatCode="0.000">
                  <c:v>1.04</c:v>
                </c:pt>
                <c:pt idx="151" formatCode="0.000">
                  <c:v>1.1100000000000001</c:v>
                </c:pt>
                <c:pt idx="152" formatCode="0.000">
                  <c:v>1.19</c:v>
                </c:pt>
                <c:pt idx="153" formatCode="0.000">
                  <c:v>1.27</c:v>
                </c:pt>
                <c:pt idx="154" formatCode="0.000">
                  <c:v>1.36</c:v>
                </c:pt>
                <c:pt idx="155" formatCode="0.000">
                  <c:v>1.45</c:v>
                </c:pt>
                <c:pt idx="156" formatCode="0.000">
                  <c:v>1.64</c:v>
                </c:pt>
                <c:pt idx="157" formatCode="0.000">
                  <c:v>1.9</c:v>
                </c:pt>
                <c:pt idx="158" formatCode="0.000">
                  <c:v>2.1800000000000002</c:v>
                </c:pt>
                <c:pt idx="159" formatCode="0.000">
                  <c:v>2.4900000000000002</c:v>
                </c:pt>
                <c:pt idx="160" formatCode="0.000">
                  <c:v>2.82</c:v>
                </c:pt>
                <c:pt idx="161" formatCode="0.000">
                  <c:v>3.17</c:v>
                </c:pt>
                <c:pt idx="162" formatCode="0.000">
                  <c:v>3.54</c:v>
                </c:pt>
                <c:pt idx="163" formatCode="0.000">
                  <c:v>3.93</c:v>
                </c:pt>
                <c:pt idx="164" formatCode="0.000">
                  <c:v>4.34</c:v>
                </c:pt>
                <c:pt idx="165" formatCode="0.000">
                  <c:v>5.22</c:v>
                </c:pt>
                <c:pt idx="166" formatCode="0.000">
                  <c:v>6.15</c:v>
                </c:pt>
                <c:pt idx="167" formatCode="0.000">
                  <c:v>7.13</c:v>
                </c:pt>
                <c:pt idx="168" formatCode="0.000">
                  <c:v>8.16</c:v>
                </c:pt>
                <c:pt idx="169" formatCode="0.000">
                  <c:v>9.24</c:v>
                </c:pt>
                <c:pt idx="170" formatCode="0.000">
                  <c:v>10.39</c:v>
                </c:pt>
                <c:pt idx="171" formatCode="0.000">
                  <c:v>12.85</c:v>
                </c:pt>
                <c:pt idx="172" formatCode="0.000">
                  <c:v>15.53</c:v>
                </c:pt>
                <c:pt idx="173" formatCode="0.000">
                  <c:v>18.43</c:v>
                </c:pt>
                <c:pt idx="174" formatCode="0.000">
                  <c:v>21.54</c:v>
                </c:pt>
                <c:pt idx="175" formatCode="0.000">
                  <c:v>24.85</c:v>
                </c:pt>
                <c:pt idx="176" formatCode="0.000">
                  <c:v>28.36</c:v>
                </c:pt>
                <c:pt idx="177" formatCode="0.000">
                  <c:v>32.06</c:v>
                </c:pt>
                <c:pt idx="178" formatCode="0.000">
                  <c:v>35.950000000000003</c:v>
                </c:pt>
                <c:pt idx="179" formatCode="0.000">
                  <c:v>40.020000000000003</c:v>
                </c:pt>
                <c:pt idx="180" formatCode="0.000">
                  <c:v>44.26</c:v>
                </c:pt>
                <c:pt idx="181" formatCode="0.000">
                  <c:v>48.67</c:v>
                </c:pt>
                <c:pt idx="182" formatCode="0.000">
                  <c:v>57.99</c:v>
                </c:pt>
                <c:pt idx="183" formatCode="0.000">
                  <c:v>70.510000000000005</c:v>
                </c:pt>
                <c:pt idx="184" formatCode="0.000">
                  <c:v>83.94</c:v>
                </c:pt>
                <c:pt idx="185" formatCode="0.000">
                  <c:v>98.22</c:v>
                </c:pt>
                <c:pt idx="186" formatCode="0.000">
                  <c:v>113.28</c:v>
                </c:pt>
                <c:pt idx="187" formatCode="0.000">
                  <c:v>129.09</c:v>
                </c:pt>
                <c:pt idx="188" formatCode="0.000">
                  <c:v>145.59</c:v>
                </c:pt>
                <c:pt idx="189" formatCode="0.000">
                  <c:v>162.74</c:v>
                </c:pt>
                <c:pt idx="190" formatCode="0.000">
                  <c:v>180.5</c:v>
                </c:pt>
                <c:pt idx="191" formatCode="0.000">
                  <c:v>217.7</c:v>
                </c:pt>
                <c:pt idx="192" formatCode="0.000">
                  <c:v>256.92</c:v>
                </c:pt>
                <c:pt idx="193" formatCode="0.000">
                  <c:v>297.89999999999998</c:v>
                </c:pt>
                <c:pt idx="194" formatCode="0.000">
                  <c:v>340.44</c:v>
                </c:pt>
                <c:pt idx="195" formatCode="0.000">
                  <c:v>384.35</c:v>
                </c:pt>
                <c:pt idx="196" formatCode="0.000">
                  <c:v>429.45</c:v>
                </c:pt>
                <c:pt idx="197" formatCode="0.000">
                  <c:v>522.70000000000005</c:v>
                </c:pt>
                <c:pt idx="198" formatCode="0.000">
                  <c:v>619.16</c:v>
                </c:pt>
                <c:pt idx="199" formatCode="0.000">
                  <c:v>718.03</c:v>
                </c:pt>
                <c:pt idx="200" formatCode="0.000">
                  <c:v>818.65</c:v>
                </c:pt>
                <c:pt idx="201" formatCode="0.000">
                  <c:v>920.5</c:v>
                </c:pt>
                <c:pt idx="202" formatCode="0.0">
                  <c:v>1020</c:v>
                </c:pt>
                <c:pt idx="203" formatCode="0.0">
                  <c:v>1130</c:v>
                </c:pt>
                <c:pt idx="204" formatCode="0.0">
                  <c:v>1230</c:v>
                </c:pt>
                <c:pt idx="205" formatCode="0.0">
                  <c:v>1330</c:v>
                </c:pt>
                <c:pt idx="206" formatCode="0.0">
                  <c:v>1440</c:v>
                </c:pt>
                <c:pt idx="207" formatCode="0.0">
                  <c:v>1540</c:v>
                </c:pt>
                <c:pt idx="208" formatCode="0.0">
                  <c:v>1640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9C-4C98-93F4-64C17DBB1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srim20Ne_GaN!$P$5</c:f>
          <c:strCache>
            <c:ptCount val="1"/>
            <c:pt idx="0">
              <c:v>srim20Ne_GaN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srim20Ne_GaN!$D$20:$D$300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srim20Ne_GaN!$E$20:$E$300</c:f>
              <c:numCache>
                <c:formatCode>0.000E+00</c:formatCode>
                <c:ptCount val="281"/>
                <c:pt idx="0">
                  <c:v>2.0969999999999999E-2</c:v>
                </c:pt>
                <c:pt idx="1">
                  <c:v>2.2239999999999999E-2</c:v>
                </c:pt>
                <c:pt idx="2">
                  <c:v>2.3439999999999999E-2</c:v>
                </c:pt>
                <c:pt idx="3">
                  <c:v>2.4590000000000001E-2</c:v>
                </c:pt>
                <c:pt idx="4">
                  <c:v>2.5680000000000001E-2</c:v>
                </c:pt>
                <c:pt idx="5">
                  <c:v>2.673E-2</c:v>
                </c:pt>
                <c:pt idx="6">
                  <c:v>2.7740000000000001E-2</c:v>
                </c:pt>
                <c:pt idx="7">
                  <c:v>2.8709999999999999E-2</c:v>
                </c:pt>
                <c:pt idx="8">
                  <c:v>2.9649999999999999E-2</c:v>
                </c:pt>
                <c:pt idx="9">
                  <c:v>3.1449999999999999E-2</c:v>
                </c:pt>
                <c:pt idx="10">
                  <c:v>3.3149999999999999E-2</c:v>
                </c:pt>
                <c:pt idx="11">
                  <c:v>3.4770000000000002E-2</c:v>
                </c:pt>
                <c:pt idx="12">
                  <c:v>3.6319999999999998E-2</c:v>
                </c:pt>
                <c:pt idx="13">
                  <c:v>3.78E-2</c:v>
                </c:pt>
                <c:pt idx="14">
                  <c:v>3.9230000000000001E-2</c:v>
                </c:pt>
                <c:pt idx="15">
                  <c:v>4.1939999999999998E-2</c:v>
                </c:pt>
                <c:pt idx="16">
                  <c:v>4.4479999999999999E-2</c:v>
                </c:pt>
                <c:pt idx="17">
                  <c:v>4.6890000000000001E-2</c:v>
                </c:pt>
                <c:pt idx="18">
                  <c:v>4.9180000000000001E-2</c:v>
                </c:pt>
                <c:pt idx="19">
                  <c:v>5.1360000000000003E-2</c:v>
                </c:pt>
                <c:pt idx="20">
                  <c:v>5.3460000000000001E-2</c:v>
                </c:pt>
                <c:pt idx="21">
                  <c:v>5.5480000000000002E-2</c:v>
                </c:pt>
                <c:pt idx="22">
                  <c:v>5.7419999999999999E-2</c:v>
                </c:pt>
                <c:pt idx="23">
                  <c:v>5.9310000000000002E-2</c:v>
                </c:pt>
                <c:pt idx="24">
                  <c:v>6.1129999999999997E-2</c:v>
                </c:pt>
                <c:pt idx="25">
                  <c:v>6.2909999999999994E-2</c:v>
                </c:pt>
                <c:pt idx="26">
                  <c:v>6.6309999999999994E-2</c:v>
                </c:pt>
                <c:pt idx="27">
                  <c:v>7.0330000000000004E-2</c:v>
                </c:pt>
                <c:pt idx="28">
                  <c:v>7.4130000000000001E-2</c:v>
                </c:pt>
                <c:pt idx="29">
                  <c:v>7.775E-2</c:v>
                </c:pt>
                <c:pt idx="30">
                  <c:v>8.1210000000000004E-2</c:v>
                </c:pt>
                <c:pt idx="31">
                  <c:v>8.4529999999999994E-2</c:v>
                </c:pt>
                <c:pt idx="32">
                  <c:v>8.7720000000000006E-2</c:v>
                </c:pt>
                <c:pt idx="33">
                  <c:v>9.0800000000000006E-2</c:v>
                </c:pt>
                <c:pt idx="34">
                  <c:v>9.3770000000000006E-2</c:v>
                </c:pt>
                <c:pt idx="35">
                  <c:v>9.9460000000000007E-2</c:v>
                </c:pt>
                <c:pt idx="36">
                  <c:v>0.1048</c:v>
                </c:pt>
                <c:pt idx="37">
                  <c:v>0.11</c:v>
                </c:pt>
                <c:pt idx="38">
                  <c:v>0.1148</c:v>
                </c:pt>
                <c:pt idx="39">
                  <c:v>0.1195</c:v>
                </c:pt>
                <c:pt idx="40">
                  <c:v>0.1241</c:v>
                </c:pt>
                <c:pt idx="41">
                  <c:v>0.1326</c:v>
                </c:pt>
                <c:pt idx="42">
                  <c:v>0.14069999999999999</c:v>
                </c:pt>
                <c:pt idx="43">
                  <c:v>0.14829999999999999</c:v>
                </c:pt>
                <c:pt idx="44">
                  <c:v>0.1555</c:v>
                </c:pt>
                <c:pt idx="45">
                  <c:v>0.16239999999999999</c:v>
                </c:pt>
                <c:pt idx="46">
                  <c:v>0.1691</c:v>
                </c:pt>
                <c:pt idx="47">
                  <c:v>0.1754</c:v>
                </c:pt>
                <c:pt idx="48">
                  <c:v>0.18160000000000001</c:v>
                </c:pt>
                <c:pt idx="49">
                  <c:v>0.18759999999999999</c:v>
                </c:pt>
                <c:pt idx="50">
                  <c:v>0.1933</c:v>
                </c:pt>
                <c:pt idx="51">
                  <c:v>0.19889999999999999</c:v>
                </c:pt>
                <c:pt idx="52">
                  <c:v>0.2097</c:v>
                </c:pt>
                <c:pt idx="53">
                  <c:v>0.22239999999999999</c:v>
                </c:pt>
                <c:pt idx="54">
                  <c:v>0.2344</c:v>
                </c:pt>
                <c:pt idx="55">
                  <c:v>0.24590000000000001</c:v>
                </c:pt>
                <c:pt idx="56">
                  <c:v>0.25679999999999997</c:v>
                </c:pt>
                <c:pt idx="57">
                  <c:v>0.26729999999999998</c:v>
                </c:pt>
                <c:pt idx="58">
                  <c:v>0.27739999999999998</c:v>
                </c:pt>
                <c:pt idx="59">
                  <c:v>0.28710000000000002</c:v>
                </c:pt>
                <c:pt idx="60">
                  <c:v>0.29649999999999999</c:v>
                </c:pt>
                <c:pt idx="61">
                  <c:v>0.34549999999999997</c:v>
                </c:pt>
                <c:pt idx="62">
                  <c:v>0.38329999999999997</c:v>
                </c:pt>
                <c:pt idx="63">
                  <c:v>0.41339999999999999</c:v>
                </c:pt>
                <c:pt idx="64">
                  <c:v>0.43790000000000001</c:v>
                </c:pt>
                <c:pt idx="65">
                  <c:v>0.45839999999999997</c:v>
                </c:pt>
                <c:pt idx="66">
                  <c:v>0.47599999999999998</c:v>
                </c:pt>
                <c:pt idx="67">
                  <c:v>0.50539999999999996</c:v>
                </c:pt>
                <c:pt idx="68">
                  <c:v>0.53010000000000002</c:v>
                </c:pt>
                <c:pt idx="69">
                  <c:v>0.55210000000000004</c:v>
                </c:pt>
                <c:pt idx="70">
                  <c:v>0.57279999999999998</c:v>
                </c:pt>
                <c:pt idx="71">
                  <c:v>0.59279999999999999</c:v>
                </c:pt>
                <c:pt idx="72">
                  <c:v>0.61260000000000003</c:v>
                </c:pt>
                <c:pt idx="73">
                  <c:v>0.63239999999999996</c:v>
                </c:pt>
                <c:pt idx="74">
                  <c:v>0.65239999999999998</c:v>
                </c:pt>
                <c:pt idx="75">
                  <c:v>0.67249999999999999</c:v>
                </c:pt>
                <c:pt idx="76">
                  <c:v>0.69289999999999996</c:v>
                </c:pt>
                <c:pt idx="77">
                  <c:v>0.71340000000000003</c:v>
                </c:pt>
                <c:pt idx="78">
                  <c:v>0.75509999999999999</c:v>
                </c:pt>
                <c:pt idx="79">
                  <c:v>0.80779999999999996</c:v>
                </c:pt>
                <c:pt idx="80">
                  <c:v>0.86080000000000001</c:v>
                </c:pt>
                <c:pt idx="81">
                  <c:v>0.91369999999999996</c:v>
                </c:pt>
                <c:pt idx="82">
                  <c:v>0.96599999999999997</c:v>
                </c:pt>
                <c:pt idx="83">
                  <c:v>1.018</c:v>
                </c:pt>
                <c:pt idx="84">
                  <c:v>1.0680000000000001</c:v>
                </c:pt>
                <c:pt idx="85">
                  <c:v>1.1180000000000001</c:v>
                </c:pt>
                <c:pt idx="86">
                  <c:v>1.167</c:v>
                </c:pt>
                <c:pt idx="87">
                  <c:v>1.2609999999999999</c:v>
                </c:pt>
                <c:pt idx="88">
                  <c:v>1.351</c:v>
                </c:pt>
                <c:pt idx="89">
                  <c:v>1.4370000000000001</c:v>
                </c:pt>
                <c:pt idx="90">
                  <c:v>1.5189999999999999</c:v>
                </c:pt>
                <c:pt idx="91">
                  <c:v>1.5980000000000001</c:v>
                </c:pt>
                <c:pt idx="92">
                  <c:v>1.6739999999999999</c:v>
                </c:pt>
                <c:pt idx="93">
                  <c:v>1.8180000000000001</c:v>
                </c:pt>
                <c:pt idx="94">
                  <c:v>1.9530000000000001</c:v>
                </c:pt>
                <c:pt idx="95">
                  <c:v>2.0819999999999999</c:v>
                </c:pt>
                <c:pt idx="96">
                  <c:v>2.2050000000000001</c:v>
                </c:pt>
                <c:pt idx="97">
                  <c:v>2.323</c:v>
                </c:pt>
                <c:pt idx="98">
                  <c:v>2.4380000000000002</c:v>
                </c:pt>
                <c:pt idx="99">
                  <c:v>2.5489999999999999</c:v>
                </c:pt>
                <c:pt idx="100">
                  <c:v>2.6579999999999999</c:v>
                </c:pt>
                <c:pt idx="101">
                  <c:v>2.7639999999999998</c:v>
                </c:pt>
                <c:pt idx="102">
                  <c:v>2.8679999999999999</c:v>
                </c:pt>
                <c:pt idx="103">
                  <c:v>2.9689999999999999</c:v>
                </c:pt>
                <c:pt idx="104">
                  <c:v>3.1680000000000001</c:v>
                </c:pt>
                <c:pt idx="105">
                  <c:v>3.4049999999999998</c:v>
                </c:pt>
                <c:pt idx="106">
                  <c:v>3.633</c:v>
                </c:pt>
                <c:pt idx="107">
                  <c:v>3.85</c:v>
                </c:pt>
                <c:pt idx="108">
                  <c:v>4.0570000000000004</c:v>
                </c:pt>
                <c:pt idx="109">
                  <c:v>4.2530000000000001</c:v>
                </c:pt>
                <c:pt idx="110">
                  <c:v>4.4400000000000004</c:v>
                </c:pt>
                <c:pt idx="111">
                  <c:v>4.6150000000000002</c:v>
                </c:pt>
                <c:pt idx="112">
                  <c:v>4.7809999999999997</c:v>
                </c:pt>
                <c:pt idx="113">
                  <c:v>5.0839999999999996</c:v>
                </c:pt>
                <c:pt idx="114">
                  <c:v>5.3520000000000003</c:v>
                </c:pt>
                <c:pt idx="115">
                  <c:v>5.5869999999999997</c:v>
                </c:pt>
                <c:pt idx="116">
                  <c:v>5.7939999999999996</c:v>
                </c:pt>
                <c:pt idx="117">
                  <c:v>5.976</c:v>
                </c:pt>
                <c:pt idx="118">
                  <c:v>6.1360000000000001</c:v>
                </c:pt>
                <c:pt idx="119">
                  <c:v>6.4</c:v>
                </c:pt>
                <c:pt idx="120">
                  <c:v>6.6040000000000001</c:v>
                </c:pt>
                <c:pt idx="121">
                  <c:v>6.76</c:v>
                </c:pt>
                <c:pt idx="122">
                  <c:v>6.8769999999999998</c:v>
                </c:pt>
                <c:pt idx="123">
                  <c:v>6.9630000000000001</c:v>
                </c:pt>
                <c:pt idx="124">
                  <c:v>7.024</c:v>
                </c:pt>
                <c:pt idx="125">
                  <c:v>7.0629999999999997</c:v>
                </c:pt>
                <c:pt idx="126">
                  <c:v>7.085</c:v>
                </c:pt>
                <c:pt idx="127">
                  <c:v>7.0940000000000003</c:v>
                </c:pt>
                <c:pt idx="128">
                  <c:v>7.09</c:v>
                </c:pt>
                <c:pt idx="129">
                  <c:v>7.077</c:v>
                </c:pt>
                <c:pt idx="130">
                  <c:v>7.0289999999999999</c:v>
                </c:pt>
                <c:pt idx="131">
                  <c:v>6.94</c:v>
                </c:pt>
                <c:pt idx="132">
                  <c:v>6.8310000000000004</c:v>
                </c:pt>
                <c:pt idx="133">
                  <c:v>6.71</c:v>
                </c:pt>
                <c:pt idx="134">
                  <c:v>6.5839999999999996</c:v>
                </c:pt>
                <c:pt idx="135">
                  <c:v>6.4550000000000001</c:v>
                </c:pt>
                <c:pt idx="136">
                  <c:v>6.327</c:v>
                </c:pt>
                <c:pt idx="137">
                  <c:v>6.2</c:v>
                </c:pt>
                <c:pt idx="138">
                  <c:v>6.0759999999999996</c:v>
                </c:pt>
                <c:pt idx="139">
                  <c:v>5.9219999999999997</c:v>
                </c:pt>
                <c:pt idx="140">
                  <c:v>5.718</c:v>
                </c:pt>
                <c:pt idx="141">
                  <c:v>5.5190000000000001</c:v>
                </c:pt>
                <c:pt idx="142">
                  <c:v>5.3330000000000002</c:v>
                </c:pt>
                <c:pt idx="143">
                  <c:v>5.1589999999999998</c:v>
                </c:pt>
                <c:pt idx="144">
                  <c:v>4.9960000000000004</c:v>
                </c:pt>
                <c:pt idx="145">
                  <c:v>4.6989999999999998</c:v>
                </c:pt>
                <c:pt idx="146">
                  <c:v>4.4349999999999996</c:v>
                </c:pt>
                <c:pt idx="147">
                  <c:v>4.2</c:v>
                </c:pt>
                <c:pt idx="148">
                  <c:v>3.988</c:v>
                </c:pt>
                <c:pt idx="149">
                  <c:v>3.7959999999999998</c:v>
                </c:pt>
                <c:pt idx="150">
                  <c:v>3.621</c:v>
                </c:pt>
                <c:pt idx="151">
                  <c:v>3.46</c:v>
                </c:pt>
                <c:pt idx="152">
                  <c:v>3.3130000000000002</c:v>
                </c:pt>
                <c:pt idx="153">
                  <c:v>3.177</c:v>
                </c:pt>
                <c:pt idx="154">
                  <c:v>3.052</c:v>
                </c:pt>
                <c:pt idx="155">
                  <c:v>2.9350000000000001</c:v>
                </c:pt>
                <c:pt idx="156">
                  <c:v>2.726</c:v>
                </c:pt>
                <c:pt idx="157">
                  <c:v>2.5009999999999999</c:v>
                </c:pt>
                <c:pt idx="158">
                  <c:v>2.31</c:v>
                </c:pt>
                <c:pt idx="159">
                  <c:v>2.1459999999999999</c:v>
                </c:pt>
                <c:pt idx="160">
                  <c:v>2.0049999999999999</c:v>
                </c:pt>
                <c:pt idx="161">
                  <c:v>1.8819999999999999</c:v>
                </c:pt>
                <c:pt idx="162">
                  <c:v>1.7749999999999999</c:v>
                </c:pt>
                <c:pt idx="163">
                  <c:v>1.6819999999999999</c:v>
                </c:pt>
                <c:pt idx="164">
                  <c:v>1.601</c:v>
                </c:pt>
                <c:pt idx="165">
                  <c:v>1.468</c:v>
                </c:pt>
                <c:pt idx="166">
                  <c:v>1.3660000000000001</c:v>
                </c:pt>
                <c:pt idx="167">
                  <c:v>1.2909999999999999</c:v>
                </c:pt>
                <c:pt idx="168">
                  <c:v>1.2350000000000001</c:v>
                </c:pt>
                <c:pt idx="169">
                  <c:v>1.161</c:v>
                </c:pt>
                <c:pt idx="170">
                  <c:v>1.097</c:v>
                </c:pt>
                <c:pt idx="171">
                  <c:v>0.98929999999999996</c:v>
                </c:pt>
                <c:pt idx="172">
                  <c:v>0.90339999999999998</c:v>
                </c:pt>
                <c:pt idx="173">
                  <c:v>0.83309999999999995</c:v>
                </c:pt>
                <c:pt idx="174">
                  <c:v>0.77439999999999998</c:v>
                </c:pt>
                <c:pt idx="175">
                  <c:v>0.72460000000000002</c:v>
                </c:pt>
                <c:pt idx="176">
                  <c:v>0.68189999999999995</c:v>
                </c:pt>
                <c:pt idx="177">
                  <c:v>0.64480000000000004</c:v>
                </c:pt>
                <c:pt idx="178">
                  <c:v>0.61219999999999997</c:v>
                </c:pt>
                <c:pt idx="179">
                  <c:v>0.58340000000000003</c:v>
                </c:pt>
                <c:pt idx="180">
                  <c:v>0.55769999999999997</c:v>
                </c:pt>
                <c:pt idx="181">
                  <c:v>0.53459999999999996</c:v>
                </c:pt>
                <c:pt idx="182">
                  <c:v>0.495</c:v>
                </c:pt>
                <c:pt idx="183">
                  <c:v>0.45469999999999999</c:v>
                </c:pt>
                <c:pt idx="184">
                  <c:v>0.42199999999999999</c:v>
                </c:pt>
                <c:pt idx="185">
                  <c:v>0.39489999999999997</c:v>
                </c:pt>
                <c:pt idx="186">
                  <c:v>0.37209999999999999</c:v>
                </c:pt>
                <c:pt idx="187">
                  <c:v>0.35260000000000002</c:v>
                </c:pt>
                <c:pt idx="188">
                  <c:v>0.3357</c:v>
                </c:pt>
                <c:pt idx="189">
                  <c:v>0.32100000000000001</c:v>
                </c:pt>
                <c:pt idx="190">
                  <c:v>0.30809999999999998</c:v>
                </c:pt>
                <c:pt idx="191">
                  <c:v>0.28639999999999999</c:v>
                </c:pt>
                <c:pt idx="192">
                  <c:v>0.26889999999999997</c:v>
                </c:pt>
                <c:pt idx="193">
                  <c:v>0.25459999999999999</c:v>
                </c:pt>
                <c:pt idx="194">
                  <c:v>0.24249999999999999</c:v>
                </c:pt>
                <c:pt idx="195">
                  <c:v>0.2324</c:v>
                </c:pt>
                <c:pt idx="196">
                  <c:v>0.22359999999999999</c:v>
                </c:pt>
                <c:pt idx="197">
                  <c:v>0.20949999999999999</c:v>
                </c:pt>
                <c:pt idx="198">
                  <c:v>0.1986</c:v>
                </c:pt>
                <c:pt idx="199">
                  <c:v>0.18990000000000001</c:v>
                </c:pt>
                <c:pt idx="200">
                  <c:v>0.18290000000000001</c:v>
                </c:pt>
                <c:pt idx="201">
                  <c:v>0.1772</c:v>
                </c:pt>
                <c:pt idx="202">
                  <c:v>0.1724</c:v>
                </c:pt>
                <c:pt idx="203">
                  <c:v>0.16839999999999999</c:v>
                </c:pt>
                <c:pt idx="204">
                  <c:v>0.16500000000000001</c:v>
                </c:pt>
                <c:pt idx="205">
                  <c:v>0.16200000000000001</c:v>
                </c:pt>
                <c:pt idx="206">
                  <c:v>0.1595</c:v>
                </c:pt>
                <c:pt idx="207">
                  <c:v>0.15740000000000001</c:v>
                </c:pt>
                <c:pt idx="208">
                  <c:v>0.15390000000000001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6F-4318-9E6E-F89155F5535F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srim20Ne_GaN!$D$20:$D$300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srim20Ne_GaN!$F$20:$F$300</c:f>
              <c:numCache>
                <c:formatCode>0.000E+00</c:formatCode>
                <c:ptCount val="281"/>
                <c:pt idx="0">
                  <c:v>0.25619999999999998</c:v>
                </c:pt>
                <c:pt idx="1">
                  <c:v>0.26889999999999997</c:v>
                </c:pt>
                <c:pt idx="2">
                  <c:v>0.28050000000000003</c:v>
                </c:pt>
                <c:pt idx="3">
                  <c:v>0.2913</c:v>
                </c:pt>
                <c:pt idx="4">
                  <c:v>0.30130000000000001</c:v>
                </c:pt>
                <c:pt idx="5">
                  <c:v>0.31059999999999999</c:v>
                </c:pt>
                <c:pt idx="6">
                  <c:v>0.31929999999999997</c:v>
                </c:pt>
                <c:pt idx="7">
                  <c:v>0.3276</c:v>
                </c:pt>
                <c:pt idx="8">
                  <c:v>0.33539999999999998</c:v>
                </c:pt>
                <c:pt idx="9">
                  <c:v>0.34970000000000001</c:v>
                </c:pt>
                <c:pt idx="10">
                  <c:v>0.36270000000000002</c:v>
                </c:pt>
                <c:pt idx="11">
                  <c:v>0.37459999999999999</c:v>
                </c:pt>
                <c:pt idx="12">
                  <c:v>0.38550000000000001</c:v>
                </c:pt>
                <c:pt idx="13">
                  <c:v>0.39560000000000001</c:v>
                </c:pt>
                <c:pt idx="14">
                  <c:v>0.40500000000000003</c:v>
                </c:pt>
                <c:pt idx="15">
                  <c:v>0.4219</c:v>
                </c:pt>
                <c:pt idx="16">
                  <c:v>0.43690000000000001</c:v>
                </c:pt>
                <c:pt idx="17">
                  <c:v>0.45019999999999999</c:v>
                </c:pt>
                <c:pt idx="18">
                  <c:v>0.46210000000000001</c:v>
                </c:pt>
                <c:pt idx="19">
                  <c:v>0.47289999999999999</c:v>
                </c:pt>
                <c:pt idx="20">
                  <c:v>0.48280000000000001</c:v>
                </c:pt>
                <c:pt idx="21">
                  <c:v>0.4919</c:v>
                </c:pt>
                <c:pt idx="22">
                  <c:v>0.50019999999999998</c:v>
                </c:pt>
                <c:pt idx="23">
                  <c:v>0.50790000000000002</c:v>
                </c:pt>
                <c:pt idx="24">
                  <c:v>0.51500000000000001</c:v>
                </c:pt>
                <c:pt idx="25">
                  <c:v>0.52159999999999995</c:v>
                </c:pt>
                <c:pt idx="26">
                  <c:v>0.53349999999999997</c:v>
                </c:pt>
                <c:pt idx="27">
                  <c:v>0.5464</c:v>
                </c:pt>
                <c:pt idx="28">
                  <c:v>0.5575</c:v>
                </c:pt>
                <c:pt idx="29">
                  <c:v>0.56710000000000005</c:v>
                </c:pt>
                <c:pt idx="30">
                  <c:v>0.57550000000000001</c:v>
                </c:pt>
                <c:pt idx="31">
                  <c:v>0.58279999999999998</c:v>
                </c:pt>
                <c:pt idx="32">
                  <c:v>0.58930000000000005</c:v>
                </c:pt>
                <c:pt idx="33">
                  <c:v>0.59499999999999997</c:v>
                </c:pt>
                <c:pt idx="34">
                  <c:v>0.60009999999999997</c:v>
                </c:pt>
                <c:pt idx="35">
                  <c:v>0.60870000000000002</c:v>
                </c:pt>
                <c:pt idx="36">
                  <c:v>0.61550000000000005</c:v>
                </c:pt>
                <c:pt idx="37">
                  <c:v>0.62090000000000001</c:v>
                </c:pt>
                <c:pt idx="38">
                  <c:v>0.62529999999999997</c:v>
                </c:pt>
                <c:pt idx="39">
                  <c:v>0.62870000000000004</c:v>
                </c:pt>
                <c:pt idx="40">
                  <c:v>0.63139999999999996</c:v>
                </c:pt>
                <c:pt idx="41">
                  <c:v>0.63490000000000002</c:v>
                </c:pt>
                <c:pt idx="42">
                  <c:v>0.63670000000000004</c:v>
                </c:pt>
                <c:pt idx="43">
                  <c:v>0.6371</c:v>
                </c:pt>
                <c:pt idx="44">
                  <c:v>0.63649999999999995</c:v>
                </c:pt>
                <c:pt idx="45">
                  <c:v>0.63519999999999999</c:v>
                </c:pt>
                <c:pt idx="46">
                  <c:v>0.63329999999999997</c:v>
                </c:pt>
                <c:pt idx="47">
                  <c:v>0.63090000000000002</c:v>
                </c:pt>
                <c:pt idx="48">
                  <c:v>0.62819999999999998</c:v>
                </c:pt>
                <c:pt idx="49">
                  <c:v>0.62519999999999998</c:v>
                </c:pt>
                <c:pt idx="50">
                  <c:v>0.622</c:v>
                </c:pt>
                <c:pt idx="51">
                  <c:v>0.61860000000000004</c:v>
                </c:pt>
                <c:pt idx="52">
                  <c:v>0.61160000000000003</c:v>
                </c:pt>
                <c:pt idx="53">
                  <c:v>0.60229999999999995</c:v>
                </c:pt>
                <c:pt idx="54">
                  <c:v>0.59289999999999998</c:v>
                </c:pt>
                <c:pt idx="55">
                  <c:v>0.58360000000000001</c:v>
                </c:pt>
                <c:pt idx="56">
                  <c:v>0.57430000000000003</c:v>
                </c:pt>
                <c:pt idx="57">
                  <c:v>0.56520000000000004</c:v>
                </c:pt>
                <c:pt idx="58">
                  <c:v>0.55630000000000002</c:v>
                </c:pt>
                <c:pt idx="59">
                  <c:v>0.54769999999999996</c:v>
                </c:pt>
                <c:pt idx="60">
                  <c:v>0.5393</c:v>
                </c:pt>
                <c:pt idx="61">
                  <c:v>0.5232</c:v>
                </c:pt>
                <c:pt idx="62">
                  <c:v>0.5081</c:v>
                </c:pt>
                <c:pt idx="63">
                  <c:v>0.49399999999999999</c:v>
                </c:pt>
                <c:pt idx="64">
                  <c:v>0.48070000000000002</c:v>
                </c:pt>
                <c:pt idx="65">
                  <c:v>0.46829999999999999</c:v>
                </c:pt>
                <c:pt idx="66">
                  <c:v>0.45660000000000001</c:v>
                </c:pt>
                <c:pt idx="67">
                  <c:v>0.43509999999999999</c:v>
                </c:pt>
                <c:pt idx="68">
                  <c:v>0.41589999999999999</c:v>
                </c:pt>
                <c:pt idx="69">
                  <c:v>0.39860000000000001</c:v>
                </c:pt>
                <c:pt idx="70">
                  <c:v>0.38290000000000002</c:v>
                </c:pt>
                <c:pt idx="71">
                  <c:v>0.36870000000000003</c:v>
                </c:pt>
                <c:pt idx="72">
                  <c:v>0.35570000000000002</c:v>
                </c:pt>
                <c:pt idx="73">
                  <c:v>0.34370000000000001</c:v>
                </c:pt>
                <c:pt idx="74">
                  <c:v>0.3327</c:v>
                </c:pt>
                <c:pt idx="75">
                  <c:v>0.32250000000000001</c:v>
                </c:pt>
                <c:pt idx="76">
                  <c:v>0.313</c:v>
                </c:pt>
                <c:pt idx="77">
                  <c:v>0.30409999999999998</c:v>
                </c:pt>
                <c:pt idx="78">
                  <c:v>0.28810000000000002</c:v>
                </c:pt>
                <c:pt idx="79">
                  <c:v>0.27060000000000001</c:v>
                </c:pt>
                <c:pt idx="80">
                  <c:v>0.2555</c:v>
                </c:pt>
                <c:pt idx="81">
                  <c:v>0.24229999999999999</c:v>
                </c:pt>
                <c:pt idx="82">
                  <c:v>0.23050000000000001</c:v>
                </c:pt>
                <c:pt idx="83">
                  <c:v>0.22</c:v>
                </c:pt>
                <c:pt idx="84">
                  <c:v>0.21060000000000001</c:v>
                </c:pt>
                <c:pt idx="85">
                  <c:v>0.2021</c:v>
                </c:pt>
                <c:pt idx="86">
                  <c:v>0.1943</c:v>
                </c:pt>
                <c:pt idx="87">
                  <c:v>0.1807</c:v>
                </c:pt>
                <c:pt idx="88">
                  <c:v>0.1691</c:v>
                </c:pt>
                <c:pt idx="89">
                  <c:v>0.15909999999999999</c:v>
                </c:pt>
                <c:pt idx="90">
                  <c:v>0.15029999999999999</c:v>
                </c:pt>
                <c:pt idx="91">
                  <c:v>0.1426</c:v>
                </c:pt>
                <c:pt idx="92">
                  <c:v>0.1358</c:v>
                </c:pt>
                <c:pt idx="93">
                  <c:v>0.1241</c:v>
                </c:pt>
                <c:pt idx="94">
                  <c:v>0.1145</c:v>
                </c:pt>
                <c:pt idx="95">
                  <c:v>0.10639999999999999</c:v>
                </c:pt>
                <c:pt idx="96">
                  <c:v>9.9510000000000001E-2</c:v>
                </c:pt>
                <c:pt idx="97">
                  <c:v>9.3560000000000004E-2</c:v>
                </c:pt>
                <c:pt idx="98">
                  <c:v>8.8349999999999998E-2</c:v>
                </c:pt>
                <c:pt idx="99">
                  <c:v>8.3760000000000001E-2</c:v>
                </c:pt>
                <c:pt idx="100">
                  <c:v>7.9670000000000005E-2</c:v>
                </c:pt>
                <c:pt idx="101">
                  <c:v>7.5999999999999998E-2</c:v>
                </c:pt>
                <c:pt idx="102">
                  <c:v>7.2690000000000005E-2</c:v>
                </c:pt>
                <c:pt idx="103">
                  <c:v>6.9690000000000002E-2</c:v>
                </c:pt>
                <c:pt idx="104">
                  <c:v>6.4439999999999997E-2</c:v>
                </c:pt>
                <c:pt idx="105">
                  <c:v>5.8999999999999997E-2</c:v>
                </c:pt>
                <c:pt idx="106">
                  <c:v>5.4480000000000001E-2</c:v>
                </c:pt>
                <c:pt idx="107">
                  <c:v>5.0659999999999997E-2</c:v>
                </c:pt>
                <c:pt idx="108">
                  <c:v>4.7390000000000002E-2</c:v>
                </c:pt>
                <c:pt idx="109">
                  <c:v>4.4560000000000002E-2</c:v>
                </c:pt>
                <c:pt idx="110">
                  <c:v>4.2070000000000003E-2</c:v>
                </c:pt>
                <c:pt idx="111">
                  <c:v>3.9870000000000003E-2</c:v>
                </c:pt>
                <c:pt idx="112">
                  <c:v>3.7909999999999999E-2</c:v>
                </c:pt>
                <c:pt idx="113">
                  <c:v>3.456E-2</c:v>
                </c:pt>
                <c:pt idx="114">
                  <c:v>3.1800000000000002E-2</c:v>
                </c:pt>
                <c:pt idx="115">
                  <c:v>2.9479999999999999E-2</c:v>
                </c:pt>
                <c:pt idx="116">
                  <c:v>2.75E-2</c:v>
                </c:pt>
                <c:pt idx="117">
                  <c:v>2.58E-2</c:v>
                </c:pt>
                <c:pt idx="118">
                  <c:v>2.4299999999999999E-2</c:v>
                </c:pt>
                <c:pt idx="119">
                  <c:v>2.1819999999999999E-2</c:v>
                </c:pt>
                <c:pt idx="120">
                  <c:v>1.9820000000000001E-2</c:v>
                </c:pt>
                <c:pt idx="121">
                  <c:v>1.8190000000000001E-2</c:v>
                </c:pt>
                <c:pt idx="122">
                  <c:v>1.6820000000000002E-2</c:v>
                </c:pt>
                <c:pt idx="123">
                  <c:v>1.566E-2</c:v>
                </c:pt>
                <c:pt idx="124">
                  <c:v>1.4659999999999999E-2</c:v>
                </c:pt>
                <c:pt idx="125">
                  <c:v>1.3780000000000001E-2</c:v>
                </c:pt>
                <c:pt idx="126">
                  <c:v>1.302E-2</c:v>
                </c:pt>
                <c:pt idx="127">
                  <c:v>1.234E-2</c:v>
                </c:pt>
                <c:pt idx="128">
                  <c:v>1.1730000000000001E-2</c:v>
                </c:pt>
                <c:pt idx="129">
                  <c:v>1.1180000000000001E-2</c:v>
                </c:pt>
                <c:pt idx="130">
                  <c:v>1.0240000000000001E-2</c:v>
                </c:pt>
                <c:pt idx="131">
                  <c:v>9.2720000000000007E-3</c:v>
                </c:pt>
                <c:pt idx="132">
                  <c:v>8.4840000000000002E-3</c:v>
                </c:pt>
                <c:pt idx="133">
                  <c:v>7.8270000000000006E-3</c:v>
                </c:pt>
                <c:pt idx="134">
                  <c:v>7.2700000000000004E-3</c:v>
                </c:pt>
                <c:pt idx="135">
                  <c:v>6.7920000000000003E-3</c:v>
                </c:pt>
                <c:pt idx="136">
                  <c:v>6.3759999999999997E-3</c:v>
                </c:pt>
                <c:pt idx="137">
                  <c:v>6.012E-3</c:v>
                </c:pt>
                <c:pt idx="138">
                  <c:v>5.6889999999999996E-3</c:v>
                </c:pt>
                <c:pt idx="139">
                  <c:v>5.143E-3</c:v>
                </c:pt>
                <c:pt idx="140">
                  <c:v>4.6979999999999999E-3</c:v>
                </c:pt>
                <c:pt idx="141">
                  <c:v>4.3280000000000002E-3</c:v>
                </c:pt>
                <c:pt idx="142">
                  <c:v>4.0150000000000003E-3</c:v>
                </c:pt>
                <c:pt idx="143">
                  <c:v>3.7460000000000002E-3</c:v>
                </c:pt>
                <c:pt idx="144">
                  <c:v>3.5130000000000001E-3</c:v>
                </c:pt>
                <c:pt idx="145">
                  <c:v>3.1289999999999998E-3</c:v>
                </c:pt>
                <c:pt idx="146">
                  <c:v>2.8240000000000001E-3</c:v>
                </c:pt>
                <c:pt idx="147">
                  <c:v>2.5760000000000002E-3</c:v>
                </c:pt>
                <c:pt idx="148">
                  <c:v>2.3700000000000001E-3</c:v>
                </c:pt>
                <c:pt idx="149">
                  <c:v>2.1970000000000002E-3</c:v>
                </c:pt>
                <c:pt idx="150">
                  <c:v>2.0479999999999999E-3</c:v>
                </c:pt>
                <c:pt idx="151">
                  <c:v>1.9189999999999999E-3</c:v>
                </c:pt>
                <c:pt idx="152">
                  <c:v>1.8060000000000001E-3</c:v>
                </c:pt>
                <c:pt idx="153">
                  <c:v>1.7060000000000001E-3</c:v>
                </c:pt>
                <c:pt idx="154">
                  <c:v>1.6180000000000001E-3</c:v>
                </c:pt>
                <c:pt idx="155">
                  <c:v>1.5380000000000001E-3</c:v>
                </c:pt>
                <c:pt idx="156">
                  <c:v>1.402E-3</c:v>
                </c:pt>
                <c:pt idx="157">
                  <c:v>1.263E-3</c:v>
                </c:pt>
                <c:pt idx="158">
                  <c:v>1.15E-3</c:v>
                </c:pt>
                <c:pt idx="159">
                  <c:v>1.057E-3</c:v>
                </c:pt>
                <c:pt idx="160">
                  <c:v>9.7849999999999999E-4</c:v>
                </c:pt>
                <c:pt idx="161">
                  <c:v>9.1129999999999998E-4</c:v>
                </c:pt>
                <c:pt idx="162">
                  <c:v>8.5309999999999997E-4</c:v>
                </c:pt>
                <c:pt idx="163">
                  <c:v>8.0219999999999998E-4</c:v>
                </c:pt>
                <c:pt idx="164">
                  <c:v>7.5730000000000003E-4</c:v>
                </c:pt>
                <c:pt idx="165">
                  <c:v>6.8170000000000004E-4</c:v>
                </c:pt>
                <c:pt idx="166">
                  <c:v>6.2040000000000001E-4</c:v>
                </c:pt>
                <c:pt idx="167">
                  <c:v>5.6970000000000002E-4</c:v>
                </c:pt>
                <c:pt idx="168">
                  <c:v>5.2689999999999996E-4</c:v>
                </c:pt>
                <c:pt idx="169">
                  <c:v>4.9039999999999999E-4</c:v>
                </c:pt>
                <c:pt idx="170">
                  <c:v>4.5879999999999998E-4</c:v>
                </c:pt>
                <c:pt idx="171">
                  <c:v>4.0690000000000002E-4</c:v>
                </c:pt>
                <c:pt idx="172">
                  <c:v>3.6600000000000001E-4</c:v>
                </c:pt>
                <c:pt idx="173">
                  <c:v>3.3280000000000001E-4</c:v>
                </c:pt>
                <c:pt idx="174">
                  <c:v>3.054E-4</c:v>
                </c:pt>
                <c:pt idx="175">
                  <c:v>2.8229999999999998E-4</c:v>
                </c:pt>
                <c:pt idx="176">
                  <c:v>2.6259999999999999E-4</c:v>
                </c:pt>
                <c:pt idx="177">
                  <c:v>2.455E-4</c:v>
                </c:pt>
                <c:pt idx="178">
                  <c:v>2.307E-4</c:v>
                </c:pt>
                <c:pt idx="179">
                  <c:v>2.176E-4</c:v>
                </c:pt>
                <c:pt idx="180">
                  <c:v>2.0589999999999999E-4</c:v>
                </c:pt>
                <c:pt idx="181">
                  <c:v>1.9550000000000001E-4</c:v>
                </c:pt>
                <c:pt idx="182">
                  <c:v>1.7770000000000001E-4</c:v>
                </c:pt>
                <c:pt idx="183">
                  <c:v>1.596E-4</c:v>
                </c:pt>
                <c:pt idx="184">
                  <c:v>1.45E-4</c:v>
                </c:pt>
                <c:pt idx="185">
                  <c:v>1.3300000000000001E-4</c:v>
                </c:pt>
                <c:pt idx="186">
                  <c:v>1.228E-4</c:v>
                </c:pt>
                <c:pt idx="187">
                  <c:v>1.142E-4</c:v>
                </c:pt>
                <c:pt idx="188">
                  <c:v>1.0670000000000001E-4</c:v>
                </c:pt>
                <c:pt idx="189">
                  <c:v>1.002E-4</c:v>
                </c:pt>
                <c:pt idx="190">
                  <c:v>9.4469999999999995E-5</c:v>
                </c:pt>
                <c:pt idx="191">
                  <c:v>8.4829999999999999E-5</c:v>
                </c:pt>
                <c:pt idx="192">
                  <c:v>7.7029999999999999E-5</c:v>
                </c:pt>
                <c:pt idx="193">
                  <c:v>7.059E-5</c:v>
                </c:pt>
                <c:pt idx="194">
                  <c:v>6.5179999999999996E-5</c:v>
                </c:pt>
                <c:pt idx="195">
                  <c:v>6.0560000000000003E-5</c:v>
                </c:pt>
                <c:pt idx="196">
                  <c:v>5.6579999999999997E-5</c:v>
                </c:pt>
                <c:pt idx="197">
                  <c:v>5.0049999999999997E-5</c:v>
                </c:pt>
                <c:pt idx="198">
                  <c:v>4.4910000000000002E-5</c:v>
                </c:pt>
                <c:pt idx="199">
                  <c:v>4.0760000000000003E-5</c:v>
                </c:pt>
                <c:pt idx="200">
                  <c:v>3.7339999999999998E-5</c:v>
                </c:pt>
                <c:pt idx="201">
                  <c:v>3.4459999999999999E-5</c:v>
                </c:pt>
                <c:pt idx="202">
                  <c:v>3.201E-5</c:v>
                </c:pt>
                <c:pt idx="203">
                  <c:v>2.9899999999999998E-5</c:v>
                </c:pt>
                <c:pt idx="204">
                  <c:v>2.8050000000000001E-5</c:v>
                </c:pt>
                <c:pt idx="205">
                  <c:v>2.6429999999999999E-5</c:v>
                </c:pt>
                <c:pt idx="206">
                  <c:v>2.499E-5</c:v>
                </c:pt>
                <c:pt idx="207">
                  <c:v>2.3710000000000002E-5</c:v>
                </c:pt>
                <c:pt idx="208">
                  <c:v>2.1509999999999999E-5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6F-4318-9E6E-F89155F5535F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srim20Ne_GaN!$D$20:$D$300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srim20Ne_GaN!$G$20:$G$300</c:f>
              <c:numCache>
                <c:formatCode>0.000E+00</c:formatCode>
                <c:ptCount val="281"/>
                <c:pt idx="0">
                  <c:v>0.27716999999999997</c:v>
                </c:pt>
                <c:pt idx="1">
                  <c:v>0.29113999999999995</c:v>
                </c:pt>
                <c:pt idx="2">
                  <c:v>0.30394000000000004</c:v>
                </c:pt>
                <c:pt idx="3">
                  <c:v>0.31589</c:v>
                </c:pt>
                <c:pt idx="4">
                  <c:v>0.32697999999999999</c:v>
                </c:pt>
                <c:pt idx="5">
                  <c:v>0.33732999999999996</c:v>
                </c:pt>
                <c:pt idx="6">
                  <c:v>0.34703999999999996</c:v>
                </c:pt>
                <c:pt idx="7">
                  <c:v>0.35631000000000002</c:v>
                </c:pt>
                <c:pt idx="8">
                  <c:v>0.36504999999999999</c:v>
                </c:pt>
                <c:pt idx="9">
                  <c:v>0.38114999999999999</c:v>
                </c:pt>
                <c:pt idx="10">
                  <c:v>0.39585000000000004</c:v>
                </c:pt>
                <c:pt idx="11">
                  <c:v>0.40937000000000001</c:v>
                </c:pt>
                <c:pt idx="12">
                  <c:v>0.42182000000000003</c:v>
                </c:pt>
                <c:pt idx="13">
                  <c:v>0.43340000000000001</c:v>
                </c:pt>
                <c:pt idx="14">
                  <c:v>0.44423000000000001</c:v>
                </c:pt>
                <c:pt idx="15">
                  <c:v>0.46383999999999997</c:v>
                </c:pt>
                <c:pt idx="16">
                  <c:v>0.48138000000000003</c:v>
                </c:pt>
                <c:pt idx="17">
                  <c:v>0.49708999999999998</c:v>
                </c:pt>
                <c:pt idx="18">
                  <c:v>0.51127999999999996</c:v>
                </c:pt>
                <c:pt idx="19">
                  <c:v>0.52425999999999995</c:v>
                </c:pt>
                <c:pt idx="20">
                  <c:v>0.53625999999999996</c:v>
                </c:pt>
                <c:pt idx="21">
                  <c:v>0.54737999999999998</c:v>
                </c:pt>
                <c:pt idx="22">
                  <c:v>0.55762</c:v>
                </c:pt>
                <c:pt idx="23">
                  <c:v>0.56720999999999999</c:v>
                </c:pt>
                <c:pt idx="24">
                  <c:v>0.57613000000000003</c:v>
                </c:pt>
                <c:pt idx="25">
                  <c:v>0.58450999999999997</c:v>
                </c:pt>
                <c:pt idx="26">
                  <c:v>0.59980999999999995</c:v>
                </c:pt>
                <c:pt idx="27">
                  <c:v>0.61673</c:v>
                </c:pt>
                <c:pt idx="28">
                  <c:v>0.63163000000000002</c:v>
                </c:pt>
                <c:pt idx="29">
                  <c:v>0.64485000000000003</c:v>
                </c:pt>
                <c:pt idx="30">
                  <c:v>0.65671000000000002</c:v>
                </c:pt>
                <c:pt idx="31">
                  <c:v>0.66732999999999998</c:v>
                </c:pt>
                <c:pt idx="32">
                  <c:v>0.67702000000000007</c:v>
                </c:pt>
                <c:pt idx="33">
                  <c:v>0.68579999999999997</c:v>
                </c:pt>
                <c:pt idx="34">
                  <c:v>0.69386999999999999</c:v>
                </c:pt>
                <c:pt idx="35">
                  <c:v>0.70816000000000001</c:v>
                </c:pt>
                <c:pt idx="36">
                  <c:v>0.72030000000000005</c:v>
                </c:pt>
                <c:pt idx="37">
                  <c:v>0.73089999999999999</c:v>
                </c:pt>
                <c:pt idx="38">
                  <c:v>0.74009999999999998</c:v>
                </c:pt>
                <c:pt idx="39">
                  <c:v>0.74819999999999998</c:v>
                </c:pt>
                <c:pt idx="40">
                  <c:v>0.75549999999999995</c:v>
                </c:pt>
                <c:pt idx="41">
                  <c:v>0.76750000000000007</c:v>
                </c:pt>
                <c:pt idx="42">
                  <c:v>0.77740000000000009</c:v>
                </c:pt>
                <c:pt idx="43">
                  <c:v>0.78539999999999999</c:v>
                </c:pt>
                <c:pt idx="44">
                  <c:v>0.79199999999999993</c:v>
                </c:pt>
                <c:pt idx="45">
                  <c:v>0.79759999999999998</c:v>
                </c:pt>
                <c:pt idx="46">
                  <c:v>0.8024</c:v>
                </c:pt>
                <c:pt idx="47">
                  <c:v>0.80630000000000002</c:v>
                </c:pt>
                <c:pt idx="48">
                  <c:v>0.80979999999999996</c:v>
                </c:pt>
                <c:pt idx="49">
                  <c:v>0.81279999999999997</c:v>
                </c:pt>
                <c:pt idx="50">
                  <c:v>0.81530000000000002</c:v>
                </c:pt>
                <c:pt idx="51">
                  <c:v>0.8175</c:v>
                </c:pt>
                <c:pt idx="52">
                  <c:v>0.82130000000000003</c:v>
                </c:pt>
                <c:pt idx="53">
                  <c:v>0.82469999999999999</c:v>
                </c:pt>
                <c:pt idx="54">
                  <c:v>0.82729999999999992</c:v>
                </c:pt>
                <c:pt idx="55">
                  <c:v>0.82950000000000002</c:v>
                </c:pt>
                <c:pt idx="56">
                  <c:v>0.83109999999999995</c:v>
                </c:pt>
                <c:pt idx="57">
                  <c:v>0.83250000000000002</c:v>
                </c:pt>
                <c:pt idx="58">
                  <c:v>0.8337</c:v>
                </c:pt>
                <c:pt idx="59">
                  <c:v>0.83479999999999999</c:v>
                </c:pt>
                <c:pt idx="60">
                  <c:v>0.83579999999999999</c:v>
                </c:pt>
                <c:pt idx="61">
                  <c:v>0.86870000000000003</c:v>
                </c:pt>
                <c:pt idx="62">
                  <c:v>0.89139999999999997</c:v>
                </c:pt>
                <c:pt idx="63">
                  <c:v>0.90739999999999998</c:v>
                </c:pt>
                <c:pt idx="64">
                  <c:v>0.91860000000000008</c:v>
                </c:pt>
                <c:pt idx="65">
                  <c:v>0.92669999999999997</c:v>
                </c:pt>
                <c:pt idx="66">
                  <c:v>0.93259999999999998</c:v>
                </c:pt>
                <c:pt idx="67">
                  <c:v>0.94049999999999989</c:v>
                </c:pt>
                <c:pt idx="68">
                  <c:v>0.94599999999999995</c:v>
                </c:pt>
                <c:pt idx="69">
                  <c:v>0.9507000000000001</c:v>
                </c:pt>
                <c:pt idx="70">
                  <c:v>0.95569999999999999</c:v>
                </c:pt>
                <c:pt idx="71">
                  <c:v>0.96150000000000002</c:v>
                </c:pt>
                <c:pt idx="72">
                  <c:v>0.96830000000000005</c:v>
                </c:pt>
                <c:pt idx="73">
                  <c:v>0.97609999999999997</c:v>
                </c:pt>
                <c:pt idx="74">
                  <c:v>0.98509999999999998</c:v>
                </c:pt>
                <c:pt idx="75">
                  <c:v>0.995</c:v>
                </c:pt>
                <c:pt idx="76">
                  <c:v>1.0059</c:v>
                </c:pt>
                <c:pt idx="77">
                  <c:v>1.0175000000000001</c:v>
                </c:pt>
                <c:pt idx="78">
                  <c:v>1.0432000000000001</c:v>
                </c:pt>
                <c:pt idx="79">
                  <c:v>1.0784</c:v>
                </c:pt>
                <c:pt idx="80">
                  <c:v>1.1163000000000001</c:v>
                </c:pt>
                <c:pt idx="81">
                  <c:v>1.1559999999999999</c:v>
                </c:pt>
                <c:pt idx="82">
                  <c:v>1.1964999999999999</c:v>
                </c:pt>
                <c:pt idx="83">
                  <c:v>1.238</c:v>
                </c:pt>
                <c:pt idx="84">
                  <c:v>1.2786</c:v>
                </c:pt>
                <c:pt idx="85">
                  <c:v>1.3201000000000001</c:v>
                </c:pt>
                <c:pt idx="86">
                  <c:v>1.3613</c:v>
                </c:pt>
                <c:pt idx="87">
                  <c:v>1.4417</c:v>
                </c:pt>
                <c:pt idx="88">
                  <c:v>1.5201</c:v>
                </c:pt>
                <c:pt idx="89">
                  <c:v>1.5961000000000001</c:v>
                </c:pt>
                <c:pt idx="90">
                  <c:v>1.6692999999999998</c:v>
                </c:pt>
                <c:pt idx="91">
                  <c:v>1.7406000000000001</c:v>
                </c:pt>
                <c:pt idx="92">
                  <c:v>1.8097999999999999</c:v>
                </c:pt>
                <c:pt idx="93">
                  <c:v>1.9421000000000002</c:v>
                </c:pt>
                <c:pt idx="94">
                  <c:v>2.0674999999999999</c:v>
                </c:pt>
                <c:pt idx="95">
                  <c:v>2.1883999999999997</c:v>
                </c:pt>
                <c:pt idx="96">
                  <c:v>2.3045100000000001</c:v>
                </c:pt>
                <c:pt idx="97">
                  <c:v>2.41656</c:v>
                </c:pt>
                <c:pt idx="98">
                  <c:v>2.5263500000000003</c:v>
                </c:pt>
                <c:pt idx="99">
                  <c:v>2.6327599999999998</c:v>
                </c:pt>
                <c:pt idx="100">
                  <c:v>2.73767</c:v>
                </c:pt>
                <c:pt idx="101">
                  <c:v>2.84</c:v>
                </c:pt>
                <c:pt idx="102">
                  <c:v>2.94069</c:v>
                </c:pt>
                <c:pt idx="103">
                  <c:v>3.0386899999999999</c:v>
                </c:pt>
                <c:pt idx="104">
                  <c:v>3.23244</c:v>
                </c:pt>
                <c:pt idx="105">
                  <c:v>3.464</c:v>
                </c:pt>
                <c:pt idx="106">
                  <c:v>3.6874799999999999</c:v>
                </c:pt>
                <c:pt idx="107">
                  <c:v>3.9006600000000002</c:v>
                </c:pt>
                <c:pt idx="108">
                  <c:v>4.1043900000000004</c:v>
                </c:pt>
                <c:pt idx="109">
                  <c:v>4.2975599999999998</c:v>
                </c:pt>
                <c:pt idx="110">
                  <c:v>4.4820700000000002</c:v>
                </c:pt>
                <c:pt idx="111">
                  <c:v>4.6548699999999998</c:v>
                </c:pt>
                <c:pt idx="112">
                  <c:v>4.8189099999999998</c:v>
                </c:pt>
                <c:pt idx="113">
                  <c:v>5.1185599999999996</c:v>
                </c:pt>
                <c:pt idx="114">
                  <c:v>5.3837999999999999</c:v>
                </c:pt>
                <c:pt idx="115">
                  <c:v>5.6164800000000001</c:v>
                </c:pt>
                <c:pt idx="116">
                  <c:v>5.8214999999999995</c:v>
                </c:pt>
                <c:pt idx="117">
                  <c:v>6.0018000000000002</c:v>
                </c:pt>
                <c:pt idx="118">
                  <c:v>6.1603000000000003</c:v>
                </c:pt>
                <c:pt idx="119">
                  <c:v>6.4218200000000003</c:v>
                </c:pt>
                <c:pt idx="120">
                  <c:v>6.6238200000000003</c:v>
                </c:pt>
                <c:pt idx="121">
                  <c:v>6.7781899999999995</c:v>
                </c:pt>
                <c:pt idx="122">
                  <c:v>6.8938199999999998</c:v>
                </c:pt>
                <c:pt idx="123">
                  <c:v>6.9786599999999996</c:v>
                </c:pt>
                <c:pt idx="124">
                  <c:v>7.0386600000000001</c:v>
                </c:pt>
                <c:pt idx="125">
                  <c:v>7.0767799999999994</c:v>
                </c:pt>
                <c:pt idx="126">
                  <c:v>7.09802</c:v>
                </c:pt>
                <c:pt idx="127">
                  <c:v>7.1063400000000003</c:v>
                </c:pt>
                <c:pt idx="128">
                  <c:v>7.1017299999999999</c:v>
                </c:pt>
                <c:pt idx="129">
                  <c:v>7.0881800000000004</c:v>
                </c:pt>
                <c:pt idx="130">
                  <c:v>7.0392399999999995</c:v>
                </c:pt>
                <c:pt idx="131">
                  <c:v>6.9492720000000006</c:v>
                </c:pt>
                <c:pt idx="132">
                  <c:v>6.8394840000000006</c:v>
                </c:pt>
                <c:pt idx="133">
                  <c:v>6.7178269999999998</c:v>
                </c:pt>
                <c:pt idx="134">
                  <c:v>6.5912699999999997</c:v>
                </c:pt>
                <c:pt idx="135">
                  <c:v>6.461792</c:v>
                </c:pt>
                <c:pt idx="136">
                  <c:v>6.3333760000000003</c:v>
                </c:pt>
                <c:pt idx="137">
                  <c:v>6.2060120000000003</c:v>
                </c:pt>
                <c:pt idx="138">
                  <c:v>6.0816889999999999</c:v>
                </c:pt>
                <c:pt idx="139">
                  <c:v>5.9271430000000001</c:v>
                </c:pt>
                <c:pt idx="140">
                  <c:v>5.7226980000000003</c:v>
                </c:pt>
                <c:pt idx="141">
                  <c:v>5.5233280000000002</c:v>
                </c:pt>
                <c:pt idx="142">
                  <c:v>5.3370150000000001</c:v>
                </c:pt>
                <c:pt idx="143">
                  <c:v>5.1627459999999994</c:v>
                </c:pt>
                <c:pt idx="144">
                  <c:v>4.9995130000000003</c:v>
                </c:pt>
                <c:pt idx="145">
                  <c:v>4.7021290000000002</c:v>
                </c:pt>
                <c:pt idx="146">
                  <c:v>4.437824</c:v>
                </c:pt>
                <c:pt idx="147">
                  <c:v>4.2025760000000005</c:v>
                </c:pt>
                <c:pt idx="148">
                  <c:v>3.99037</c:v>
                </c:pt>
                <c:pt idx="149">
                  <c:v>3.7981969999999996</c:v>
                </c:pt>
                <c:pt idx="150">
                  <c:v>3.6230479999999998</c:v>
                </c:pt>
                <c:pt idx="151">
                  <c:v>3.461919</c:v>
                </c:pt>
                <c:pt idx="152">
                  <c:v>3.3148060000000004</c:v>
                </c:pt>
                <c:pt idx="153">
                  <c:v>3.178706</c:v>
                </c:pt>
                <c:pt idx="154">
                  <c:v>3.0536180000000002</c:v>
                </c:pt>
                <c:pt idx="155">
                  <c:v>2.9365380000000001</c:v>
                </c:pt>
                <c:pt idx="156">
                  <c:v>2.7274020000000001</c:v>
                </c:pt>
                <c:pt idx="157">
                  <c:v>2.5022629999999997</c:v>
                </c:pt>
                <c:pt idx="158">
                  <c:v>2.31115</c:v>
                </c:pt>
                <c:pt idx="159">
                  <c:v>2.1470569999999998</c:v>
                </c:pt>
                <c:pt idx="160">
                  <c:v>2.0059784999999999</c:v>
                </c:pt>
                <c:pt idx="161">
                  <c:v>1.8829113</c:v>
                </c:pt>
                <c:pt idx="162">
                  <c:v>1.7758531</c:v>
                </c:pt>
                <c:pt idx="163">
                  <c:v>1.6828022</c:v>
                </c:pt>
                <c:pt idx="164">
                  <c:v>1.6017573000000001</c:v>
                </c:pt>
                <c:pt idx="165">
                  <c:v>1.4686816999999999</c:v>
                </c:pt>
                <c:pt idx="166">
                  <c:v>1.3666204000000002</c:v>
                </c:pt>
                <c:pt idx="167">
                  <c:v>1.2915696999999999</c:v>
                </c:pt>
                <c:pt idx="168">
                  <c:v>1.2355269000000002</c:v>
                </c:pt>
                <c:pt idx="169">
                  <c:v>1.1614903999999999</c:v>
                </c:pt>
                <c:pt idx="170">
                  <c:v>1.0974588000000001</c:v>
                </c:pt>
                <c:pt idx="171">
                  <c:v>0.98970689999999995</c:v>
                </c:pt>
                <c:pt idx="172">
                  <c:v>0.90376599999999996</c:v>
                </c:pt>
                <c:pt idx="173">
                  <c:v>0.83343279999999997</c:v>
                </c:pt>
                <c:pt idx="174">
                  <c:v>0.77470539999999999</c:v>
                </c:pt>
                <c:pt idx="175">
                  <c:v>0.72488229999999998</c:v>
                </c:pt>
                <c:pt idx="176">
                  <c:v>0.68216259999999995</c:v>
                </c:pt>
                <c:pt idx="177">
                  <c:v>0.64504550000000005</c:v>
                </c:pt>
                <c:pt idx="178">
                  <c:v>0.61243069999999999</c:v>
                </c:pt>
                <c:pt idx="179">
                  <c:v>0.58361760000000007</c:v>
                </c:pt>
                <c:pt idx="180">
                  <c:v>0.55790589999999995</c:v>
                </c:pt>
                <c:pt idx="181">
                  <c:v>0.53479549999999998</c:v>
                </c:pt>
                <c:pt idx="182">
                  <c:v>0.4951777</c:v>
                </c:pt>
                <c:pt idx="183">
                  <c:v>0.45485959999999998</c:v>
                </c:pt>
                <c:pt idx="184">
                  <c:v>0.42214499999999999</c:v>
                </c:pt>
                <c:pt idx="185">
                  <c:v>0.39503299999999997</c:v>
                </c:pt>
                <c:pt idx="186">
                  <c:v>0.37222279999999996</c:v>
                </c:pt>
                <c:pt idx="187">
                  <c:v>0.35271420000000003</c:v>
                </c:pt>
                <c:pt idx="188">
                  <c:v>0.33580670000000001</c:v>
                </c:pt>
                <c:pt idx="189">
                  <c:v>0.3211002</c:v>
                </c:pt>
                <c:pt idx="190">
                  <c:v>0.30819447</c:v>
                </c:pt>
                <c:pt idx="191">
                  <c:v>0.28648482999999997</c:v>
                </c:pt>
                <c:pt idx="192">
                  <c:v>0.26897702999999995</c:v>
                </c:pt>
                <c:pt idx="193">
                  <c:v>0.25467058999999997</c:v>
                </c:pt>
                <c:pt idx="194">
                  <c:v>0.24256517999999999</c:v>
                </c:pt>
                <c:pt idx="195">
                  <c:v>0.23246055999999998</c:v>
                </c:pt>
                <c:pt idx="196">
                  <c:v>0.22365657999999999</c:v>
                </c:pt>
                <c:pt idx="197">
                  <c:v>0.20955004999999999</c:v>
                </c:pt>
                <c:pt idx="198">
                  <c:v>0.19864491000000001</c:v>
                </c:pt>
                <c:pt idx="199">
                  <c:v>0.18994076000000001</c:v>
                </c:pt>
                <c:pt idx="200">
                  <c:v>0.18293734</c:v>
                </c:pt>
                <c:pt idx="201">
                  <c:v>0.17723445999999998</c:v>
                </c:pt>
                <c:pt idx="202">
                  <c:v>0.17243201</c:v>
                </c:pt>
                <c:pt idx="203">
                  <c:v>0.16842989999999999</c:v>
                </c:pt>
                <c:pt idx="204">
                  <c:v>0.16502805000000001</c:v>
                </c:pt>
                <c:pt idx="205">
                  <c:v>0.16202643</c:v>
                </c:pt>
                <c:pt idx="206">
                  <c:v>0.15952499000000001</c:v>
                </c:pt>
                <c:pt idx="207">
                  <c:v>0.15742371000000002</c:v>
                </c:pt>
                <c:pt idx="208">
                  <c:v>0.15392151000000001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6F-4318-9E6E-F89155F55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srim20Ne_GaN!$P$5</c:f>
          <c:strCache>
            <c:ptCount val="1"/>
            <c:pt idx="0">
              <c:v>srim20Ne_GaN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srim20Ne_GaN!$D$20:$D$300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srim20Ne_GaN!$J$20:$J$300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1E-3</c:v>
                </c:pt>
                <c:pt idx="5">
                  <c:v>1.0999999999999998E-3</c:v>
                </c:pt>
                <c:pt idx="6">
                  <c:v>1.0999999999999998E-3</c:v>
                </c:pt>
                <c:pt idx="7">
                  <c:v>1.0999999999999998E-3</c:v>
                </c:pt>
                <c:pt idx="8">
                  <c:v>1.2000000000000001E-3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1.4E-3</c:v>
                </c:pt>
                <c:pt idx="12">
                  <c:v>1.5E-3</c:v>
                </c:pt>
                <c:pt idx="13">
                  <c:v>1.6000000000000001E-3</c:v>
                </c:pt>
                <c:pt idx="14">
                  <c:v>1.7000000000000001E-3</c:v>
                </c:pt>
                <c:pt idx="15">
                  <c:v>1.8E-3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2.1999999999999997E-3</c:v>
                </c:pt>
                <c:pt idx="19">
                  <c:v>2.4000000000000002E-3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2.8E-3</c:v>
                </c:pt>
                <c:pt idx="23">
                  <c:v>2.9000000000000002E-3</c:v>
                </c:pt>
                <c:pt idx="24">
                  <c:v>3.0000000000000001E-3</c:v>
                </c:pt>
                <c:pt idx="25">
                  <c:v>3.0999999999999999E-3</c:v>
                </c:pt>
                <c:pt idx="26">
                  <c:v>3.4000000000000002E-3</c:v>
                </c:pt>
                <c:pt idx="27">
                  <c:v>3.6999999999999997E-3</c:v>
                </c:pt>
                <c:pt idx="28">
                  <c:v>4.0000000000000001E-3</c:v>
                </c:pt>
                <c:pt idx="29">
                  <c:v>4.2000000000000006E-3</c:v>
                </c:pt>
                <c:pt idx="30">
                  <c:v>4.4999999999999997E-3</c:v>
                </c:pt>
                <c:pt idx="31">
                  <c:v>4.8000000000000004E-3</c:v>
                </c:pt>
                <c:pt idx="32">
                  <c:v>5.0999999999999995E-3</c:v>
                </c:pt>
                <c:pt idx="33">
                  <c:v>5.4000000000000003E-3</c:v>
                </c:pt>
                <c:pt idx="34">
                  <c:v>5.5999999999999999E-3</c:v>
                </c:pt>
                <c:pt idx="35">
                  <c:v>6.1999999999999998E-3</c:v>
                </c:pt>
                <c:pt idx="36">
                  <c:v>6.7000000000000002E-3</c:v>
                </c:pt>
                <c:pt idx="37">
                  <c:v>7.2999999999999992E-3</c:v>
                </c:pt>
                <c:pt idx="38">
                  <c:v>7.7999999999999996E-3</c:v>
                </c:pt>
                <c:pt idx="39">
                  <c:v>8.3000000000000001E-3</c:v>
                </c:pt>
                <c:pt idx="40">
                  <c:v>8.8999999999999999E-3</c:v>
                </c:pt>
                <c:pt idx="41">
                  <c:v>9.9000000000000008E-3</c:v>
                </c:pt>
                <c:pt idx="42">
                  <c:v>1.0999999999999999E-2</c:v>
                </c:pt>
                <c:pt idx="43">
                  <c:v>1.2E-2</c:v>
                </c:pt>
                <c:pt idx="44">
                  <c:v>1.3100000000000001E-2</c:v>
                </c:pt>
                <c:pt idx="45">
                  <c:v>1.4099999999999998E-2</c:v>
                </c:pt>
                <c:pt idx="46">
                  <c:v>1.52E-2</c:v>
                </c:pt>
                <c:pt idx="47">
                  <c:v>1.6199999999999999E-2</c:v>
                </c:pt>
                <c:pt idx="48">
                  <c:v>1.7299999999999999E-2</c:v>
                </c:pt>
                <c:pt idx="49">
                  <c:v>1.84E-2</c:v>
                </c:pt>
                <c:pt idx="50">
                  <c:v>1.9400000000000001E-2</c:v>
                </c:pt>
                <c:pt idx="51">
                  <c:v>2.0499999999999997E-2</c:v>
                </c:pt>
                <c:pt idx="52">
                  <c:v>2.2700000000000001E-2</c:v>
                </c:pt>
                <c:pt idx="53">
                  <c:v>2.5399999999999999E-2</c:v>
                </c:pt>
                <c:pt idx="54">
                  <c:v>2.8100000000000003E-2</c:v>
                </c:pt>
                <c:pt idx="55">
                  <c:v>3.09E-2</c:v>
                </c:pt>
                <c:pt idx="56">
                  <c:v>3.3700000000000001E-2</c:v>
                </c:pt>
                <c:pt idx="57">
                  <c:v>3.6499999999999998E-2</c:v>
                </c:pt>
                <c:pt idx="58">
                  <c:v>3.9300000000000002E-2</c:v>
                </c:pt>
                <c:pt idx="59">
                  <c:v>4.2099999999999999E-2</c:v>
                </c:pt>
                <c:pt idx="60">
                  <c:v>4.4999999999999998E-2</c:v>
                </c:pt>
                <c:pt idx="61">
                  <c:v>5.0700000000000002E-2</c:v>
                </c:pt>
                <c:pt idx="62">
                  <c:v>5.6200000000000007E-2</c:v>
                </c:pt>
                <c:pt idx="63">
                  <c:v>6.1800000000000001E-2</c:v>
                </c:pt>
                <c:pt idx="64">
                  <c:v>6.7299999999999999E-2</c:v>
                </c:pt>
                <c:pt idx="65">
                  <c:v>7.2800000000000004E-2</c:v>
                </c:pt>
                <c:pt idx="66">
                  <c:v>7.8399999999999997E-2</c:v>
                </c:pt>
                <c:pt idx="67">
                  <c:v>8.9700000000000002E-2</c:v>
                </c:pt>
                <c:pt idx="68">
                  <c:v>0.1012</c:v>
                </c:pt>
                <c:pt idx="69">
                  <c:v>0.11279999999999998</c:v>
                </c:pt>
                <c:pt idx="70">
                  <c:v>0.12450000000000001</c:v>
                </c:pt>
                <c:pt idx="71">
                  <c:v>0.1363</c:v>
                </c:pt>
                <c:pt idx="72">
                  <c:v>0.1482</c:v>
                </c:pt>
                <c:pt idx="73">
                  <c:v>0.16009999999999999</c:v>
                </c:pt>
                <c:pt idx="74">
                  <c:v>0.1721</c:v>
                </c:pt>
                <c:pt idx="75">
                  <c:v>0.18409999999999999</c:v>
                </c:pt>
                <c:pt idx="76">
                  <c:v>0.19600000000000001</c:v>
                </c:pt>
                <c:pt idx="77">
                  <c:v>0.20790000000000003</c:v>
                </c:pt>
                <c:pt idx="78">
                  <c:v>0.23159999999999997</c:v>
                </c:pt>
                <c:pt idx="79">
                  <c:v>0.26080000000000003</c:v>
                </c:pt>
                <c:pt idx="80">
                  <c:v>0.28949999999999998</c:v>
                </c:pt>
                <c:pt idx="81">
                  <c:v>0.31759999999999999</c:v>
                </c:pt>
                <c:pt idx="82">
                  <c:v>0.34510000000000002</c:v>
                </c:pt>
                <c:pt idx="83">
                  <c:v>0.372</c:v>
                </c:pt>
                <c:pt idx="84">
                  <c:v>0.39839999999999998</c:v>
                </c:pt>
                <c:pt idx="85">
                  <c:v>0.42409999999999998</c:v>
                </c:pt>
                <c:pt idx="86">
                  <c:v>0.44930000000000003</c:v>
                </c:pt>
                <c:pt idx="87">
                  <c:v>0.49809999999999999</c:v>
                </c:pt>
                <c:pt idx="88">
                  <c:v>0.54489999999999994</c:v>
                </c:pt>
                <c:pt idx="89">
                  <c:v>0.59000000000000008</c:v>
                </c:pt>
                <c:pt idx="90">
                  <c:v>0.63360000000000005</c:v>
                </c:pt>
                <c:pt idx="91">
                  <c:v>0.67569999999999997</c:v>
                </c:pt>
                <c:pt idx="92">
                  <c:v>0.71639999999999993</c:v>
                </c:pt>
                <c:pt idx="93">
                  <c:v>0.79449999999999998</c:v>
                </c:pt>
                <c:pt idx="94">
                  <c:v>0.86839999999999995</c:v>
                </c:pt>
                <c:pt idx="95">
                  <c:v>0.93870000000000009</c:v>
                </c:pt>
                <c:pt idx="96" formatCode="0.000">
                  <c:v>1.01</c:v>
                </c:pt>
                <c:pt idx="97" formatCode="0.000">
                  <c:v>1.07</c:v>
                </c:pt>
                <c:pt idx="98" formatCode="0.000">
                  <c:v>1.1299999999999999</c:v>
                </c:pt>
                <c:pt idx="99" formatCode="0.000">
                  <c:v>1.19</c:v>
                </c:pt>
                <c:pt idx="100" formatCode="0.000">
                  <c:v>1.25</c:v>
                </c:pt>
                <c:pt idx="101" formatCode="0.000">
                  <c:v>1.31</c:v>
                </c:pt>
                <c:pt idx="102" formatCode="0.000">
                  <c:v>1.36</c:v>
                </c:pt>
                <c:pt idx="103" formatCode="0.000">
                  <c:v>1.41</c:v>
                </c:pt>
                <c:pt idx="104" formatCode="0.000">
                  <c:v>1.51</c:v>
                </c:pt>
                <c:pt idx="105" formatCode="0.000">
                  <c:v>1.63</c:v>
                </c:pt>
                <c:pt idx="106" formatCode="0.000">
                  <c:v>1.74</c:v>
                </c:pt>
                <c:pt idx="107" formatCode="0.000">
                  <c:v>1.84</c:v>
                </c:pt>
                <c:pt idx="108" formatCode="0.000">
                  <c:v>1.94</c:v>
                </c:pt>
                <c:pt idx="109" formatCode="0.000">
                  <c:v>2.04</c:v>
                </c:pt>
                <c:pt idx="110" formatCode="0.000">
                  <c:v>2.13</c:v>
                </c:pt>
                <c:pt idx="111" formatCode="0.000">
                  <c:v>2.2200000000000002</c:v>
                </c:pt>
                <c:pt idx="112" formatCode="0.000">
                  <c:v>2.2999999999999998</c:v>
                </c:pt>
                <c:pt idx="113" formatCode="0.000">
                  <c:v>2.46</c:v>
                </c:pt>
                <c:pt idx="114" formatCode="0.000">
                  <c:v>2.62</c:v>
                </c:pt>
                <c:pt idx="115" formatCode="0.000">
                  <c:v>2.77</c:v>
                </c:pt>
                <c:pt idx="116" formatCode="0.000">
                  <c:v>2.91</c:v>
                </c:pt>
                <c:pt idx="117" formatCode="0.000">
                  <c:v>3.04</c:v>
                </c:pt>
                <c:pt idx="118" formatCode="0.000">
                  <c:v>3.18</c:v>
                </c:pt>
                <c:pt idx="119" formatCode="0.000">
                  <c:v>3.44</c:v>
                </c:pt>
                <c:pt idx="120" formatCode="0.000">
                  <c:v>3.69</c:v>
                </c:pt>
                <c:pt idx="121" formatCode="0.000">
                  <c:v>3.93</c:v>
                </c:pt>
                <c:pt idx="122" formatCode="0.000">
                  <c:v>4.17</c:v>
                </c:pt>
                <c:pt idx="123" formatCode="0.000">
                  <c:v>4.4000000000000004</c:v>
                </c:pt>
                <c:pt idx="124" formatCode="0.000">
                  <c:v>4.63</c:v>
                </c:pt>
                <c:pt idx="125" formatCode="0.000">
                  <c:v>4.87</c:v>
                </c:pt>
                <c:pt idx="126" formatCode="0.000">
                  <c:v>5.0999999999999996</c:v>
                </c:pt>
                <c:pt idx="127" formatCode="0.000">
                  <c:v>5.33</c:v>
                </c:pt>
                <c:pt idx="128" formatCode="0.000">
                  <c:v>5.56</c:v>
                </c:pt>
                <c:pt idx="129" formatCode="0.000">
                  <c:v>5.79</c:v>
                </c:pt>
                <c:pt idx="130" formatCode="0.000">
                  <c:v>6.25</c:v>
                </c:pt>
                <c:pt idx="131" formatCode="0.000">
                  <c:v>6.83</c:v>
                </c:pt>
                <c:pt idx="132" formatCode="0.000">
                  <c:v>7.43</c:v>
                </c:pt>
                <c:pt idx="133" formatCode="0.000">
                  <c:v>8.0299999999999994</c:v>
                </c:pt>
                <c:pt idx="134" formatCode="0.000">
                  <c:v>8.65</c:v>
                </c:pt>
                <c:pt idx="135" formatCode="0.000">
                  <c:v>9.27</c:v>
                </c:pt>
                <c:pt idx="136" formatCode="0.000">
                  <c:v>9.91</c:v>
                </c:pt>
                <c:pt idx="137" formatCode="0.000">
                  <c:v>10.56</c:v>
                </c:pt>
                <c:pt idx="138" formatCode="0.000">
                  <c:v>11.23</c:v>
                </c:pt>
                <c:pt idx="139" formatCode="0.000">
                  <c:v>12.59</c:v>
                </c:pt>
                <c:pt idx="140" formatCode="0.000">
                  <c:v>14</c:v>
                </c:pt>
                <c:pt idx="141" formatCode="0.000">
                  <c:v>15.46</c:v>
                </c:pt>
                <c:pt idx="142" formatCode="0.000">
                  <c:v>16.97</c:v>
                </c:pt>
                <c:pt idx="143" formatCode="0.000">
                  <c:v>18.53</c:v>
                </c:pt>
                <c:pt idx="144" formatCode="0.000">
                  <c:v>20.14</c:v>
                </c:pt>
                <c:pt idx="145" formatCode="0.000">
                  <c:v>23.52</c:v>
                </c:pt>
                <c:pt idx="146" formatCode="0.000">
                  <c:v>27.11</c:v>
                </c:pt>
                <c:pt idx="147" formatCode="0.000">
                  <c:v>30.9</c:v>
                </c:pt>
                <c:pt idx="148" formatCode="0.000">
                  <c:v>34.9</c:v>
                </c:pt>
                <c:pt idx="149" formatCode="0.000">
                  <c:v>39.11</c:v>
                </c:pt>
                <c:pt idx="150" formatCode="0.000">
                  <c:v>43.53</c:v>
                </c:pt>
                <c:pt idx="151" formatCode="0.000">
                  <c:v>48.16</c:v>
                </c:pt>
                <c:pt idx="152" formatCode="0.000">
                  <c:v>53</c:v>
                </c:pt>
                <c:pt idx="153" formatCode="0.000">
                  <c:v>58.05</c:v>
                </c:pt>
                <c:pt idx="154" formatCode="0.000">
                  <c:v>63.31</c:v>
                </c:pt>
                <c:pt idx="155" formatCode="0.000">
                  <c:v>68.78</c:v>
                </c:pt>
                <c:pt idx="156" formatCode="0.000">
                  <c:v>80.37</c:v>
                </c:pt>
                <c:pt idx="157" formatCode="0.000">
                  <c:v>96.06</c:v>
                </c:pt>
                <c:pt idx="158" formatCode="0.000">
                  <c:v>113.1</c:v>
                </c:pt>
                <c:pt idx="159" formatCode="0.000">
                  <c:v>131.5</c:v>
                </c:pt>
                <c:pt idx="160" formatCode="0.000">
                  <c:v>151.25</c:v>
                </c:pt>
                <c:pt idx="161" formatCode="0.000">
                  <c:v>172.33</c:v>
                </c:pt>
                <c:pt idx="162" formatCode="0.000">
                  <c:v>194.74</c:v>
                </c:pt>
                <c:pt idx="163" formatCode="0.000">
                  <c:v>218.45</c:v>
                </c:pt>
                <c:pt idx="164" formatCode="0.000">
                  <c:v>243.41</c:v>
                </c:pt>
                <c:pt idx="165" formatCode="0.000">
                  <c:v>296.87</c:v>
                </c:pt>
                <c:pt idx="166" formatCode="0.000">
                  <c:v>354.73</c:v>
                </c:pt>
                <c:pt idx="167" formatCode="0.000">
                  <c:v>416.43</c:v>
                </c:pt>
                <c:pt idx="168" formatCode="0.000">
                  <c:v>481.32</c:v>
                </c:pt>
                <c:pt idx="169" formatCode="0.000">
                  <c:v>549.72</c:v>
                </c:pt>
                <c:pt idx="170" formatCode="0.000">
                  <c:v>622.32000000000005</c:v>
                </c:pt>
                <c:pt idx="171" formatCode="0.000">
                  <c:v>779.67</c:v>
                </c:pt>
                <c:pt idx="172" formatCode="0.000">
                  <c:v>953.05</c:v>
                </c:pt>
                <c:pt idx="173" formatCode="0.0">
                  <c:v>1140</c:v>
                </c:pt>
                <c:pt idx="174" formatCode="0.0">
                  <c:v>1350</c:v>
                </c:pt>
                <c:pt idx="175" formatCode="0.0">
                  <c:v>1560</c:v>
                </c:pt>
                <c:pt idx="176" formatCode="0.0">
                  <c:v>1800</c:v>
                </c:pt>
                <c:pt idx="177" formatCode="0.0">
                  <c:v>2050</c:v>
                </c:pt>
                <c:pt idx="178" formatCode="0.0">
                  <c:v>2310</c:v>
                </c:pt>
                <c:pt idx="179" formatCode="0.0">
                  <c:v>2580</c:v>
                </c:pt>
                <c:pt idx="180" formatCode="0.0">
                  <c:v>2870</c:v>
                </c:pt>
                <c:pt idx="181" formatCode="0.0">
                  <c:v>3170</c:v>
                </c:pt>
                <c:pt idx="182" formatCode="0.0">
                  <c:v>3800</c:v>
                </c:pt>
                <c:pt idx="183" formatCode="0.0">
                  <c:v>4670</c:v>
                </c:pt>
                <c:pt idx="184" formatCode="0.0">
                  <c:v>5600</c:v>
                </c:pt>
                <c:pt idx="185" formatCode="0.0">
                  <c:v>6610</c:v>
                </c:pt>
                <c:pt idx="186" formatCode="0.0">
                  <c:v>7680</c:v>
                </c:pt>
                <c:pt idx="187" formatCode="0.0">
                  <c:v>8810</c:v>
                </c:pt>
                <c:pt idx="188" formatCode="0.0">
                  <c:v>10000</c:v>
                </c:pt>
                <c:pt idx="189" formatCode="0.0">
                  <c:v>11250</c:v>
                </c:pt>
                <c:pt idx="190" formatCode="0.0">
                  <c:v>12550</c:v>
                </c:pt>
                <c:pt idx="191" formatCode="0.0">
                  <c:v>15310</c:v>
                </c:pt>
                <c:pt idx="192" formatCode="0.0">
                  <c:v>18260</c:v>
                </c:pt>
                <c:pt idx="193" formatCode="0.0">
                  <c:v>21390</c:v>
                </c:pt>
                <c:pt idx="194" formatCode="0.0">
                  <c:v>24690</c:v>
                </c:pt>
                <c:pt idx="195" formatCode="0.0">
                  <c:v>28150</c:v>
                </c:pt>
                <c:pt idx="196" formatCode="0.0">
                  <c:v>31740</c:v>
                </c:pt>
                <c:pt idx="197" formatCode="0.0">
                  <c:v>39310</c:v>
                </c:pt>
                <c:pt idx="198" formatCode="0.0">
                  <c:v>47350</c:v>
                </c:pt>
                <c:pt idx="199" formatCode="0.0">
                  <c:v>55790</c:v>
                </c:pt>
                <c:pt idx="200" formatCode="0.0">
                  <c:v>64590</c:v>
                </c:pt>
                <c:pt idx="201" formatCode="0.0">
                  <c:v>73700</c:v>
                </c:pt>
                <c:pt idx="202" formatCode="0.0">
                  <c:v>83080</c:v>
                </c:pt>
                <c:pt idx="203" formatCode="0.0">
                  <c:v>92700</c:v>
                </c:pt>
                <c:pt idx="204" formatCode="0.0">
                  <c:v>102530</c:v>
                </c:pt>
                <c:pt idx="205" formatCode="0.0">
                  <c:v>112560</c:v>
                </c:pt>
                <c:pt idx="206" formatCode="0.0">
                  <c:v>122750</c:v>
                </c:pt>
                <c:pt idx="207" formatCode="0.0">
                  <c:v>133090</c:v>
                </c:pt>
                <c:pt idx="208" formatCode="0.0">
                  <c:v>154160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52-4377-BD0B-CE255E4FE41F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srim20Ne_GaN!$D$20:$D$300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srim20Ne_GaN!$M$20:$M$300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1.4E-3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2.1000000000000003E-3</c:v>
                </c:pt>
                <c:pt idx="21">
                  <c:v>2.1999999999999997E-3</c:v>
                </c:pt>
                <c:pt idx="22">
                  <c:v>2.3E-3</c:v>
                </c:pt>
                <c:pt idx="23">
                  <c:v>2.4000000000000002E-3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2.8E-3</c:v>
                </c:pt>
                <c:pt idx="27">
                  <c:v>3.0000000000000001E-3</c:v>
                </c:pt>
                <c:pt idx="28">
                  <c:v>3.2000000000000002E-3</c:v>
                </c:pt>
                <c:pt idx="29">
                  <c:v>3.4000000000000002E-3</c:v>
                </c:pt>
                <c:pt idx="30">
                  <c:v>3.5999999999999999E-3</c:v>
                </c:pt>
                <c:pt idx="31">
                  <c:v>3.8E-3</c:v>
                </c:pt>
                <c:pt idx="32">
                  <c:v>4.0000000000000001E-3</c:v>
                </c:pt>
                <c:pt idx="33">
                  <c:v>4.2000000000000006E-3</c:v>
                </c:pt>
                <c:pt idx="34">
                  <c:v>4.3999999999999994E-3</c:v>
                </c:pt>
                <c:pt idx="35">
                  <c:v>4.8000000000000004E-3</c:v>
                </c:pt>
                <c:pt idx="36">
                  <c:v>5.1999999999999998E-3</c:v>
                </c:pt>
                <c:pt idx="37">
                  <c:v>5.5999999999999999E-3</c:v>
                </c:pt>
                <c:pt idx="38">
                  <c:v>5.8999999999999999E-3</c:v>
                </c:pt>
                <c:pt idx="39">
                  <c:v>6.3E-3</c:v>
                </c:pt>
                <c:pt idx="40">
                  <c:v>6.7000000000000002E-3</c:v>
                </c:pt>
                <c:pt idx="41">
                  <c:v>7.3999999999999995E-3</c:v>
                </c:pt>
                <c:pt idx="42">
                  <c:v>8.0999999999999996E-3</c:v>
                </c:pt>
                <c:pt idx="43">
                  <c:v>8.6999999999999994E-3</c:v>
                </c:pt>
                <c:pt idx="44">
                  <c:v>9.4000000000000004E-3</c:v>
                </c:pt>
                <c:pt idx="45">
                  <c:v>1.0100000000000001E-2</c:v>
                </c:pt>
                <c:pt idx="46">
                  <c:v>1.0800000000000001E-2</c:v>
                </c:pt>
                <c:pt idx="47">
                  <c:v>1.15E-2</c:v>
                </c:pt>
                <c:pt idx="48">
                  <c:v>1.21E-2</c:v>
                </c:pt>
                <c:pt idx="49">
                  <c:v>1.2800000000000001E-2</c:v>
                </c:pt>
                <c:pt idx="50">
                  <c:v>1.34E-2</c:v>
                </c:pt>
                <c:pt idx="51">
                  <c:v>1.4099999999999998E-2</c:v>
                </c:pt>
                <c:pt idx="52">
                  <c:v>1.54E-2</c:v>
                </c:pt>
                <c:pt idx="53">
                  <c:v>1.7000000000000001E-2</c:v>
                </c:pt>
                <c:pt idx="54">
                  <c:v>1.8599999999999998E-2</c:v>
                </c:pt>
                <c:pt idx="55">
                  <c:v>2.0200000000000003E-2</c:v>
                </c:pt>
                <c:pt idx="56">
                  <c:v>2.18E-2</c:v>
                </c:pt>
                <c:pt idx="57">
                  <c:v>2.3300000000000001E-2</c:v>
                </c:pt>
                <c:pt idx="58">
                  <c:v>2.4899999999999999E-2</c:v>
                </c:pt>
                <c:pt idx="59">
                  <c:v>2.64E-2</c:v>
                </c:pt>
                <c:pt idx="60">
                  <c:v>2.8000000000000004E-2</c:v>
                </c:pt>
                <c:pt idx="61">
                  <c:v>3.09E-2</c:v>
                </c:pt>
                <c:pt idx="62">
                  <c:v>3.3600000000000005E-2</c:v>
                </c:pt>
                <c:pt idx="63">
                  <c:v>3.6299999999999999E-2</c:v>
                </c:pt>
                <c:pt idx="64">
                  <c:v>3.8900000000000004E-2</c:v>
                </c:pt>
                <c:pt idx="65">
                  <c:v>4.1499999999999995E-2</c:v>
                </c:pt>
                <c:pt idx="66">
                  <c:v>4.41E-2</c:v>
                </c:pt>
                <c:pt idx="67">
                  <c:v>4.9000000000000002E-2</c:v>
                </c:pt>
                <c:pt idx="68">
                  <c:v>5.3800000000000001E-2</c:v>
                </c:pt>
                <c:pt idx="69">
                  <c:v>5.8499999999999996E-2</c:v>
                </c:pt>
                <c:pt idx="70">
                  <c:v>6.3100000000000003E-2</c:v>
                </c:pt>
                <c:pt idx="71">
                  <c:v>6.7500000000000004E-2</c:v>
                </c:pt>
                <c:pt idx="72">
                  <c:v>7.1899999999999992E-2</c:v>
                </c:pt>
                <c:pt idx="73">
                  <c:v>7.6100000000000001E-2</c:v>
                </c:pt>
                <c:pt idx="74">
                  <c:v>8.0200000000000007E-2</c:v>
                </c:pt>
                <c:pt idx="75">
                  <c:v>8.4199999999999997E-2</c:v>
                </c:pt>
                <c:pt idx="76">
                  <c:v>8.8099999999999998E-2</c:v>
                </c:pt>
                <c:pt idx="77">
                  <c:v>9.1900000000000009E-2</c:v>
                </c:pt>
                <c:pt idx="78">
                  <c:v>9.9099999999999994E-2</c:v>
                </c:pt>
                <c:pt idx="79">
                  <c:v>0.1075</c:v>
                </c:pt>
                <c:pt idx="80">
                  <c:v>0.1152</c:v>
                </c:pt>
                <c:pt idx="81">
                  <c:v>0.12239999999999999</c:v>
                </c:pt>
                <c:pt idx="82">
                  <c:v>0.12909999999999999</c:v>
                </c:pt>
                <c:pt idx="83">
                  <c:v>0.1353</c:v>
                </c:pt>
                <c:pt idx="84">
                  <c:v>0.1411</c:v>
                </c:pt>
                <c:pt idx="85">
                  <c:v>0.14650000000000002</c:v>
                </c:pt>
                <c:pt idx="86">
                  <c:v>0.1515</c:v>
                </c:pt>
                <c:pt idx="87">
                  <c:v>0.16060000000000002</c:v>
                </c:pt>
                <c:pt idx="88">
                  <c:v>0.16870000000000002</c:v>
                </c:pt>
                <c:pt idx="89">
                  <c:v>0.1759</c:v>
                </c:pt>
                <c:pt idx="90">
                  <c:v>0.18229999999999999</c:v>
                </c:pt>
                <c:pt idx="91">
                  <c:v>0.18819999999999998</c:v>
                </c:pt>
                <c:pt idx="92">
                  <c:v>0.19350000000000001</c:v>
                </c:pt>
                <c:pt idx="93">
                  <c:v>0.2029</c:v>
                </c:pt>
                <c:pt idx="94">
                  <c:v>0.21080000000000002</c:v>
                </c:pt>
                <c:pt idx="95">
                  <c:v>0.2177</c:v>
                </c:pt>
                <c:pt idx="96">
                  <c:v>0.22370000000000001</c:v>
                </c:pt>
                <c:pt idx="97">
                  <c:v>0.22900000000000001</c:v>
                </c:pt>
                <c:pt idx="98">
                  <c:v>0.23370000000000002</c:v>
                </c:pt>
                <c:pt idx="99">
                  <c:v>0.23799999999999999</c:v>
                </c:pt>
                <c:pt idx="100">
                  <c:v>0.24180000000000001</c:v>
                </c:pt>
                <c:pt idx="101">
                  <c:v>0.2452</c:v>
                </c:pt>
                <c:pt idx="102">
                  <c:v>0.24830000000000002</c:v>
                </c:pt>
                <c:pt idx="103">
                  <c:v>0.25119999999999998</c:v>
                </c:pt>
                <c:pt idx="104">
                  <c:v>0.25650000000000001</c:v>
                </c:pt>
                <c:pt idx="105">
                  <c:v>0.2621</c:v>
                </c:pt>
                <c:pt idx="106">
                  <c:v>0.26680000000000004</c:v>
                </c:pt>
                <c:pt idx="107">
                  <c:v>0.27080000000000004</c:v>
                </c:pt>
                <c:pt idx="108">
                  <c:v>0.27429999999999999</c:v>
                </c:pt>
                <c:pt idx="109">
                  <c:v>0.27739999999999998</c:v>
                </c:pt>
                <c:pt idx="110">
                  <c:v>0.28010000000000002</c:v>
                </c:pt>
                <c:pt idx="111">
                  <c:v>0.28250000000000003</c:v>
                </c:pt>
                <c:pt idx="112">
                  <c:v>0.28470000000000001</c:v>
                </c:pt>
                <c:pt idx="113">
                  <c:v>0.28889999999999999</c:v>
                </c:pt>
                <c:pt idx="114">
                  <c:v>0.29260000000000003</c:v>
                </c:pt>
                <c:pt idx="115">
                  <c:v>0.29569999999999996</c:v>
                </c:pt>
                <c:pt idx="116">
                  <c:v>0.29849999999999999</c:v>
                </c:pt>
                <c:pt idx="117">
                  <c:v>0.30099999999999999</c:v>
                </c:pt>
                <c:pt idx="118">
                  <c:v>0.30330000000000001</c:v>
                </c:pt>
                <c:pt idx="119">
                  <c:v>0.30840000000000001</c:v>
                </c:pt>
                <c:pt idx="120">
                  <c:v>0.31290000000000001</c:v>
                </c:pt>
                <c:pt idx="121">
                  <c:v>0.317</c:v>
                </c:pt>
                <c:pt idx="122">
                  <c:v>0.32069999999999999</c:v>
                </c:pt>
                <c:pt idx="123">
                  <c:v>0.32419999999999999</c:v>
                </c:pt>
                <c:pt idx="124">
                  <c:v>0.32750000000000001</c:v>
                </c:pt>
                <c:pt idx="125">
                  <c:v>0.33069999999999999</c:v>
                </c:pt>
                <c:pt idx="126">
                  <c:v>0.3337</c:v>
                </c:pt>
                <c:pt idx="127">
                  <c:v>0.3367</c:v>
                </c:pt>
                <c:pt idx="128">
                  <c:v>0.33960000000000001</c:v>
                </c:pt>
                <c:pt idx="129">
                  <c:v>0.34239999999999998</c:v>
                </c:pt>
                <c:pt idx="130">
                  <c:v>0.35099999999999998</c:v>
                </c:pt>
                <c:pt idx="131">
                  <c:v>0.36330000000000001</c:v>
                </c:pt>
                <c:pt idx="132">
                  <c:v>0.3755</c:v>
                </c:pt>
                <c:pt idx="133">
                  <c:v>0.38750000000000001</c:v>
                </c:pt>
                <c:pt idx="134">
                  <c:v>0.39960000000000001</c:v>
                </c:pt>
                <c:pt idx="135">
                  <c:v>0.41159999999999997</c:v>
                </c:pt>
                <c:pt idx="136">
                  <c:v>0.42380000000000007</c:v>
                </c:pt>
                <c:pt idx="137">
                  <c:v>0.43600000000000005</c:v>
                </c:pt>
                <c:pt idx="138">
                  <c:v>0.44829999999999998</c:v>
                </c:pt>
                <c:pt idx="139">
                  <c:v>0.49230000000000002</c:v>
                </c:pt>
                <c:pt idx="140">
                  <c:v>0.53499999999999992</c:v>
                </c:pt>
                <c:pt idx="141">
                  <c:v>0.57720000000000005</c:v>
                </c:pt>
                <c:pt idx="142">
                  <c:v>0.61929999999999996</c:v>
                </c:pt>
                <c:pt idx="143">
                  <c:v>0.6613</c:v>
                </c:pt>
                <c:pt idx="144">
                  <c:v>0.70340000000000003</c:v>
                </c:pt>
                <c:pt idx="145">
                  <c:v>0.85739999999999994</c:v>
                </c:pt>
                <c:pt idx="146" formatCode="0.000">
                  <c:v>1</c:v>
                </c:pt>
                <c:pt idx="147" formatCode="0.000">
                  <c:v>1.1399999999999999</c:v>
                </c:pt>
                <c:pt idx="148" formatCode="0.000">
                  <c:v>1.28</c:v>
                </c:pt>
                <c:pt idx="149" formatCode="0.000">
                  <c:v>1.42</c:v>
                </c:pt>
                <c:pt idx="150" formatCode="0.000">
                  <c:v>1.56</c:v>
                </c:pt>
                <c:pt idx="151" formatCode="0.000">
                  <c:v>1.7</c:v>
                </c:pt>
                <c:pt idx="152" formatCode="0.000">
                  <c:v>1.84</c:v>
                </c:pt>
                <c:pt idx="153" formatCode="0.000">
                  <c:v>1.98</c:v>
                </c:pt>
                <c:pt idx="154" formatCode="0.000">
                  <c:v>2.12</c:v>
                </c:pt>
                <c:pt idx="155" formatCode="0.000">
                  <c:v>2.27</c:v>
                </c:pt>
                <c:pt idx="156" formatCode="0.000">
                  <c:v>2.81</c:v>
                </c:pt>
                <c:pt idx="157" formatCode="0.000">
                  <c:v>3.6</c:v>
                </c:pt>
                <c:pt idx="158" formatCode="0.000">
                  <c:v>4.3499999999999996</c:v>
                </c:pt>
                <c:pt idx="159" formatCode="0.000">
                  <c:v>5.09</c:v>
                </c:pt>
                <c:pt idx="160" formatCode="0.000">
                  <c:v>5.83</c:v>
                </c:pt>
                <c:pt idx="161" formatCode="0.000">
                  <c:v>6.57</c:v>
                </c:pt>
                <c:pt idx="162" formatCode="0.000">
                  <c:v>7.31</c:v>
                </c:pt>
                <c:pt idx="163" formatCode="0.000">
                  <c:v>8.07</c:v>
                </c:pt>
                <c:pt idx="164" formatCode="0.000">
                  <c:v>8.84</c:v>
                </c:pt>
                <c:pt idx="165" formatCode="0.000">
                  <c:v>11.68</c:v>
                </c:pt>
                <c:pt idx="166" formatCode="0.000">
                  <c:v>14.31</c:v>
                </c:pt>
                <c:pt idx="167" formatCode="0.000">
                  <c:v>16.809999999999999</c:v>
                </c:pt>
                <c:pt idx="168" formatCode="0.000">
                  <c:v>19.2</c:v>
                </c:pt>
                <c:pt idx="169" formatCode="0.000">
                  <c:v>21.56</c:v>
                </c:pt>
                <c:pt idx="170" formatCode="0.000">
                  <c:v>23.94</c:v>
                </c:pt>
                <c:pt idx="171" formatCode="0.000">
                  <c:v>32.79</c:v>
                </c:pt>
                <c:pt idx="172" formatCode="0.000">
                  <c:v>41.06</c:v>
                </c:pt>
                <c:pt idx="173" formatCode="0.000">
                  <c:v>49.11</c:v>
                </c:pt>
                <c:pt idx="174" formatCode="0.000">
                  <c:v>57.09</c:v>
                </c:pt>
                <c:pt idx="175" formatCode="0.000">
                  <c:v>65.08</c:v>
                </c:pt>
                <c:pt idx="176" formatCode="0.000">
                  <c:v>73.11</c:v>
                </c:pt>
                <c:pt idx="177" formatCode="0.000">
                  <c:v>81.19</c:v>
                </c:pt>
                <c:pt idx="178" formatCode="0.000">
                  <c:v>89.35</c:v>
                </c:pt>
                <c:pt idx="179" formatCode="0.000">
                  <c:v>97.59</c:v>
                </c:pt>
                <c:pt idx="180" formatCode="0.000">
                  <c:v>105.91</c:v>
                </c:pt>
                <c:pt idx="181" formatCode="0.000">
                  <c:v>114.3</c:v>
                </c:pt>
                <c:pt idx="182" formatCode="0.000">
                  <c:v>145.94</c:v>
                </c:pt>
                <c:pt idx="183" formatCode="0.000">
                  <c:v>190.8</c:v>
                </c:pt>
                <c:pt idx="184" formatCode="0.000">
                  <c:v>232.67</c:v>
                </c:pt>
                <c:pt idx="185" formatCode="0.000">
                  <c:v>273.08</c:v>
                </c:pt>
                <c:pt idx="186" formatCode="0.000">
                  <c:v>312.68</c:v>
                </c:pt>
                <c:pt idx="187" formatCode="0.000">
                  <c:v>351.82</c:v>
                </c:pt>
                <c:pt idx="188" formatCode="0.000">
                  <c:v>390.66</c:v>
                </c:pt>
                <c:pt idx="189" formatCode="0.000">
                  <c:v>429.33</c:v>
                </c:pt>
                <c:pt idx="190" formatCode="0.000">
                  <c:v>467.87</c:v>
                </c:pt>
                <c:pt idx="191" formatCode="0.000">
                  <c:v>610.48</c:v>
                </c:pt>
                <c:pt idx="192" formatCode="0.000">
                  <c:v>740.94</c:v>
                </c:pt>
                <c:pt idx="193" formatCode="0.000">
                  <c:v>864.57</c:v>
                </c:pt>
                <c:pt idx="194" formatCode="0.000">
                  <c:v>983.73</c:v>
                </c:pt>
                <c:pt idx="195" formatCode="0.0">
                  <c:v>1100</c:v>
                </c:pt>
                <c:pt idx="196" formatCode="0.0">
                  <c:v>1210</c:v>
                </c:pt>
                <c:pt idx="197" formatCode="0.0">
                  <c:v>1620</c:v>
                </c:pt>
                <c:pt idx="198" formatCode="0.0">
                  <c:v>1980</c:v>
                </c:pt>
                <c:pt idx="199" formatCode="0.0">
                  <c:v>2320</c:v>
                </c:pt>
                <c:pt idx="200" formatCode="0.0">
                  <c:v>2630</c:v>
                </c:pt>
                <c:pt idx="201" formatCode="0.0">
                  <c:v>2930</c:v>
                </c:pt>
                <c:pt idx="202" formatCode="0.0">
                  <c:v>3220</c:v>
                </c:pt>
                <c:pt idx="203" formatCode="0.0">
                  <c:v>3500</c:v>
                </c:pt>
                <c:pt idx="204" formatCode="0.0">
                  <c:v>3770</c:v>
                </c:pt>
                <c:pt idx="205" formatCode="0.0">
                  <c:v>4030.0000000000005</c:v>
                </c:pt>
                <c:pt idx="206" formatCode="0.0">
                  <c:v>4280</c:v>
                </c:pt>
                <c:pt idx="207" formatCode="0.0">
                  <c:v>4530</c:v>
                </c:pt>
                <c:pt idx="208" formatCode="0.0">
                  <c:v>5430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52-4377-BD0B-CE255E4FE41F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srim20Ne_GaN!$D$20:$D$300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srim20Ne_GaN!$P$20:$P$300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1E-3</c:v>
                </c:pt>
                <c:pt idx="13">
                  <c:v>1.0999999999999998E-3</c:v>
                </c:pt>
                <c:pt idx="14">
                  <c:v>1.0999999999999998E-3</c:v>
                </c:pt>
                <c:pt idx="15">
                  <c:v>1.2000000000000001E-3</c:v>
                </c:pt>
                <c:pt idx="16">
                  <c:v>1.2999999999999999E-3</c:v>
                </c:pt>
                <c:pt idx="17">
                  <c:v>1.2999999999999999E-3</c:v>
                </c:pt>
                <c:pt idx="18">
                  <c:v>1.4E-3</c:v>
                </c:pt>
                <c:pt idx="19">
                  <c:v>1.5E-3</c:v>
                </c:pt>
                <c:pt idx="20">
                  <c:v>1.6000000000000001E-3</c:v>
                </c:pt>
                <c:pt idx="21">
                  <c:v>1.6000000000000001E-3</c:v>
                </c:pt>
                <c:pt idx="22">
                  <c:v>1.7000000000000001E-3</c:v>
                </c:pt>
                <c:pt idx="23">
                  <c:v>1.8E-3</c:v>
                </c:pt>
                <c:pt idx="24">
                  <c:v>1.9E-3</c:v>
                </c:pt>
                <c:pt idx="25">
                  <c:v>1.9E-3</c:v>
                </c:pt>
                <c:pt idx="26">
                  <c:v>2.1000000000000003E-3</c:v>
                </c:pt>
                <c:pt idx="27">
                  <c:v>2.1999999999999997E-3</c:v>
                </c:pt>
                <c:pt idx="28">
                  <c:v>2.4000000000000002E-3</c:v>
                </c:pt>
                <c:pt idx="29">
                  <c:v>2.5000000000000001E-3</c:v>
                </c:pt>
                <c:pt idx="30">
                  <c:v>2.7000000000000001E-3</c:v>
                </c:pt>
                <c:pt idx="31">
                  <c:v>2.8E-3</c:v>
                </c:pt>
                <c:pt idx="32">
                  <c:v>3.0000000000000001E-3</c:v>
                </c:pt>
                <c:pt idx="33">
                  <c:v>3.0999999999999999E-3</c:v>
                </c:pt>
                <c:pt idx="34">
                  <c:v>3.2000000000000002E-3</c:v>
                </c:pt>
                <c:pt idx="35">
                  <c:v>3.5000000000000005E-3</c:v>
                </c:pt>
                <c:pt idx="36">
                  <c:v>3.8E-3</c:v>
                </c:pt>
                <c:pt idx="37">
                  <c:v>4.1000000000000003E-3</c:v>
                </c:pt>
                <c:pt idx="38">
                  <c:v>4.3999999999999994E-3</c:v>
                </c:pt>
                <c:pt idx="39">
                  <c:v>4.5999999999999999E-3</c:v>
                </c:pt>
                <c:pt idx="40">
                  <c:v>4.8999999999999998E-3</c:v>
                </c:pt>
                <c:pt idx="41">
                  <c:v>5.4000000000000003E-3</c:v>
                </c:pt>
                <c:pt idx="42">
                  <c:v>5.8999999999999999E-3</c:v>
                </c:pt>
                <c:pt idx="43">
                  <c:v>6.4000000000000003E-3</c:v>
                </c:pt>
                <c:pt idx="44">
                  <c:v>6.9000000000000008E-3</c:v>
                </c:pt>
                <c:pt idx="45">
                  <c:v>7.3999999999999995E-3</c:v>
                </c:pt>
                <c:pt idx="46">
                  <c:v>7.9000000000000008E-3</c:v>
                </c:pt>
                <c:pt idx="47">
                  <c:v>8.4000000000000012E-3</c:v>
                </c:pt>
                <c:pt idx="48">
                  <c:v>8.8999999999999999E-3</c:v>
                </c:pt>
                <c:pt idx="49">
                  <c:v>9.4000000000000004E-3</c:v>
                </c:pt>
                <c:pt idx="50">
                  <c:v>9.9000000000000008E-3</c:v>
                </c:pt>
                <c:pt idx="51">
                  <c:v>1.03E-2</c:v>
                </c:pt>
                <c:pt idx="52">
                  <c:v>1.1300000000000001E-2</c:v>
                </c:pt>
                <c:pt idx="53">
                  <c:v>1.2500000000000001E-2</c:v>
                </c:pt>
                <c:pt idx="54">
                  <c:v>1.37E-2</c:v>
                </c:pt>
                <c:pt idx="55">
                  <c:v>1.49E-2</c:v>
                </c:pt>
                <c:pt idx="56">
                  <c:v>1.6E-2</c:v>
                </c:pt>
                <c:pt idx="57">
                  <c:v>1.72E-2</c:v>
                </c:pt>
                <c:pt idx="58">
                  <c:v>1.84E-2</c:v>
                </c:pt>
                <c:pt idx="59">
                  <c:v>1.9599999999999999E-2</c:v>
                </c:pt>
                <c:pt idx="60">
                  <c:v>2.07E-2</c:v>
                </c:pt>
                <c:pt idx="61">
                  <c:v>2.3100000000000002E-2</c:v>
                </c:pt>
                <c:pt idx="62">
                  <c:v>2.5399999999999999E-2</c:v>
                </c:pt>
                <c:pt idx="63">
                  <c:v>2.7600000000000003E-2</c:v>
                </c:pt>
                <c:pt idx="64">
                  <c:v>2.98E-2</c:v>
                </c:pt>
                <c:pt idx="65">
                  <c:v>3.1899999999999998E-2</c:v>
                </c:pt>
                <c:pt idx="66">
                  <c:v>3.4000000000000002E-2</c:v>
                </c:pt>
                <c:pt idx="67">
                  <c:v>3.8100000000000002E-2</c:v>
                </c:pt>
                <c:pt idx="68">
                  <c:v>4.2099999999999999E-2</c:v>
                </c:pt>
                <c:pt idx="69">
                  <c:v>4.5999999999999999E-2</c:v>
                </c:pt>
                <c:pt idx="70">
                  <c:v>4.99E-2</c:v>
                </c:pt>
                <c:pt idx="71">
                  <c:v>5.3700000000000005E-2</c:v>
                </c:pt>
                <c:pt idx="72">
                  <c:v>5.7499999999999996E-2</c:v>
                </c:pt>
                <c:pt idx="73">
                  <c:v>6.13E-2</c:v>
                </c:pt>
                <c:pt idx="74">
                  <c:v>6.5000000000000002E-2</c:v>
                </c:pt>
                <c:pt idx="75">
                  <c:v>6.8700000000000011E-2</c:v>
                </c:pt>
                <c:pt idx="76">
                  <c:v>7.2300000000000003E-2</c:v>
                </c:pt>
                <c:pt idx="77">
                  <c:v>7.5899999999999995E-2</c:v>
                </c:pt>
                <c:pt idx="78">
                  <c:v>8.2900000000000001E-2</c:v>
                </c:pt>
                <c:pt idx="79">
                  <c:v>9.1300000000000006E-2</c:v>
                </c:pt>
                <c:pt idx="80">
                  <c:v>9.9299999999999999E-2</c:v>
                </c:pt>
                <c:pt idx="81">
                  <c:v>0.1069</c:v>
                </c:pt>
                <c:pt idx="82">
                  <c:v>0.11410000000000001</c:v>
                </c:pt>
                <c:pt idx="83">
                  <c:v>0.12090000000000001</c:v>
                </c:pt>
                <c:pt idx="84">
                  <c:v>0.1275</c:v>
                </c:pt>
                <c:pt idx="85">
                  <c:v>0.13369999999999999</c:v>
                </c:pt>
                <c:pt idx="86">
                  <c:v>0.13950000000000001</c:v>
                </c:pt>
                <c:pt idx="87">
                  <c:v>0.15049999999999999</c:v>
                </c:pt>
                <c:pt idx="88">
                  <c:v>0.1605</c:v>
                </c:pt>
                <c:pt idx="89">
                  <c:v>0.16970000000000002</c:v>
                </c:pt>
                <c:pt idx="90">
                  <c:v>0.17809999999999998</c:v>
                </c:pt>
                <c:pt idx="91">
                  <c:v>0.18590000000000001</c:v>
                </c:pt>
                <c:pt idx="92">
                  <c:v>0.19319999999999998</c:v>
                </c:pt>
                <c:pt idx="93">
                  <c:v>0.20630000000000001</c:v>
                </c:pt>
                <c:pt idx="94">
                  <c:v>0.21789999999999998</c:v>
                </c:pt>
                <c:pt idx="95">
                  <c:v>0.22820000000000001</c:v>
                </c:pt>
                <c:pt idx="96">
                  <c:v>0.2374</c:v>
                </c:pt>
                <c:pt idx="97">
                  <c:v>0.24580000000000002</c:v>
                </c:pt>
                <c:pt idx="98">
                  <c:v>0.2535</c:v>
                </c:pt>
                <c:pt idx="99">
                  <c:v>0.26050000000000001</c:v>
                </c:pt>
                <c:pt idx="100">
                  <c:v>0.26690000000000003</c:v>
                </c:pt>
                <c:pt idx="101">
                  <c:v>0.27290000000000003</c:v>
                </c:pt>
                <c:pt idx="102">
                  <c:v>0.27850000000000003</c:v>
                </c:pt>
                <c:pt idx="103">
                  <c:v>0.28359999999999996</c:v>
                </c:pt>
                <c:pt idx="104">
                  <c:v>0.29300000000000004</c:v>
                </c:pt>
                <c:pt idx="105">
                  <c:v>0.30320000000000003</c:v>
                </c:pt>
                <c:pt idx="106">
                  <c:v>0.312</c:v>
                </c:pt>
                <c:pt idx="107">
                  <c:v>0.31979999999999997</c:v>
                </c:pt>
                <c:pt idx="108">
                  <c:v>0.32669999999999999</c:v>
                </c:pt>
                <c:pt idx="109">
                  <c:v>0.33290000000000003</c:v>
                </c:pt>
                <c:pt idx="110">
                  <c:v>0.33849999999999997</c:v>
                </c:pt>
                <c:pt idx="111">
                  <c:v>0.34360000000000002</c:v>
                </c:pt>
                <c:pt idx="112">
                  <c:v>0.3483</c:v>
                </c:pt>
                <c:pt idx="113">
                  <c:v>0.35659999999999997</c:v>
                </c:pt>
                <c:pt idx="114">
                  <c:v>0.36380000000000001</c:v>
                </c:pt>
                <c:pt idx="115">
                  <c:v>0.37019999999999997</c:v>
                </c:pt>
                <c:pt idx="116">
                  <c:v>0.37590000000000001</c:v>
                </c:pt>
                <c:pt idx="117">
                  <c:v>0.38109999999999999</c:v>
                </c:pt>
                <c:pt idx="118">
                  <c:v>0.38580000000000003</c:v>
                </c:pt>
                <c:pt idx="119">
                  <c:v>0.39429999999999998</c:v>
                </c:pt>
                <c:pt idx="120">
                  <c:v>0.40170000000000006</c:v>
                </c:pt>
                <c:pt idx="121">
                  <c:v>0.40839999999999999</c:v>
                </c:pt>
                <c:pt idx="122">
                  <c:v>0.41439999999999999</c:v>
                </c:pt>
                <c:pt idx="123">
                  <c:v>0.42000000000000004</c:v>
                </c:pt>
                <c:pt idx="124">
                  <c:v>0.42519999999999997</c:v>
                </c:pt>
                <c:pt idx="125">
                  <c:v>0.43019999999999997</c:v>
                </c:pt>
                <c:pt idx="126">
                  <c:v>0.43490000000000001</c:v>
                </c:pt>
                <c:pt idx="127">
                  <c:v>0.43940000000000001</c:v>
                </c:pt>
                <c:pt idx="128">
                  <c:v>0.44370000000000004</c:v>
                </c:pt>
                <c:pt idx="129">
                  <c:v>0.44790000000000002</c:v>
                </c:pt>
                <c:pt idx="130">
                  <c:v>0.45590000000000003</c:v>
                </c:pt>
                <c:pt idx="131">
                  <c:v>0.46550000000000002</c:v>
                </c:pt>
                <c:pt idx="132">
                  <c:v>0.47470000000000001</c:v>
                </c:pt>
                <c:pt idx="133">
                  <c:v>0.48369999999999996</c:v>
                </c:pt>
                <c:pt idx="134">
                  <c:v>0.49249999999999999</c:v>
                </c:pt>
                <c:pt idx="135">
                  <c:v>0.50119999999999998</c:v>
                </c:pt>
                <c:pt idx="136">
                  <c:v>0.50990000000000002</c:v>
                </c:pt>
                <c:pt idx="137">
                  <c:v>0.51859999999999995</c:v>
                </c:pt>
                <c:pt idx="138">
                  <c:v>0.52729999999999999</c:v>
                </c:pt>
                <c:pt idx="139">
                  <c:v>0.54489999999999994</c:v>
                </c:pt>
                <c:pt idx="140">
                  <c:v>0.56259999999999999</c:v>
                </c:pt>
                <c:pt idx="141">
                  <c:v>0.58069999999999999</c:v>
                </c:pt>
                <c:pt idx="142">
                  <c:v>0.59930000000000005</c:v>
                </c:pt>
                <c:pt idx="143">
                  <c:v>0.61840000000000006</c:v>
                </c:pt>
                <c:pt idx="144">
                  <c:v>0.63800000000000001</c:v>
                </c:pt>
                <c:pt idx="145">
                  <c:v>0.67900000000000005</c:v>
                </c:pt>
                <c:pt idx="146">
                  <c:v>0.72240000000000004</c:v>
                </c:pt>
                <c:pt idx="147">
                  <c:v>0.76839999999999997</c:v>
                </c:pt>
                <c:pt idx="148">
                  <c:v>0.81709999999999994</c:v>
                </c:pt>
                <c:pt idx="149">
                  <c:v>0.86839999999999995</c:v>
                </c:pt>
                <c:pt idx="150">
                  <c:v>0.92230000000000012</c:v>
                </c:pt>
                <c:pt idx="151">
                  <c:v>0.97899999999999987</c:v>
                </c:pt>
                <c:pt idx="152" formatCode="0.000">
                  <c:v>1.04</c:v>
                </c:pt>
                <c:pt idx="153" formatCode="0.000">
                  <c:v>1.1000000000000001</c:v>
                </c:pt>
                <c:pt idx="154" formatCode="0.000">
                  <c:v>1.17</c:v>
                </c:pt>
                <c:pt idx="155" formatCode="0.000">
                  <c:v>1.23</c:v>
                </c:pt>
                <c:pt idx="156" formatCode="0.000">
                  <c:v>1.38</c:v>
                </c:pt>
                <c:pt idx="157" formatCode="0.000">
                  <c:v>1.57</c:v>
                </c:pt>
                <c:pt idx="158" formatCode="0.000">
                  <c:v>1.78</c:v>
                </c:pt>
                <c:pt idx="159" formatCode="0.000">
                  <c:v>2.0099999999999998</c:v>
                </c:pt>
                <c:pt idx="160" formatCode="0.000">
                  <c:v>2.2599999999999998</c:v>
                </c:pt>
                <c:pt idx="161" formatCode="0.000">
                  <c:v>2.52</c:v>
                </c:pt>
                <c:pt idx="162" formatCode="0.000">
                  <c:v>2.8</c:v>
                </c:pt>
                <c:pt idx="163" formatCode="0.000">
                  <c:v>3.09</c:v>
                </c:pt>
                <c:pt idx="164" formatCode="0.000">
                  <c:v>3.4</c:v>
                </c:pt>
                <c:pt idx="165" formatCode="0.000">
                  <c:v>4.0599999999999996</c:v>
                </c:pt>
                <c:pt idx="166" formatCode="0.000">
                  <c:v>4.78</c:v>
                </c:pt>
                <c:pt idx="167" formatCode="0.000">
                  <c:v>5.54</c:v>
                </c:pt>
                <c:pt idx="168" formatCode="0.000">
                  <c:v>6.33</c:v>
                </c:pt>
                <c:pt idx="169" formatCode="0.000">
                  <c:v>7.16</c:v>
                </c:pt>
                <c:pt idx="170" formatCode="0.000">
                  <c:v>8.0299999999999994</c:v>
                </c:pt>
                <c:pt idx="171" formatCode="0.000">
                  <c:v>9.91</c:v>
                </c:pt>
                <c:pt idx="172" formatCode="0.000">
                  <c:v>11.96</c:v>
                </c:pt>
                <c:pt idx="173" formatCode="0.000">
                  <c:v>14.17</c:v>
                </c:pt>
                <c:pt idx="174" formatCode="0.000">
                  <c:v>16.55</c:v>
                </c:pt>
                <c:pt idx="175" formatCode="0.000">
                  <c:v>19.07</c:v>
                </c:pt>
                <c:pt idx="176" formatCode="0.000">
                  <c:v>21.75</c:v>
                </c:pt>
                <c:pt idx="177" formatCode="0.000">
                  <c:v>24.58</c:v>
                </c:pt>
                <c:pt idx="178" formatCode="0.000">
                  <c:v>27.55</c:v>
                </c:pt>
                <c:pt idx="179" formatCode="0.000">
                  <c:v>30.66</c:v>
                </c:pt>
                <c:pt idx="180" formatCode="0.000">
                  <c:v>33.9</c:v>
                </c:pt>
                <c:pt idx="181" formatCode="0.000">
                  <c:v>37.270000000000003</c:v>
                </c:pt>
                <c:pt idx="182" formatCode="0.000">
                  <c:v>44.4</c:v>
                </c:pt>
                <c:pt idx="183" formatCode="0.000">
                  <c:v>53.98</c:v>
                </c:pt>
                <c:pt idx="184" formatCode="0.000">
                  <c:v>64.27</c:v>
                </c:pt>
                <c:pt idx="185" formatCode="0.000">
                  <c:v>75.209999999999994</c:v>
                </c:pt>
                <c:pt idx="186" formatCode="0.000">
                  <c:v>86.77</c:v>
                </c:pt>
                <c:pt idx="187" formatCode="0.000">
                  <c:v>98.91</c:v>
                </c:pt>
                <c:pt idx="188" formatCode="0.000">
                  <c:v>111.59</c:v>
                </c:pt>
                <c:pt idx="189" formatCode="0.000">
                  <c:v>124.78</c:v>
                </c:pt>
                <c:pt idx="190" formatCode="0.000">
                  <c:v>138.44999999999999</c:v>
                </c:pt>
                <c:pt idx="191" formatCode="0.000">
                  <c:v>167.13</c:v>
                </c:pt>
                <c:pt idx="192" formatCode="0.000">
                  <c:v>197.41</c:v>
                </c:pt>
                <c:pt idx="193" formatCode="0.000">
                  <c:v>229.1</c:v>
                </c:pt>
                <c:pt idx="194" formatCode="0.000">
                  <c:v>262.05</c:v>
                </c:pt>
                <c:pt idx="195" formatCode="0.000">
                  <c:v>296.10000000000002</c:v>
                </c:pt>
                <c:pt idx="196" formatCode="0.000">
                  <c:v>331.13</c:v>
                </c:pt>
                <c:pt idx="197" formatCode="0.000">
                  <c:v>403.71</c:v>
                </c:pt>
                <c:pt idx="198" formatCode="0.000">
                  <c:v>478.99</c:v>
                </c:pt>
                <c:pt idx="199" formatCode="0.000">
                  <c:v>556.32000000000005</c:v>
                </c:pt>
                <c:pt idx="200" formatCode="0.000">
                  <c:v>635.21</c:v>
                </c:pt>
                <c:pt idx="201" formatCode="0.000">
                  <c:v>715.22</c:v>
                </c:pt>
                <c:pt idx="202" formatCode="0.000">
                  <c:v>796.01</c:v>
                </c:pt>
                <c:pt idx="203" formatCode="0.000">
                  <c:v>877.31</c:v>
                </c:pt>
                <c:pt idx="204" formatCode="0.000">
                  <c:v>958.88</c:v>
                </c:pt>
                <c:pt idx="205" formatCode="0.0">
                  <c:v>1040</c:v>
                </c:pt>
                <c:pt idx="206" formatCode="0.0">
                  <c:v>1120</c:v>
                </c:pt>
                <c:pt idx="207" formatCode="0.0">
                  <c:v>1200</c:v>
                </c:pt>
                <c:pt idx="208" formatCode="0.0">
                  <c:v>1370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52-4377-BD0B-CE255E4FE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srim22Na_GaN!$P$5</c:f>
          <c:strCache>
            <c:ptCount val="1"/>
            <c:pt idx="0">
              <c:v>srim22Na_GaN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srim22Na_GaN!$D$20:$D$300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srim22Na_GaN!$E$20:$E$300</c:f>
              <c:numCache>
                <c:formatCode>0.000E+00</c:formatCode>
                <c:ptCount val="281"/>
                <c:pt idx="0">
                  <c:v>2.0959999999999999E-2</c:v>
                </c:pt>
                <c:pt idx="1">
                  <c:v>2.2089999999999999E-2</c:v>
                </c:pt>
                <c:pt idx="2">
                  <c:v>2.317E-2</c:v>
                </c:pt>
                <c:pt idx="3">
                  <c:v>2.4199999999999999E-2</c:v>
                </c:pt>
                <c:pt idx="4">
                  <c:v>2.5190000000000001E-2</c:v>
                </c:pt>
                <c:pt idx="5">
                  <c:v>2.614E-2</c:v>
                </c:pt>
                <c:pt idx="6">
                  <c:v>2.7050000000000001E-2</c:v>
                </c:pt>
                <c:pt idx="7">
                  <c:v>2.794E-2</c:v>
                </c:pt>
                <c:pt idx="8">
                  <c:v>2.964E-2</c:v>
                </c:pt>
                <c:pt idx="9">
                  <c:v>3.124E-2</c:v>
                </c:pt>
                <c:pt idx="10">
                  <c:v>3.2759999999999997E-2</c:v>
                </c:pt>
                <c:pt idx="11">
                  <c:v>3.422E-2</c:v>
                </c:pt>
                <c:pt idx="12">
                  <c:v>3.5619999999999999E-2</c:v>
                </c:pt>
                <c:pt idx="13">
                  <c:v>3.696E-2</c:v>
                </c:pt>
                <c:pt idx="14">
                  <c:v>3.952E-2</c:v>
                </c:pt>
                <c:pt idx="15">
                  <c:v>4.1910000000000003E-2</c:v>
                </c:pt>
                <c:pt idx="16">
                  <c:v>4.4179999999999997E-2</c:v>
                </c:pt>
                <c:pt idx="17">
                  <c:v>4.6339999999999999E-2</c:v>
                </c:pt>
                <c:pt idx="18">
                  <c:v>4.8399999999999999E-2</c:v>
                </c:pt>
                <c:pt idx="19">
                  <c:v>5.0369999999999998E-2</c:v>
                </c:pt>
                <c:pt idx="20">
                  <c:v>5.2269999999999997E-2</c:v>
                </c:pt>
                <c:pt idx="21">
                  <c:v>5.4109999999999998E-2</c:v>
                </c:pt>
                <c:pt idx="22">
                  <c:v>5.5879999999999999E-2</c:v>
                </c:pt>
                <c:pt idx="23">
                  <c:v>5.7599999999999998E-2</c:v>
                </c:pt>
                <c:pt idx="24">
                  <c:v>5.9270000000000003E-2</c:v>
                </c:pt>
                <c:pt idx="25">
                  <c:v>6.2480000000000001E-2</c:v>
                </c:pt>
                <c:pt idx="26">
                  <c:v>6.6269999999999996E-2</c:v>
                </c:pt>
                <c:pt idx="27">
                  <c:v>6.9849999999999995E-2</c:v>
                </c:pt>
                <c:pt idx="28">
                  <c:v>7.3260000000000006E-2</c:v>
                </c:pt>
                <c:pt idx="29">
                  <c:v>7.6520000000000005E-2</c:v>
                </c:pt>
                <c:pt idx="30">
                  <c:v>7.9649999999999999E-2</c:v>
                </c:pt>
                <c:pt idx="31">
                  <c:v>8.2650000000000001E-2</c:v>
                </c:pt>
                <c:pt idx="32">
                  <c:v>8.5550000000000001E-2</c:v>
                </c:pt>
                <c:pt idx="33">
                  <c:v>8.8359999999999994E-2</c:v>
                </c:pt>
                <c:pt idx="34">
                  <c:v>9.3719999999999998E-2</c:v>
                </c:pt>
                <c:pt idx="35">
                  <c:v>9.8790000000000003E-2</c:v>
                </c:pt>
                <c:pt idx="36">
                  <c:v>0.1036</c:v>
                </c:pt>
                <c:pt idx="37">
                  <c:v>0.1082</c:v>
                </c:pt>
                <c:pt idx="38">
                  <c:v>0.11260000000000001</c:v>
                </c:pt>
                <c:pt idx="39">
                  <c:v>0.1169</c:v>
                </c:pt>
                <c:pt idx="40">
                  <c:v>0.125</c:v>
                </c:pt>
                <c:pt idx="41">
                  <c:v>0.13250000000000001</c:v>
                </c:pt>
                <c:pt idx="42">
                  <c:v>0.13969999999999999</c:v>
                </c:pt>
                <c:pt idx="43">
                  <c:v>0.14649999999999999</c:v>
                </c:pt>
                <c:pt idx="44">
                  <c:v>0.153</c:v>
                </c:pt>
                <c:pt idx="45">
                  <c:v>0.1593</c:v>
                </c:pt>
                <c:pt idx="46">
                  <c:v>0.1653</c:v>
                </c:pt>
                <c:pt idx="47">
                  <c:v>0.1711</c:v>
                </c:pt>
                <c:pt idx="48">
                  <c:v>0.1767</c:v>
                </c:pt>
                <c:pt idx="49">
                  <c:v>0.1822</c:v>
                </c:pt>
                <c:pt idx="50">
                  <c:v>0.18740000000000001</c:v>
                </c:pt>
                <c:pt idx="51">
                  <c:v>0.1976</c:v>
                </c:pt>
                <c:pt idx="52">
                  <c:v>0.20960000000000001</c:v>
                </c:pt>
                <c:pt idx="53">
                  <c:v>0.22090000000000001</c:v>
                </c:pt>
                <c:pt idx="54">
                  <c:v>0.23169999999999999</c:v>
                </c:pt>
                <c:pt idx="55">
                  <c:v>0.24199999999999999</c:v>
                </c:pt>
                <c:pt idx="56">
                  <c:v>0.25190000000000001</c:v>
                </c:pt>
                <c:pt idx="57">
                  <c:v>0.26140000000000002</c:v>
                </c:pt>
                <c:pt idx="58">
                  <c:v>0.27060000000000001</c:v>
                </c:pt>
                <c:pt idx="59">
                  <c:v>0.27939999999999998</c:v>
                </c:pt>
                <c:pt idx="60">
                  <c:v>0.29880000000000001</c:v>
                </c:pt>
                <c:pt idx="61">
                  <c:v>0.32350000000000001</c:v>
                </c:pt>
                <c:pt idx="62">
                  <c:v>0.34310000000000002</c:v>
                </c:pt>
                <c:pt idx="63">
                  <c:v>0.35949999999999999</c:v>
                </c:pt>
                <c:pt idx="64">
                  <c:v>0.37380000000000002</c:v>
                </c:pt>
                <c:pt idx="65">
                  <c:v>0.38679999999999998</c:v>
                </c:pt>
                <c:pt idx="66">
                  <c:v>0.41049999999999998</c:v>
                </c:pt>
                <c:pt idx="67">
                  <c:v>0.43280000000000002</c:v>
                </c:pt>
                <c:pt idx="68">
                  <c:v>0.45450000000000002</c:v>
                </c:pt>
                <c:pt idx="69">
                  <c:v>0.47610000000000002</c:v>
                </c:pt>
                <c:pt idx="70">
                  <c:v>0.49780000000000002</c:v>
                </c:pt>
                <c:pt idx="71">
                  <c:v>0.51949999999999996</c:v>
                </c:pt>
                <c:pt idx="72">
                  <c:v>0.5413</c:v>
                </c:pt>
                <c:pt idx="73">
                  <c:v>0.56299999999999994</c:v>
                </c:pt>
                <c:pt idx="74">
                  <c:v>0.58479999999999999</c:v>
                </c:pt>
                <c:pt idx="75">
                  <c:v>0.60650000000000004</c:v>
                </c:pt>
                <c:pt idx="76">
                  <c:v>0.62809999999999999</c:v>
                </c:pt>
                <c:pt idx="77">
                  <c:v>0.67090000000000005</c:v>
                </c:pt>
                <c:pt idx="78">
                  <c:v>0.72330000000000005</c:v>
                </c:pt>
                <c:pt idx="79">
                  <c:v>0.77439999999999998</c:v>
                </c:pt>
                <c:pt idx="80">
                  <c:v>0.82410000000000005</c:v>
                </c:pt>
                <c:pt idx="81">
                  <c:v>0.87229999999999996</c:v>
                </c:pt>
                <c:pt idx="82">
                  <c:v>0.91920000000000002</c:v>
                </c:pt>
                <c:pt idx="83">
                  <c:v>0.9647</c:v>
                </c:pt>
                <c:pt idx="84">
                  <c:v>1.0089999999999999</c:v>
                </c:pt>
                <c:pt idx="85">
                  <c:v>1.052</c:v>
                </c:pt>
                <c:pt idx="86">
                  <c:v>1.135</c:v>
                </c:pt>
                <c:pt idx="87">
                  <c:v>1.2150000000000001</c:v>
                </c:pt>
                <c:pt idx="88">
                  <c:v>1.292</c:v>
                </c:pt>
                <c:pt idx="89">
                  <c:v>1.3660000000000001</c:v>
                </c:pt>
                <c:pt idx="90">
                  <c:v>1.4379999999999999</c:v>
                </c:pt>
                <c:pt idx="91">
                  <c:v>1.5089999999999999</c:v>
                </c:pt>
                <c:pt idx="92">
                  <c:v>1.647</c:v>
                </c:pt>
                <c:pt idx="93">
                  <c:v>1.7809999999999999</c:v>
                </c:pt>
                <c:pt idx="94">
                  <c:v>1.9119999999999999</c:v>
                </c:pt>
                <c:pt idx="95">
                  <c:v>2.0419999999999998</c:v>
                </c:pt>
                <c:pt idx="96">
                  <c:v>2.17</c:v>
                </c:pt>
                <c:pt idx="97">
                  <c:v>2.2970000000000002</c:v>
                </c:pt>
                <c:pt idx="98">
                  <c:v>2.423</c:v>
                </c:pt>
                <c:pt idx="99">
                  <c:v>2.548</c:v>
                </c:pt>
                <c:pt idx="100">
                  <c:v>2.6720000000000002</c:v>
                </c:pt>
                <c:pt idx="101">
                  <c:v>2.7949999999999999</c:v>
                </c:pt>
                <c:pt idx="102">
                  <c:v>2.9169999999999998</c:v>
                </c:pt>
                <c:pt idx="103">
                  <c:v>3.1579999999999999</c:v>
                </c:pt>
                <c:pt idx="104">
                  <c:v>3.4529999999999998</c:v>
                </c:pt>
                <c:pt idx="105">
                  <c:v>3.738</c:v>
                </c:pt>
                <c:pt idx="106">
                  <c:v>4.0140000000000002</c:v>
                </c:pt>
                <c:pt idx="107">
                  <c:v>4.2779999999999996</c:v>
                </c:pt>
                <c:pt idx="108">
                  <c:v>4.5309999999999997</c:v>
                </c:pt>
                <c:pt idx="109">
                  <c:v>4.7709999999999999</c:v>
                </c:pt>
                <c:pt idx="110">
                  <c:v>4.9989999999999997</c:v>
                </c:pt>
                <c:pt idx="111">
                  <c:v>5.2140000000000004</c:v>
                </c:pt>
                <c:pt idx="112">
                  <c:v>5.6079999999999997</c:v>
                </c:pt>
                <c:pt idx="113">
                  <c:v>5.9550000000000001</c:v>
                </c:pt>
                <c:pt idx="114">
                  <c:v>6.26</c:v>
                </c:pt>
                <c:pt idx="115">
                  <c:v>6.5259999999999998</c:v>
                </c:pt>
                <c:pt idx="116">
                  <c:v>6.7590000000000003</c:v>
                </c:pt>
                <c:pt idx="117">
                  <c:v>6.9619999999999997</c:v>
                </c:pt>
                <c:pt idx="118">
                  <c:v>7.2930000000000001</c:v>
                </c:pt>
                <c:pt idx="119">
                  <c:v>7.5449999999999999</c:v>
                </c:pt>
                <c:pt idx="120">
                  <c:v>7.7350000000000003</c:v>
                </c:pt>
                <c:pt idx="121">
                  <c:v>7.8780000000000001</c:v>
                </c:pt>
                <c:pt idx="122">
                  <c:v>7.9820000000000002</c:v>
                </c:pt>
                <c:pt idx="123">
                  <c:v>8.0549999999999997</c:v>
                </c:pt>
                <c:pt idx="124">
                  <c:v>8.1029999999999998</c:v>
                </c:pt>
                <c:pt idx="125">
                  <c:v>8.1310000000000002</c:v>
                </c:pt>
                <c:pt idx="126">
                  <c:v>8.1430000000000007</c:v>
                </c:pt>
                <c:pt idx="127">
                  <c:v>8.141</c:v>
                </c:pt>
                <c:pt idx="128">
                  <c:v>8.1280000000000001</c:v>
                </c:pt>
                <c:pt idx="129">
                  <c:v>8.077</c:v>
                </c:pt>
                <c:pt idx="130">
                  <c:v>7.98</c:v>
                </c:pt>
                <c:pt idx="131">
                  <c:v>7.8609999999999998</c:v>
                </c:pt>
                <c:pt idx="132">
                  <c:v>7.7290000000000001</c:v>
                </c:pt>
                <c:pt idx="133">
                  <c:v>7.59</c:v>
                </c:pt>
                <c:pt idx="134">
                  <c:v>7.4480000000000004</c:v>
                </c:pt>
                <c:pt idx="135">
                  <c:v>7.3070000000000004</c:v>
                </c:pt>
                <c:pt idx="136">
                  <c:v>7.1669999999999998</c:v>
                </c:pt>
                <c:pt idx="137">
                  <c:v>7.0309999999999997</c:v>
                </c:pt>
                <c:pt idx="138">
                  <c:v>6.7919999999999998</c:v>
                </c:pt>
                <c:pt idx="139">
                  <c:v>6.62</c:v>
                </c:pt>
                <c:pt idx="140">
                  <c:v>6.407</c:v>
                </c:pt>
                <c:pt idx="141">
                  <c:v>6.202</c:v>
                </c:pt>
                <c:pt idx="142">
                  <c:v>6.0110000000000001</c:v>
                </c:pt>
                <c:pt idx="143">
                  <c:v>5.8319999999999999</c:v>
                </c:pt>
                <c:pt idx="144">
                  <c:v>5.5060000000000002</c:v>
                </c:pt>
                <c:pt idx="145">
                  <c:v>5.2169999999999996</c:v>
                </c:pt>
                <c:pt idx="146">
                  <c:v>4.9589999999999996</c:v>
                </c:pt>
                <c:pt idx="147">
                  <c:v>4.7270000000000003</c:v>
                </c:pt>
                <c:pt idx="148">
                  <c:v>4.5170000000000003</c:v>
                </c:pt>
                <c:pt idx="149">
                  <c:v>4.3259999999999996</c:v>
                </c:pt>
                <c:pt idx="150">
                  <c:v>4.1509999999999998</c:v>
                </c:pt>
                <c:pt idx="151">
                  <c:v>3.99</c:v>
                </c:pt>
                <c:pt idx="152">
                  <c:v>3.8420000000000001</c:v>
                </c:pt>
                <c:pt idx="153">
                  <c:v>3.7050000000000001</c:v>
                </c:pt>
                <c:pt idx="154">
                  <c:v>3.577</c:v>
                </c:pt>
                <c:pt idx="155">
                  <c:v>3.3490000000000002</c:v>
                </c:pt>
                <c:pt idx="156">
                  <c:v>3.1030000000000002</c:v>
                </c:pt>
                <c:pt idx="157">
                  <c:v>2.8929999999999998</c:v>
                </c:pt>
                <c:pt idx="158">
                  <c:v>2.7130000000000001</c:v>
                </c:pt>
                <c:pt idx="159">
                  <c:v>2.5550000000000002</c:v>
                </c:pt>
                <c:pt idx="160">
                  <c:v>2.4180000000000001</c:v>
                </c:pt>
                <c:pt idx="161">
                  <c:v>2.2970000000000002</c:v>
                </c:pt>
                <c:pt idx="162">
                  <c:v>2.19</c:v>
                </c:pt>
                <c:pt idx="163">
                  <c:v>2.0950000000000002</c:v>
                </c:pt>
                <c:pt idx="164">
                  <c:v>1.9350000000000001</c:v>
                </c:pt>
                <c:pt idx="165">
                  <c:v>1.806</c:v>
                </c:pt>
                <c:pt idx="166">
                  <c:v>1.7010000000000001</c:v>
                </c:pt>
                <c:pt idx="167">
                  <c:v>1.615</c:v>
                </c:pt>
                <c:pt idx="168">
                  <c:v>1.544</c:v>
                </c:pt>
                <c:pt idx="169">
                  <c:v>1.464</c:v>
                </c:pt>
                <c:pt idx="170">
                  <c:v>1.321</c:v>
                </c:pt>
                <c:pt idx="171">
                  <c:v>1.2070000000000001</c:v>
                </c:pt>
                <c:pt idx="172">
                  <c:v>1.113</c:v>
                </c:pt>
                <c:pt idx="173">
                  <c:v>1.0349999999999999</c:v>
                </c:pt>
                <c:pt idx="174">
                  <c:v>0.96819999999999995</c:v>
                </c:pt>
                <c:pt idx="175">
                  <c:v>0.91100000000000003</c:v>
                </c:pt>
                <c:pt idx="176">
                  <c:v>0.86119999999999997</c:v>
                </c:pt>
                <c:pt idx="177">
                  <c:v>0.8175</c:v>
                </c:pt>
                <c:pt idx="178">
                  <c:v>0.77880000000000005</c:v>
                </c:pt>
                <c:pt idx="179">
                  <c:v>0.74429999999999996</c:v>
                </c:pt>
                <c:pt idx="180">
                  <c:v>0.71340000000000003</c:v>
                </c:pt>
                <c:pt idx="181">
                  <c:v>0.66</c:v>
                </c:pt>
                <c:pt idx="182">
                  <c:v>0.60580000000000001</c:v>
                </c:pt>
                <c:pt idx="183">
                  <c:v>0.56159999999999999</c:v>
                </c:pt>
                <c:pt idx="184">
                  <c:v>0.52500000000000002</c:v>
                </c:pt>
                <c:pt idx="185">
                  <c:v>0.49419999999999997</c:v>
                </c:pt>
                <c:pt idx="186">
                  <c:v>0.46779999999999999</c:v>
                </c:pt>
                <c:pt idx="187">
                  <c:v>0.44500000000000001</c:v>
                </c:pt>
                <c:pt idx="188">
                  <c:v>0.42509999999999998</c:v>
                </c:pt>
                <c:pt idx="189">
                  <c:v>0.40760000000000002</c:v>
                </c:pt>
                <c:pt idx="190">
                  <c:v>0.37809999999999999</c:v>
                </c:pt>
                <c:pt idx="191">
                  <c:v>0.3543</c:v>
                </c:pt>
                <c:pt idx="192">
                  <c:v>0.33479999999999999</c:v>
                </c:pt>
                <c:pt idx="193">
                  <c:v>0.31840000000000002</c:v>
                </c:pt>
                <c:pt idx="194">
                  <c:v>0.30449999999999999</c:v>
                </c:pt>
                <c:pt idx="195">
                  <c:v>0.29249999999999998</c:v>
                </c:pt>
                <c:pt idx="196">
                  <c:v>0.27310000000000001</c:v>
                </c:pt>
                <c:pt idx="197">
                  <c:v>0.2581</c:v>
                </c:pt>
                <c:pt idx="198">
                  <c:v>0.24610000000000001</c:v>
                </c:pt>
                <c:pt idx="199">
                  <c:v>0.2364</c:v>
                </c:pt>
                <c:pt idx="200">
                  <c:v>0.22839999999999999</c:v>
                </c:pt>
                <c:pt idx="201">
                  <c:v>0.2218</c:v>
                </c:pt>
                <c:pt idx="202">
                  <c:v>0.21609999999999999</c:v>
                </c:pt>
                <c:pt idx="203">
                  <c:v>0.21129999999999999</c:v>
                </c:pt>
                <c:pt idx="204">
                  <c:v>0.2072</c:v>
                </c:pt>
                <c:pt idx="205">
                  <c:v>0.20369999999999999</c:v>
                </c:pt>
                <c:pt idx="206">
                  <c:v>0.2006</c:v>
                </c:pt>
                <c:pt idx="207">
                  <c:v>0.19550000000000001</c:v>
                </c:pt>
                <c:pt idx="208">
                  <c:v>0.19170000000000001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E2-4B2D-95E1-B0CE5A91B2E6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srim22Na_GaN!$D$20:$D$300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srim22Na_GaN!$F$20:$F$300</c:f>
              <c:numCache>
                <c:formatCode>0.000E+00</c:formatCode>
                <c:ptCount val="281"/>
                <c:pt idx="0">
                  <c:v>0.29139999999999999</c:v>
                </c:pt>
                <c:pt idx="1">
                  <c:v>0.3044</c:v>
                </c:pt>
                <c:pt idx="2">
                  <c:v>0.3165</c:v>
                </c:pt>
                <c:pt idx="3">
                  <c:v>0.32769999999999999</c:v>
                </c:pt>
                <c:pt idx="4">
                  <c:v>0.33810000000000001</c:v>
                </c:pt>
                <c:pt idx="5">
                  <c:v>0.34799999999999998</c:v>
                </c:pt>
                <c:pt idx="6">
                  <c:v>0.35730000000000001</c:v>
                </c:pt>
                <c:pt idx="7">
                  <c:v>0.36609999999999998</c:v>
                </c:pt>
                <c:pt idx="8">
                  <c:v>0.38229999999999997</c:v>
                </c:pt>
                <c:pt idx="9">
                  <c:v>0.39710000000000001</c:v>
                </c:pt>
                <c:pt idx="10">
                  <c:v>0.41070000000000001</c:v>
                </c:pt>
                <c:pt idx="11">
                  <c:v>0.42309999999999998</c:v>
                </c:pt>
                <c:pt idx="12">
                  <c:v>0.43469999999999998</c:v>
                </c:pt>
                <c:pt idx="13">
                  <c:v>0.44550000000000001</c:v>
                </c:pt>
                <c:pt idx="14">
                  <c:v>0.46500000000000002</c:v>
                </c:pt>
                <c:pt idx="15">
                  <c:v>0.48220000000000002</c:v>
                </c:pt>
                <c:pt idx="16">
                  <c:v>0.49769999999999998</c:v>
                </c:pt>
                <c:pt idx="17">
                  <c:v>0.51170000000000004</c:v>
                </c:pt>
                <c:pt idx="18">
                  <c:v>0.52439999999999998</c:v>
                </c:pt>
                <c:pt idx="19">
                  <c:v>0.53600000000000003</c:v>
                </c:pt>
                <c:pt idx="20">
                  <c:v>0.54659999999999997</c:v>
                </c:pt>
                <c:pt idx="21">
                  <c:v>0.55649999999999999</c:v>
                </c:pt>
                <c:pt idx="22">
                  <c:v>0.56559999999999999</c:v>
                </c:pt>
                <c:pt idx="23">
                  <c:v>0.57410000000000005</c:v>
                </c:pt>
                <c:pt idx="24">
                  <c:v>0.58209999999999995</c:v>
                </c:pt>
                <c:pt idx="25">
                  <c:v>0.59640000000000004</c:v>
                </c:pt>
                <c:pt idx="26">
                  <c:v>0.61209999999999998</c:v>
                </c:pt>
                <c:pt idx="27">
                  <c:v>0.62560000000000004</c:v>
                </c:pt>
                <c:pt idx="28">
                  <c:v>0.63749999999999996</c:v>
                </c:pt>
                <c:pt idx="29">
                  <c:v>0.64790000000000003</c:v>
                </c:pt>
                <c:pt idx="30">
                  <c:v>0.65710000000000002</c:v>
                </c:pt>
                <c:pt idx="31">
                  <c:v>0.6653</c:v>
                </c:pt>
                <c:pt idx="32">
                  <c:v>0.67269999999999996</c:v>
                </c:pt>
                <c:pt idx="33">
                  <c:v>0.67930000000000001</c:v>
                </c:pt>
                <c:pt idx="34">
                  <c:v>0.69059999999999999</c:v>
                </c:pt>
                <c:pt idx="35">
                  <c:v>0.69989999999999997</c:v>
                </c:pt>
                <c:pt idx="36">
                  <c:v>0.70740000000000003</c:v>
                </c:pt>
                <c:pt idx="37">
                  <c:v>0.7137</c:v>
                </c:pt>
                <c:pt idx="38">
                  <c:v>0.71889999999999998</c:v>
                </c:pt>
                <c:pt idx="39">
                  <c:v>0.72309999999999997</c:v>
                </c:pt>
                <c:pt idx="40">
                  <c:v>0.72940000000000005</c:v>
                </c:pt>
                <c:pt idx="41">
                  <c:v>0.73340000000000005</c:v>
                </c:pt>
                <c:pt idx="42">
                  <c:v>0.73570000000000002</c:v>
                </c:pt>
                <c:pt idx="43">
                  <c:v>0.73670000000000002</c:v>
                </c:pt>
                <c:pt idx="44">
                  <c:v>0.73670000000000002</c:v>
                </c:pt>
                <c:pt idx="45">
                  <c:v>0.73599999999999999</c:v>
                </c:pt>
                <c:pt idx="46">
                  <c:v>0.73460000000000003</c:v>
                </c:pt>
                <c:pt idx="47">
                  <c:v>0.73270000000000002</c:v>
                </c:pt>
                <c:pt idx="48">
                  <c:v>0.73040000000000005</c:v>
                </c:pt>
                <c:pt idx="49">
                  <c:v>0.7278</c:v>
                </c:pt>
                <c:pt idx="50">
                  <c:v>0.72499999999999998</c:v>
                </c:pt>
                <c:pt idx="51">
                  <c:v>0.71870000000000001</c:v>
                </c:pt>
                <c:pt idx="52">
                  <c:v>0.71009999999999995</c:v>
                </c:pt>
                <c:pt idx="53">
                  <c:v>0.70099999999999996</c:v>
                </c:pt>
                <c:pt idx="54">
                  <c:v>0.69169999999999998</c:v>
                </c:pt>
                <c:pt idx="55">
                  <c:v>0.68230000000000002</c:v>
                </c:pt>
                <c:pt idx="56">
                  <c:v>0.67300000000000004</c:v>
                </c:pt>
                <c:pt idx="57">
                  <c:v>0.66369999999999996</c:v>
                </c:pt>
                <c:pt idx="58">
                  <c:v>0.65469999999999995</c:v>
                </c:pt>
                <c:pt idx="59">
                  <c:v>0.64580000000000004</c:v>
                </c:pt>
                <c:pt idx="60">
                  <c:v>0.62849999999999995</c:v>
                </c:pt>
                <c:pt idx="61">
                  <c:v>0.61219999999999997</c:v>
                </c:pt>
                <c:pt idx="62">
                  <c:v>0.59670000000000001</c:v>
                </c:pt>
                <c:pt idx="63">
                  <c:v>0.58199999999999996</c:v>
                </c:pt>
                <c:pt idx="64">
                  <c:v>0.56810000000000005</c:v>
                </c:pt>
                <c:pt idx="65">
                  <c:v>0.55500000000000005</c:v>
                </c:pt>
                <c:pt idx="66">
                  <c:v>0.53069999999999995</c:v>
                </c:pt>
                <c:pt idx="67">
                  <c:v>0.50880000000000003</c:v>
                </c:pt>
                <c:pt idx="68">
                  <c:v>0.4889</c:v>
                </c:pt>
                <c:pt idx="69">
                  <c:v>0.4708</c:v>
                </c:pt>
                <c:pt idx="70">
                  <c:v>0.45419999999999999</c:v>
                </c:pt>
                <c:pt idx="71">
                  <c:v>0.439</c:v>
                </c:pt>
                <c:pt idx="72">
                  <c:v>0.42499999999999999</c:v>
                </c:pt>
                <c:pt idx="73">
                  <c:v>0.41189999999999999</c:v>
                </c:pt>
                <c:pt idx="74">
                  <c:v>0.39989999999999998</c:v>
                </c:pt>
                <c:pt idx="75">
                  <c:v>0.3886</c:v>
                </c:pt>
                <c:pt idx="76">
                  <c:v>0.37809999999999999</c:v>
                </c:pt>
                <c:pt idx="77">
                  <c:v>0.3589</c:v>
                </c:pt>
                <c:pt idx="78">
                  <c:v>0.33800000000000002</c:v>
                </c:pt>
                <c:pt idx="79">
                  <c:v>0.31969999999999998</c:v>
                </c:pt>
                <c:pt idx="80">
                  <c:v>0.30370000000000003</c:v>
                </c:pt>
                <c:pt idx="81">
                  <c:v>0.28939999999999999</c:v>
                </c:pt>
                <c:pt idx="82">
                  <c:v>0.27660000000000001</c:v>
                </c:pt>
                <c:pt idx="83">
                  <c:v>0.2651</c:v>
                </c:pt>
                <c:pt idx="84">
                  <c:v>0.25469999999999998</c:v>
                </c:pt>
                <c:pt idx="85">
                  <c:v>0.24510000000000001</c:v>
                </c:pt>
                <c:pt idx="86">
                  <c:v>0.22839999999999999</c:v>
                </c:pt>
                <c:pt idx="87">
                  <c:v>0.214</c:v>
                </c:pt>
                <c:pt idx="88">
                  <c:v>0.2016</c:v>
                </c:pt>
                <c:pt idx="89">
                  <c:v>0.1908</c:v>
                </c:pt>
                <c:pt idx="90">
                  <c:v>0.1812</c:v>
                </c:pt>
                <c:pt idx="91">
                  <c:v>0.17269999999999999</c:v>
                </c:pt>
                <c:pt idx="92">
                  <c:v>0.15809999999999999</c:v>
                </c:pt>
                <c:pt idx="93">
                  <c:v>0.14599999999999999</c:v>
                </c:pt>
                <c:pt idx="94">
                  <c:v>0.13589999999999999</c:v>
                </c:pt>
                <c:pt idx="95">
                  <c:v>0.12720000000000001</c:v>
                </c:pt>
                <c:pt idx="96">
                  <c:v>0.1197</c:v>
                </c:pt>
                <c:pt idx="97">
                  <c:v>0.11310000000000001</c:v>
                </c:pt>
                <c:pt idx="98">
                  <c:v>0.10730000000000001</c:v>
                </c:pt>
                <c:pt idx="99">
                  <c:v>0.1022</c:v>
                </c:pt>
                <c:pt idx="100">
                  <c:v>9.7519999999999996E-2</c:v>
                </c:pt>
                <c:pt idx="101">
                  <c:v>9.332E-2</c:v>
                </c:pt>
                <c:pt idx="102">
                  <c:v>8.9510000000000006E-2</c:v>
                </c:pt>
                <c:pt idx="103">
                  <c:v>8.2849999999999993E-2</c:v>
                </c:pt>
                <c:pt idx="104">
                  <c:v>7.5920000000000001E-2</c:v>
                </c:pt>
                <c:pt idx="105">
                  <c:v>7.016E-2</c:v>
                </c:pt>
                <c:pt idx="106">
                  <c:v>6.5299999999999997E-2</c:v>
                </c:pt>
                <c:pt idx="107">
                  <c:v>6.1120000000000001E-2</c:v>
                </c:pt>
                <c:pt idx="108">
                  <c:v>5.7500000000000002E-2</c:v>
                </c:pt>
                <c:pt idx="109">
                  <c:v>5.432E-2</c:v>
                </c:pt>
                <c:pt idx="110">
                  <c:v>5.1499999999999997E-2</c:v>
                </c:pt>
                <c:pt idx="111">
                  <c:v>4.8989999999999999E-2</c:v>
                </c:pt>
                <c:pt idx="112">
                  <c:v>4.4690000000000001E-2</c:v>
                </c:pt>
                <c:pt idx="113">
                  <c:v>4.1149999999999999E-2</c:v>
                </c:pt>
                <c:pt idx="114">
                  <c:v>3.8170000000000003E-2</c:v>
                </c:pt>
                <c:pt idx="115">
                  <c:v>3.5619999999999999E-2</c:v>
                </c:pt>
                <c:pt idx="116">
                  <c:v>3.3419999999999998E-2</c:v>
                </c:pt>
                <c:pt idx="117">
                  <c:v>3.15E-2</c:v>
                </c:pt>
                <c:pt idx="118">
                  <c:v>2.8299999999999999E-2</c:v>
                </c:pt>
                <c:pt idx="119">
                  <c:v>2.5729999999999999E-2</c:v>
                </c:pt>
                <c:pt idx="120">
                  <c:v>2.3619999999999999E-2</c:v>
                </c:pt>
                <c:pt idx="121">
                  <c:v>2.1850000000000001E-2</c:v>
                </c:pt>
                <c:pt idx="122">
                  <c:v>2.035E-2</c:v>
                </c:pt>
                <c:pt idx="123">
                  <c:v>1.9050000000000001E-2</c:v>
                </c:pt>
                <c:pt idx="124">
                  <c:v>1.7930000000000001E-2</c:v>
                </c:pt>
                <c:pt idx="125">
                  <c:v>1.6930000000000001E-2</c:v>
                </c:pt>
                <c:pt idx="126">
                  <c:v>1.6049999999999998E-2</c:v>
                </c:pt>
                <c:pt idx="127">
                  <c:v>1.5259999999999999E-2</c:v>
                </c:pt>
                <c:pt idx="128">
                  <c:v>1.456E-2</c:v>
                </c:pt>
                <c:pt idx="129">
                  <c:v>1.333E-2</c:v>
                </c:pt>
                <c:pt idx="130">
                  <c:v>1.208E-2</c:v>
                </c:pt>
                <c:pt idx="131">
                  <c:v>1.106E-2</c:v>
                </c:pt>
                <c:pt idx="132">
                  <c:v>1.0200000000000001E-2</c:v>
                </c:pt>
                <c:pt idx="133">
                  <c:v>9.4800000000000006E-3</c:v>
                </c:pt>
                <c:pt idx="134">
                  <c:v>8.8590000000000006E-3</c:v>
                </c:pt>
                <c:pt idx="135">
                  <c:v>8.319E-3</c:v>
                </c:pt>
                <c:pt idx="136">
                  <c:v>7.8449999999999995E-3</c:v>
                </c:pt>
                <c:pt idx="137">
                  <c:v>7.4250000000000002E-3</c:v>
                </c:pt>
                <c:pt idx="138">
                  <c:v>6.7140000000000003E-3</c:v>
                </c:pt>
                <c:pt idx="139">
                  <c:v>6.1349999999999998E-3</c:v>
                </c:pt>
                <c:pt idx="140">
                  <c:v>5.653E-3</c:v>
                </c:pt>
                <c:pt idx="141">
                  <c:v>5.2449999999999997E-3</c:v>
                </c:pt>
                <c:pt idx="142">
                  <c:v>4.8960000000000002E-3</c:v>
                </c:pt>
                <c:pt idx="143">
                  <c:v>4.5919999999999997E-3</c:v>
                </c:pt>
                <c:pt idx="144">
                  <c:v>4.091E-3</c:v>
                </c:pt>
                <c:pt idx="145">
                  <c:v>3.6939999999999998E-3</c:v>
                </c:pt>
                <c:pt idx="146">
                  <c:v>3.3700000000000002E-3</c:v>
                </c:pt>
                <c:pt idx="147">
                  <c:v>3.1020000000000002E-3</c:v>
                </c:pt>
                <c:pt idx="148">
                  <c:v>2.875E-3</c:v>
                </c:pt>
                <c:pt idx="149">
                  <c:v>2.6809999999999998E-3</c:v>
                </c:pt>
                <c:pt idx="150">
                  <c:v>2.5119999999999999E-3</c:v>
                </c:pt>
                <c:pt idx="151">
                  <c:v>2.3649999999999999E-3</c:v>
                </c:pt>
                <c:pt idx="152">
                  <c:v>2.235E-3</c:v>
                </c:pt>
                <c:pt idx="153">
                  <c:v>2.1189999999999998E-3</c:v>
                </c:pt>
                <c:pt idx="154">
                  <c:v>2.0149999999999999E-3</c:v>
                </c:pt>
                <c:pt idx="155">
                  <c:v>1.836E-3</c:v>
                </c:pt>
                <c:pt idx="156">
                  <c:v>1.655E-3</c:v>
                </c:pt>
                <c:pt idx="157">
                  <c:v>1.508E-3</c:v>
                </c:pt>
                <c:pt idx="158">
                  <c:v>1.3860000000000001E-3</c:v>
                </c:pt>
                <c:pt idx="159">
                  <c:v>1.2830000000000001E-3</c:v>
                </c:pt>
                <c:pt idx="160">
                  <c:v>1.1950000000000001E-3</c:v>
                </c:pt>
                <c:pt idx="161">
                  <c:v>1.119E-3</c:v>
                </c:pt>
                <c:pt idx="162">
                  <c:v>1.052E-3</c:v>
                </c:pt>
                <c:pt idx="163">
                  <c:v>9.9339999999999997E-4</c:v>
                </c:pt>
                <c:pt idx="164">
                  <c:v>8.9439999999999995E-4</c:v>
                </c:pt>
                <c:pt idx="165">
                  <c:v>8.141E-4</c:v>
                </c:pt>
                <c:pt idx="166">
                  <c:v>7.4759999999999996E-4</c:v>
                </c:pt>
                <c:pt idx="167">
                  <c:v>6.9160000000000001E-4</c:v>
                </c:pt>
                <c:pt idx="168">
                  <c:v>6.4380000000000004E-4</c:v>
                </c:pt>
                <c:pt idx="169">
                  <c:v>6.0240000000000001E-4</c:v>
                </c:pt>
                <c:pt idx="170">
                  <c:v>5.3430000000000003E-4</c:v>
                </c:pt>
                <c:pt idx="171">
                  <c:v>4.8060000000000003E-4</c:v>
                </c:pt>
                <c:pt idx="172">
                  <c:v>4.371E-4</c:v>
                </c:pt>
                <c:pt idx="173">
                  <c:v>4.0109999999999999E-4</c:v>
                </c:pt>
                <c:pt idx="174">
                  <c:v>3.7090000000000002E-4</c:v>
                </c:pt>
                <c:pt idx="175">
                  <c:v>3.4499999999999998E-4</c:v>
                </c:pt>
                <c:pt idx="176">
                  <c:v>3.2269999999999998E-4</c:v>
                </c:pt>
                <c:pt idx="177">
                  <c:v>3.0309999999999999E-4</c:v>
                </c:pt>
                <c:pt idx="178">
                  <c:v>2.8590000000000001E-4</c:v>
                </c:pt>
                <c:pt idx="179">
                  <c:v>2.7070000000000002E-4</c:v>
                </c:pt>
                <c:pt idx="180">
                  <c:v>2.5700000000000001E-4</c:v>
                </c:pt>
                <c:pt idx="181">
                  <c:v>2.3360000000000001E-4</c:v>
                </c:pt>
                <c:pt idx="182">
                  <c:v>2.0990000000000001E-4</c:v>
                </c:pt>
                <c:pt idx="183">
                  <c:v>1.907E-4</c:v>
                </c:pt>
                <c:pt idx="184">
                  <c:v>1.749E-4</c:v>
                </c:pt>
                <c:pt idx="185">
                  <c:v>1.616E-4</c:v>
                </c:pt>
                <c:pt idx="186">
                  <c:v>1.5019999999999999E-4</c:v>
                </c:pt>
                <c:pt idx="187">
                  <c:v>1.404E-4</c:v>
                </c:pt>
                <c:pt idx="188">
                  <c:v>1.3180000000000001E-4</c:v>
                </c:pt>
                <c:pt idx="189">
                  <c:v>1.2430000000000001E-4</c:v>
                </c:pt>
                <c:pt idx="190">
                  <c:v>1.116E-4</c:v>
                </c:pt>
                <c:pt idx="191">
                  <c:v>1.014E-4</c:v>
                </c:pt>
                <c:pt idx="192">
                  <c:v>9.2899999999999995E-5</c:v>
                </c:pt>
                <c:pt idx="193">
                  <c:v>8.5779999999999995E-5</c:v>
                </c:pt>
                <c:pt idx="194">
                  <c:v>7.9709999999999994E-5</c:v>
                </c:pt>
                <c:pt idx="195">
                  <c:v>7.4480000000000005E-5</c:v>
                </c:pt>
                <c:pt idx="196">
                  <c:v>6.5889999999999994E-5</c:v>
                </c:pt>
                <c:pt idx="197">
                  <c:v>5.9129999999999998E-5</c:v>
                </c:pt>
                <c:pt idx="198">
                  <c:v>5.3680000000000001E-5</c:v>
                </c:pt>
                <c:pt idx="199">
                  <c:v>4.9169999999999998E-5</c:v>
                </c:pt>
                <c:pt idx="200">
                  <c:v>4.5389999999999997E-5</c:v>
                </c:pt>
                <c:pt idx="201">
                  <c:v>4.2160000000000003E-5</c:v>
                </c:pt>
                <c:pt idx="202">
                  <c:v>3.9379999999999999E-5</c:v>
                </c:pt>
                <c:pt idx="203">
                  <c:v>3.6949999999999997E-5</c:v>
                </c:pt>
                <c:pt idx="204">
                  <c:v>3.4820000000000002E-5</c:v>
                </c:pt>
                <c:pt idx="205">
                  <c:v>3.2920000000000003E-5</c:v>
                </c:pt>
                <c:pt idx="206">
                  <c:v>3.1229999999999997E-5</c:v>
                </c:pt>
                <c:pt idx="207">
                  <c:v>2.834E-5</c:v>
                </c:pt>
                <c:pt idx="208">
                  <c:v>2.5950000000000001E-5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E2-4B2D-95E1-B0CE5A91B2E6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srim22Na_GaN!$D$20:$D$300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srim22Na_GaN!$G$20:$G$300</c:f>
              <c:numCache>
                <c:formatCode>0.000E+00</c:formatCode>
                <c:ptCount val="281"/>
                <c:pt idx="0">
                  <c:v>0.31235999999999997</c:v>
                </c:pt>
                <c:pt idx="1">
                  <c:v>0.32649</c:v>
                </c:pt>
                <c:pt idx="2">
                  <c:v>0.33967000000000003</c:v>
                </c:pt>
                <c:pt idx="3">
                  <c:v>0.35189999999999999</c:v>
                </c:pt>
                <c:pt idx="4">
                  <c:v>0.36329</c:v>
                </c:pt>
                <c:pt idx="5">
                  <c:v>0.37413999999999997</c:v>
                </c:pt>
                <c:pt idx="6">
                  <c:v>0.38435000000000002</c:v>
                </c:pt>
                <c:pt idx="7">
                  <c:v>0.39404</c:v>
                </c:pt>
                <c:pt idx="8">
                  <c:v>0.41193999999999997</c:v>
                </c:pt>
                <c:pt idx="9">
                  <c:v>0.42834</c:v>
                </c:pt>
                <c:pt idx="10">
                  <c:v>0.44346000000000002</c:v>
                </c:pt>
                <c:pt idx="11">
                  <c:v>0.45731999999999995</c:v>
                </c:pt>
                <c:pt idx="12">
                  <c:v>0.47031999999999996</c:v>
                </c:pt>
                <c:pt idx="13">
                  <c:v>0.48246</c:v>
                </c:pt>
                <c:pt idx="14">
                  <c:v>0.50452000000000008</c:v>
                </c:pt>
                <c:pt idx="15">
                  <c:v>0.52411000000000008</c:v>
                </c:pt>
                <c:pt idx="16">
                  <c:v>0.54187999999999992</c:v>
                </c:pt>
                <c:pt idx="17">
                  <c:v>0.55804000000000009</c:v>
                </c:pt>
                <c:pt idx="18">
                  <c:v>0.57279999999999998</c:v>
                </c:pt>
                <c:pt idx="19">
                  <c:v>0.58637000000000006</c:v>
                </c:pt>
                <c:pt idx="20">
                  <c:v>0.59887000000000001</c:v>
                </c:pt>
                <c:pt idx="21">
                  <c:v>0.61060999999999999</c:v>
                </c:pt>
                <c:pt idx="22">
                  <c:v>0.62148000000000003</c:v>
                </c:pt>
                <c:pt idx="23">
                  <c:v>0.63170000000000004</c:v>
                </c:pt>
                <c:pt idx="24">
                  <c:v>0.64137</c:v>
                </c:pt>
                <c:pt idx="25">
                  <c:v>0.65888000000000002</c:v>
                </c:pt>
                <c:pt idx="26">
                  <c:v>0.67836999999999992</c:v>
                </c:pt>
                <c:pt idx="27">
                  <c:v>0.69545000000000001</c:v>
                </c:pt>
                <c:pt idx="28">
                  <c:v>0.71075999999999995</c:v>
                </c:pt>
                <c:pt idx="29">
                  <c:v>0.72442000000000006</c:v>
                </c:pt>
                <c:pt idx="30">
                  <c:v>0.73675000000000002</c:v>
                </c:pt>
                <c:pt idx="31">
                  <c:v>0.74795</c:v>
                </c:pt>
                <c:pt idx="32">
                  <c:v>0.75824999999999998</c:v>
                </c:pt>
                <c:pt idx="33">
                  <c:v>0.76766000000000001</c:v>
                </c:pt>
                <c:pt idx="34">
                  <c:v>0.78432000000000002</c:v>
                </c:pt>
                <c:pt idx="35">
                  <c:v>0.79869000000000001</c:v>
                </c:pt>
                <c:pt idx="36">
                  <c:v>0.81100000000000005</c:v>
                </c:pt>
                <c:pt idx="37">
                  <c:v>0.82189999999999996</c:v>
                </c:pt>
                <c:pt idx="38">
                  <c:v>0.83150000000000002</c:v>
                </c:pt>
                <c:pt idx="39">
                  <c:v>0.84</c:v>
                </c:pt>
                <c:pt idx="40">
                  <c:v>0.85440000000000005</c:v>
                </c:pt>
                <c:pt idx="41">
                  <c:v>0.86590000000000011</c:v>
                </c:pt>
                <c:pt idx="42">
                  <c:v>0.87539999999999996</c:v>
                </c:pt>
                <c:pt idx="43">
                  <c:v>0.88319999999999999</c:v>
                </c:pt>
                <c:pt idx="44">
                  <c:v>0.88970000000000005</c:v>
                </c:pt>
                <c:pt idx="45">
                  <c:v>0.89529999999999998</c:v>
                </c:pt>
                <c:pt idx="46">
                  <c:v>0.89990000000000003</c:v>
                </c:pt>
                <c:pt idx="47">
                  <c:v>0.90380000000000005</c:v>
                </c:pt>
                <c:pt idx="48">
                  <c:v>0.90710000000000002</c:v>
                </c:pt>
                <c:pt idx="49">
                  <c:v>0.91</c:v>
                </c:pt>
                <c:pt idx="50">
                  <c:v>0.91239999999999999</c:v>
                </c:pt>
                <c:pt idx="51">
                  <c:v>0.9163</c:v>
                </c:pt>
                <c:pt idx="52">
                  <c:v>0.91969999999999996</c:v>
                </c:pt>
                <c:pt idx="53">
                  <c:v>0.92189999999999994</c:v>
                </c:pt>
                <c:pt idx="54">
                  <c:v>0.9234</c:v>
                </c:pt>
                <c:pt idx="55">
                  <c:v>0.92430000000000001</c:v>
                </c:pt>
                <c:pt idx="56">
                  <c:v>0.92490000000000006</c:v>
                </c:pt>
                <c:pt idx="57">
                  <c:v>0.92510000000000003</c:v>
                </c:pt>
                <c:pt idx="58">
                  <c:v>0.92530000000000001</c:v>
                </c:pt>
                <c:pt idx="59">
                  <c:v>0.92520000000000002</c:v>
                </c:pt>
                <c:pt idx="60">
                  <c:v>0.92730000000000001</c:v>
                </c:pt>
                <c:pt idx="61">
                  <c:v>0.93569999999999998</c:v>
                </c:pt>
                <c:pt idx="62">
                  <c:v>0.93979999999999997</c:v>
                </c:pt>
                <c:pt idx="63">
                  <c:v>0.9415</c:v>
                </c:pt>
                <c:pt idx="64">
                  <c:v>0.94190000000000007</c:v>
                </c:pt>
                <c:pt idx="65">
                  <c:v>0.94179999999999997</c:v>
                </c:pt>
                <c:pt idx="66">
                  <c:v>0.94119999999999993</c:v>
                </c:pt>
                <c:pt idx="67">
                  <c:v>0.94159999999999999</c:v>
                </c:pt>
                <c:pt idx="68">
                  <c:v>0.94340000000000002</c:v>
                </c:pt>
                <c:pt idx="69">
                  <c:v>0.94690000000000007</c:v>
                </c:pt>
                <c:pt idx="70">
                  <c:v>0.95199999999999996</c:v>
                </c:pt>
                <c:pt idx="71">
                  <c:v>0.95849999999999991</c:v>
                </c:pt>
                <c:pt idx="72">
                  <c:v>0.96629999999999994</c:v>
                </c:pt>
                <c:pt idx="73">
                  <c:v>0.97489999999999988</c:v>
                </c:pt>
                <c:pt idx="74">
                  <c:v>0.98469999999999991</c:v>
                </c:pt>
                <c:pt idx="75">
                  <c:v>0.9951000000000001</c:v>
                </c:pt>
                <c:pt idx="76">
                  <c:v>1.0062</c:v>
                </c:pt>
                <c:pt idx="77">
                  <c:v>1.0298</c:v>
                </c:pt>
                <c:pt idx="78">
                  <c:v>1.0613000000000001</c:v>
                </c:pt>
                <c:pt idx="79">
                  <c:v>1.0941000000000001</c:v>
                </c:pt>
                <c:pt idx="80">
                  <c:v>1.1278000000000001</c:v>
                </c:pt>
                <c:pt idx="81">
                  <c:v>1.1617</c:v>
                </c:pt>
                <c:pt idx="82">
                  <c:v>1.1958</c:v>
                </c:pt>
                <c:pt idx="83">
                  <c:v>1.2298</c:v>
                </c:pt>
                <c:pt idx="84">
                  <c:v>1.2636999999999998</c:v>
                </c:pt>
                <c:pt idx="85">
                  <c:v>1.2971000000000001</c:v>
                </c:pt>
                <c:pt idx="86">
                  <c:v>1.3633999999999999</c:v>
                </c:pt>
                <c:pt idx="87">
                  <c:v>1.429</c:v>
                </c:pt>
                <c:pt idx="88">
                  <c:v>1.4936</c:v>
                </c:pt>
                <c:pt idx="89">
                  <c:v>1.5568000000000002</c:v>
                </c:pt>
                <c:pt idx="90">
                  <c:v>1.6192</c:v>
                </c:pt>
                <c:pt idx="91">
                  <c:v>1.6817</c:v>
                </c:pt>
                <c:pt idx="92">
                  <c:v>1.8050999999999999</c:v>
                </c:pt>
                <c:pt idx="93">
                  <c:v>1.9269999999999998</c:v>
                </c:pt>
                <c:pt idx="94">
                  <c:v>2.0478999999999998</c:v>
                </c:pt>
                <c:pt idx="95">
                  <c:v>2.1692</c:v>
                </c:pt>
                <c:pt idx="96">
                  <c:v>2.2896999999999998</c:v>
                </c:pt>
                <c:pt idx="97">
                  <c:v>2.4101000000000004</c:v>
                </c:pt>
                <c:pt idx="98">
                  <c:v>2.5303</c:v>
                </c:pt>
                <c:pt idx="99">
                  <c:v>2.6501999999999999</c:v>
                </c:pt>
                <c:pt idx="100">
                  <c:v>2.76952</c:v>
                </c:pt>
                <c:pt idx="101">
                  <c:v>2.8883199999999998</c:v>
                </c:pt>
                <c:pt idx="102">
                  <c:v>3.00651</c:v>
                </c:pt>
                <c:pt idx="103">
                  <c:v>3.24085</c:v>
                </c:pt>
                <c:pt idx="104">
                  <c:v>3.5289199999999998</c:v>
                </c:pt>
                <c:pt idx="105">
                  <c:v>3.80816</c:v>
                </c:pt>
                <c:pt idx="106">
                  <c:v>4.0792999999999999</c:v>
                </c:pt>
                <c:pt idx="107">
                  <c:v>4.3391199999999994</c:v>
                </c:pt>
                <c:pt idx="108">
                  <c:v>4.5884999999999998</c:v>
                </c:pt>
                <c:pt idx="109">
                  <c:v>4.8253199999999996</c:v>
                </c:pt>
                <c:pt idx="110">
                  <c:v>5.0504999999999995</c:v>
                </c:pt>
                <c:pt idx="111">
                  <c:v>5.2629900000000003</c:v>
                </c:pt>
                <c:pt idx="112">
                  <c:v>5.6526899999999998</c:v>
                </c:pt>
                <c:pt idx="113">
                  <c:v>5.9961500000000001</c:v>
                </c:pt>
                <c:pt idx="114">
                  <c:v>6.2981699999999998</c:v>
                </c:pt>
                <c:pt idx="115">
                  <c:v>6.5616199999999996</c:v>
                </c:pt>
                <c:pt idx="116">
                  <c:v>6.7924199999999999</c:v>
                </c:pt>
                <c:pt idx="117">
                  <c:v>6.9935</c:v>
                </c:pt>
                <c:pt idx="118">
                  <c:v>7.3212999999999999</c:v>
                </c:pt>
                <c:pt idx="119">
                  <c:v>7.5707300000000002</c:v>
                </c:pt>
                <c:pt idx="120">
                  <c:v>7.7586200000000005</c:v>
                </c:pt>
                <c:pt idx="121">
                  <c:v>7.8998499999999998</c:v>
                </c:pt>
                <c:pt idx="122">
                  <c:v>8.0023499999999999</c:v>
                </c:pt>
                <c:pt idx="123">
                  <c:v>8.0740499999999997</c:v>
                </c:pt>
                <c:pt idx="124">
                  <c:v>8.1209299999999995</c:v>
                </c:pt>
                <c:pt idx="125">
                  <c:v>8.1479300000000006</c:v>
                </c:pt>
                <c:pt idx="126">
                  <c:v>8.1590500000000006</c:v>
                </c:pt>
                <c:pt idx="127">
                  <c:v>8.1562599999999996</c:v>
                </c:pt>
                <c:pt idx="128">
                  <c:v>8.1425599999999996</c:v>
                </c:pt>
                <c:pt idx="129">
                  <c:v>8.0903299999999998</c:v>
                </c:pt>
                <c:pt idx="130">
                  <c:v>7.9920800000000005</c:v>
                </c:pt>
                <c:pt idx="131">
                  <c:v>7.8720599999999994</c:v>
                </c:pt>
                <c:pt idx="132">
                  <c:v>7.7392000000000003</c:v>
                </c:pt>
                <c:pt idx="133">
                  <c:v>7.5994799999999998</c:v>
                </c:pt>
                <c:pt idx="134">
                  <c:v>7.4568590000000006</c:v>
                </c:pt>
                <c:pt idx="135">
                  <c:v>7.3153190000000006</c:v>
                </c:pt>
                <c:pt idx="136">
                  <c:v>7.1748449999999995</c:v>
                </c:pt>
                <c:pt idx="137">
                  <c:v>7.0384249999999993</c:v>
                </c:pt>
                <c:pt idx="138">
                  <c:v>6.7987139999999995</c:v>
                </c:pt>
                <c:pt idx="139">
                  <c:v>6.6261349999999997</c:v>
                </c:pt>
                <c:pt idx="140">
                  <c:v>6.4126529999999997</c:v>
                </c:pt>
                <c:pt idx="141">
                  <c:v>6.2072450000000003</c:v>
                </c:pt>
                <c:pt idx="142">
                  <c:v>6.0158959999999997</c:v>
                </c:pt>
                <c:pt idx="143">
                  <c:v>5.8365919999999996</c:v>
                </c:pt>
                <c:pt idx="144">
                  <c:v>5.5100910000000001</c:v>
                </c:pt>
                <c:pt idx="145">
                  <c:v>5.2206939999999999</c:v>
                </c:pt>
                <c:pt idx="146">
                  <c:v>4.9623699999999999</c:v>
                </c:pt>
                <c:pt idx="147">
                  <c:v>4.7301020000000005</c:v>
                </c:pt>
                <c:pt idx="148">
                  <c:v>4.5198750000000008</c:v>
                </c:pt>
                <c:pt idx="149">
                  <c:v>4.3286809999999996</c:v>
                </c:pt>
                <c:pt idx="150">
                  <c:v>4.1535120000000001</c:v>
                </c:pt>
                <c:pt idx="151">
                  <c:v>3.9923650000000004</c:v>
                </c:pt>
                <c:pt idx="152">
                  <c:v>3.8442350000000003</c:v>
                </c:pt>
                <c:pt idx="153">
                  <c:v>3.7071190000000001</c:v>
                </c:pt>
                <c:pt idx="154">
                  <c:v>3.5790150000000001</c:v>
                </c:pt>
                <c:pt idx="155">
                  <c:v>3.3508360000000001</c:v>
                </c:pt>
                <c:pt idx="156">
                  <c:v>3.1046550000000002</c:v>
                </c:pt>
                <c:pt idx="157">
                  <c:v>2.8945079999999996</c:v>
                </c:pt>
                <c:pt idx="158">
                  <c:v>2.7143860000000002</c:v>
                </c:pt>
                <c:pt idx="159">
                  <c:v>2.5562830000000001</c:v>
                </c:pt>
                <c:pt idx="160">
                  <c:v>2.4191950000000002</c:v>
                </c:pt>
                <c:pt idx="161">
                  <c:v>2.2981190000000002</c:v>
                </c:pt>
                <c:pt idx="162">
                  <c:v>2.191052</c:v>
                </c:pt>
                <c:pt idx="163">
                  <c:v>2.0959934000000002</c:v>
                </c:pt>
                <c:pt idx="164">
                  <c:v>1.9358944</c:v>
                </c:pt>
                <c:pt idx="165">
                  <c:v>1.8068141</c:v>
                </c:pt>
                <c:pt idx="166">
                  <c:v>1.7017476</c:v>
                </c:pt>
                <c:pt idx="167">
                  <c:v>1.6156915999999999</c:v>
                </c:pt>
                <c:pt idx="168">
                  <c:v>1.5446438</c:v>
                </c:pt>
                <c:pt idx="169">
                  <c:v>1.4646024</c:v>
                </c:pt>
                <c:pt idx="170">
                  <c:v>1.3215342999999999</c:v>
                </c:pt>
                <c:pt idx="171">
                  <c:v>1.2074806</c:v>
                </c:pt>
                <c:pt idx="172">
                  <c:v>1.1134371000000001</c:v>
                </c:pt>
                <c:pt idx="173">
                  <c:v>1.0354010999999999</c:v>
                </c:pt>
                <c:pt idx="174">
                  <c:v>0.9685708999999999</c:v>
                </c:pt>
                <c:pt idx="175">
                  <c:v>0.91134500000000007</c:v>
                </c:pt>
                <c:pt idx="176">
                  <c:v>0.86152269999999997</c:v>
                </c:pt>
                <c:pt idx="177">
                  <c:v>0.81780310000000001</c:v>
                </c:pt>
                <c:pt idx="178">
                  <c:v>0.7790859</c:v>
                </c:pt>
                <c:pt idx="179">
                  <c:v>0.74457069999999992</c:v>
                </c:pt>
                <c:pt idx="180">
                  <c:v>0.71365699999999999</c:v>
                </c:pt>
                <c:pt idx="181">
                  <c:v>0.66023359999999998</c:v>
                </c:pt>
                <c:pt idx="182">
                  <c:v>0.60600989999999999</c:v>
                </c:pt>
                <c:pt idx="183">
                  <c:v>0.56179069999999998</c:v>
                </c:pt>
                <c:pt idx="184">
                  <c:v>0.5251749</c:v>
                </c:pt>
                <c:pt idx="185">
                  <c:v>0.49436159999999996</c:v>
                </c:pt>
                <c:pt idx="186">
                  <c:v>0.46795019999999998</c:v>
                </c:pt>
                <c:pt idx="187">
                  <c:v>0.44514039999999999</c:v>
                </c:pt>
                <c:pt idx="188">
                  <c:v>0.42523179999999999</c:v>
                </c:pt>
                <c:pt idx="189">
                  <c:v>0.40772430000000004</c:v>
                </c:pt>
                <c:pt idx="190">
                  <c:v>0.37821159999999998</c:v>
                </c:pt>
                <c:pt idx="191">
                  <c:v>0.35440139999999998</c:v>
                </c:pt>
                <c:pt idx="192">
                  <c:v>0.33489289999999999</c:v>
                </c:pt>
                <c:pt idx="193">
                  <c:v>0.31848578</c:v>
                </c:pt>
                <c:pt idx="194">
                  <c:v>0.30457971</c:v>
                </c:pt>
                <c:pt idx="195">
                  <c:v>0.29257447999999997</c:v>
                </c:pt>
                <c:pt idx="196">
                  <c:v>0.27316589000000002</c:v>
                </c:pt>
                <c:pt idx="197">
                  <c:v>0.25815913000000001</c:v>
                </c:pt>
                <c:pt idx="198">
                  <c:v>0.24615368000000001</c:v>
                </c:pt>
                <c:pt idx="199">
                  <c:v>0.23644916999999999</c:v>
                </c:pt>
                <c:pt idx="200">
                  <c:v>0.22844539</c:v>
                </c:pt>
                <c:pt idx="201">
                  <c:v>0.22184216000000001</c:v>
                </c:pt>
                <c:pt idx="202">
                  <c:v>0.21613937999999999</c:v>
                </c:pt>
                <c:pt idx="203">
                  <c:v>0.21133695</c:v>
                </c:pt>
                <c:pt idx="204">
                  <c:v>0.20723481999999999</c:v>
                </c:pt>
                <c:pt idx="205">
                  <c:v>0.20373291999999998</c:v>
                </c:pt>
                <c:pt idx="206">
                  <c:v>0.20063122999999999</c:v>
                </c:pt>
                <c:pt idx="207">
                  <c:v>0.19552833999999999</c:v>
                </c:pt>
                <c:pt idx="208">
                  <c:v>0.19172595000000001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E2-4B2D-95E1-B0CE5A91B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srim22Na_GaN!$P$5</c:f>
          <c:strCache>
            <c:ptCount val="1"/>
            <c:pt idx="0">
              <c:v>srim22Na_GaN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srim22Na_GaN!$D$20:$D$300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srim22Na_GaN!$J$20:$J$300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1E-3</c:v>
                </c:pt>
                <c:pt idx="5">
                  <c:v>1.0999999999999998E-3</c:v>
                </c:pt>
                <c:pt idx="6">
                  <c:v>1.0999999999999998E-3</c:v>
                </c:pt>
                <c:pt idx="7">
                  <c:v>1.2000000000000001E-3</c:v>
                </c:pt>
                <c:pt idx="8">
                  <c:v>1.2000000000000001E-3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1.5E-3</c:v>
                </c:pt>
                <c:pt idx="12">
                  <c:v>1.5E-3</c:v>
                </c:pt>
                <c:pt idx="13">
                  <c:v>1.6000000000000001E-3</c:v>
                </c:pt>
                <c:pt idx="14">
                  <c:v>1.8E-3</c:v>
                </c:pt>
                <c:pt idx="15">
                  <c:v>1.9E-3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2.3E-3</c:v>
                </c:pt>
                <c:pt idx="19">
                  <c:v>2.4000000000000002E-3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2.8E-3</c:v>
                </c:pt>
                <c:pt idx="23">
                  <c:v>2.9000000000000002E-3</c:v>
                </c:pt>
                <c:pt idx="24">
                  <c:v>3.0000000000000001E-3</c:v>
                </c:pt>
                <c:pt idx="25">
                  <c:v>3.2000000000000002E-3</c:v>
                </c:pt>
                <c:pt idx="26">
                  <c:v>3.5000000000000005E-3</c:v>
                </c:pt>
                <c:pt idx="27">
                  <c:v>3.8E-3</c:v>
                </c:pt>
                <c:pt idx="28">
                  <c:v>4.0000000000000001E-3</c:v>
                </c:pt>
                <c:pt idx="29">
                  <c:v>4.3E-3</c:v>
                </c:pt>
                <c:pt idx="30">
                  <c:v>4.5999999999999999E-3</c:v>
                </c:pt>
                <c:pt idx="31">
                  <c:v>4.8000000000000004E-3</c:v>
                </c:pt>
                <c:pt idx="32">
                  <c:v>5.0999999999999995E-3</c:v>
                </c:pt>
                <c:pt idx="33">
                  <c:v>5.3E-3</c:v>
                </c:pt>
                <c:pt idx="34">
                  <c:v>5.8000000000000005E-3</c:v>
                </c:pt>
                <c:pt idx="35">
                  <c:v>6.3E-3</c:v>
                </c:pt>
                <c:pt idx="36">
                  <c:v>6.8000000000000005E-3</c:v>
                </c:pt>
                <c:pt idx="37">
                  <c:v>7.2999999999999992E-3</c:v>
                </c:pt>
                <c:pt idx="38">
                  <c:v>7.7999999999999996E-3</c:v>
                </c:pt>
                <c:pt idx="39">
                  <c:v>8.3000000000000001E-3</c:v>
                </c:pt>
                <c:pt idx="40">
                  <c:v>9.2999999999999992E-3</c:v>
                </c:pt>
                <c:pt idx="41">
                  <c:v>1.0199999999999999E-2</c:v>
                </c:pt>
                <c:pt idx="42">
                  <c:v>1.12E-2</c:v>
                </c:pt>
                <c:pt idx="43">
                  <c:v>1.2199999999999999E-2</c:v>
                </c:pt>
                <c:pt idx="44">
                  <c:v>1.3100000000000001E-2</c:v>
                </c:pt>
                <c:pt idx="45">
                  <c:v>1.4099999999999998E-2</c:v>
                </c:pt>
                <c:pt idx="46">
                  <c:v>1.4999999999999999E-2</c:v>
                </c:pt>
                <c:pt idx="47">
                  <c:v>1.6E-2</c:v>
                </c:pt>
                <c:pt idx="48">
                  <c:v>1.7000000000000001E-2</c:v>
                </c:pt>
                <c:pt idx="49">
                  <c:v>1.7999999999999999E-2</c:v>
                </c:pt>
                <c:pt idx="50">
                  <c:v>1.89E-2</c:v>
                </c:pt>
                <c:pt idx="51">
                  <c:v>2.0899999999999998E-2</c:v>
                </c:pt>
                <c:pt idx="52">
                  <c:v>2.3400000000000001E-2</c:v>
                </c:pt>
                <c:pt idx="53">
                  <c:v>2.58E-2</c:v>
                </c:pt>
                <c:pt idx="54">
                  <c:v>2.8399999999999998E-2</c:v>
                </c:pt>
                <c:pt idx="55">
                  <c:v>3.09E-2</c:v>
                </c:pt>
                <c:pt idx="56">
                  <c:v>3.3399999999999999E-2</c:v>
                </c:pt>
                <c:pt idx="57">
                  <c:v>3.5999999999999997E-2</c:v>
                </c:pt>
                <c:pt idx="58">
                  <c:v>3.8600000000000002E-2</c:v>
                </c:pt>
                <c:pt idx="59">
                  <c:v>4.1200000000000001E-2</c:v>
                </c:pt>
                <c:pt idx="60">
                  <c:v>4.65E-2</c:v>
                </c:pt>
                <c:pt idx="61">
                  <c:v>5.1799999999999999E-2</c:v>
                </c:pt>
                <c:pt idx="62">
                  <c:v>5.7099999999999998E-2</c:v>
                </c:pt>
                <c:pt idx="63">
                  <c:v>6.2399999999999997E-2</c:v>
                </c:pt>
                <c:pt idx="64">
                  <c:v>6.7900000000000002E-2</c:v>
                </c:pt>
                <c:pt idx="65">
                  <c:v>7.3300000000000004E-2</c:v>
                </c:pt>
                <c:pt idx="66">
                  <c:v>8.4499999999999992E-2</c:v>
                </c:pt>
                <c:pt idx="67">
                  <c:v>9.5799999999999996E-2</c:v>
                </c:pt>
                <c:pt idx="68">
                  <c:v>0.1072</c:v>
                </c:pt>
                <c:pt idx="69">
                  <c:v>0.11879999999999999</c:v>
                </c:pt>
                <c:pt idx="70">
                  <c:v>0.1305</c:v>
                </c:pt>
                <c:pt idx="71">
                  <c:v>0.14219999999999999</c:v>
                </c:pt>
                <c:pt idx="72">
                  <c:v>0.15389999999999998</c:v>
                </c:pt>
                <c:pt idx="73">
                  <c:v>0.16570000000000001</c:v>
                </c:pt>
                <c:pt idx="74">
                  <c:v>0.1774</c:v>
                </c:pt>
                <c:pt idx="75">
                  <c:v>0.18919999999999998</c:v>
                </c:pt>
                <c:pt idx="76">
                  <c:v>0.2009</c:v>
                </c:pt>
                <c:pt idx="77">
                  <c:v>0.22420000000000001</c:v>
                </c:pt>
                <c:pt idx="78">
                  <c:v>0.253</c:v>
                </c:pt>
                <c:pt idx="79">
                  <c:v>0.28139999999999998</c:v>
                </c:pt>
                <c:pt idx="80">
                  <c:v>0.30940000000000001</c:v>
                </c:pt>
                <c:pt idx="81">
                  <c:v>0.33690000000000003</c:v>
                </c:pt>
                <c:pt idx="82">
                  <c:v>0.3639</c:v>
                </c:pt>
                <c:pt idx="83">
                  <c:v>0.3906</c:v>
                </c:pt>
                <c:pt idx="84">
                  <c:v>0.41669999999999996</c:v>
                </c:pt>
                <c:pt idx="85">
                  <c:v>0.44240000000000002</c:v>
                </c:pt>
                <c:pt idx="86">
                  <c:v>0.49260000000000004</c:v>
                </c:pt>
                <c:pt idx="87">
                  <c:v>0.54120000000000001</c:v>
                </c:pt>
                <c:pt idx="88">
                  <c:v>0.58819999999999995</c:v>
                </c:pt>
                <c:pt idx="89">
                  <c:v>0.63380000000000003</c:v>
                </c:pt>
                <c:pt idx="90">
                  <c:v>0.67800000000000005</c:v>
                </c:pt>
                <c:pt idx="91">
                  <c:v>0.72099999999999997</c:v>
                </c:pt>
                <c:pt idx="92">
                  <c:v>0.80340000000000011</c:v>
                </c:pt>
                <c:pt idx="93">
                  <c:v>0.88139999999999996</c:v>
                </c:pt>
                <c:pt idx="94">
                  <c:v>0.95550000000000002</c:v>
                </c:pt>
                <c:pt idx="95" formatCode="0.000">
                  <c:v>1.03</c:v>
                </c:pt>
                <c:pt idx="96" formatCode="0.000">
                  <c:v>1.0900000000000001</c:v>
                </c:pt>
                <c:pt idx="97" formatCode="0.000">
                  <c:v>1.1599999999999999</c:v>
                </c:pt>
                <c:pt idx="98" formatCode="0.000">
                  <c:v>1.22</c:v>
                </c:pt>
                <c:pt idx="99" formatCode="0.000">
                  <c:v>1.28</c:v>
                </c:pt>
                <c:pt idx="100" formatCode="0.000">
                  <c:v>1.33</c:v>
                </c:pt>
                <c:pt idx="101" formatCode="0.000">
                  <c:v>1.39</c:v>
                </c:pt>
                <c:pt idx="102" formatCode="0.000">
                  <c:v>1.44</c:v>
                </c:pt>
                <c:pt idx="103" formatCode="0.000">
                  <c:v>1.54</c:v>
                </c:pt>
                <c:pt idx="104" formatCode="0.000">
                  <c:v>1.66</c:v>
                </c:pt>
                <c:pt idx="105" formatCode="0.000">
                  <c:v>1.76</c:v>
                </c:pt>
                <c:pt idx="106" formatCode="0.000">
                  <c:v>1.86</c:v>
                </c:pt>
                <c:pt idx="107" formatCode="0.000">
                  <c:v>1.96</c:v>
                </c:pt>
                <c:pt idx="108" formatCode="0.000">
                  <c:v>2.0499999999999998</c:v>
                </c:pt>
                <c:pt idx="109" formatCode="0.000">
                  <c:v>2.13</c:v>
                </c:pt>
                <c:pt idx="110" formatCode="0.000">
                  <c:v>2.21</c:v>
                </c:pt>
                <c:pt idx="111" formatCode="0.000">
                  <c:v>2.29</c:v>
                </c:pt>
                <c:pt idx="112" formatCode="0.000">
                  <c:v>2.44</c:v>
                </c:pt>
                <c:pt idx="113" formatCode="0.000">
                  <c:v>2.58</c:v>
                </c:pt>
                <c:pt idx="114" formatCode="0.000">
                  <c:v>2.71</c:v>
                </c:pt>
                <c:pt idx="115" formatCode="0.000">
                  <c:v>2.83</c:v>
                </c:pt>
                <c:pt idx="116" formatCode="0.000">
                  <c:v>2.95</c:v>
                </c:pt>
                <c:pt idx="117" formatCode="0.000">
                  <c:v>3.07</c:v>
                </c:pt>
                <c:pt idx="118" formatCode="0.000">
                  <c:v>3.3</c:v>
                </c:pt>
                <c:pt idx="119" formatCode="0.000">
                  <c:v>3.52</c:v>
                </c:pt>
                <c:pt idx="120" formatCode="0.000">
                  <c:v>3.73</c:v>
                </c:pt>
                <c:pt idx="121" formatCode="0.000">
                  <c:v>3.94</c:v>
                </c:pt>
                <c:pt idx="122" formatCode="0.000">
                  <c:v>4.1399999999999997</c:v>
                </c:pt>
                <c:pt idx="123" formatCode="0.000">
                  <c:v>4.34</c:v>
                </c:pt>
                <c:pt idx="124" formatCode="0.000">
                  <c:v>4.55</c:v>
                </c:pt>
                <c:pt idx="125" formatCode="0.000">
                  <c:v>4.75</c:v>
                </c:pt>
                <c:pt idx="126" formatCode="0.000">
                  <c:v>4.95</c:v>
                </c:pt>
                <c:pt idx="127" formatCode="0.000">
                  <c:v>5.15</c:v>
                </c:pt>
                <c:pt idx="128" formatCode="0.000">
                  <c:v>5.35</c:v>
                </c:pt>
                <c:pt idx="129" formatCode="0.000">
                  <c:v>5.75</c:v>
                </c:pt>
                <c:pt idx="130" formatCode="0.000">
                  <c:v>6.26</c:v>
                </c:pt>
                <c:pt idx="131" formatCode="0.000">
                  <c:v>6.77</c:v>
                </c:pt>
                <c:pt idx="132" formatCode="0.000">
                  <c:v>7.3</c:v>
                </c:pt>
                <c:pt idx="133" formatCode="0.000">
                  <c:v>7.83</c:v>
                </c:pt>
                <c:pt idx="134" formatCode="0.000">
                  <c:v>8.3699999999999992</c:v>
                </c:pt>
                <c:pt idx="135" formatCode="0.000">
                  <c:v>8.93</c:v>
                </c:pt>
                <c:pt idx="136" formatCode="0.000">
                  <c:v>9.49</c:v>
                </c:pt>
                <c:pt idx="137" formatCode="0.000">
                  <c:v>10.07</c:v>
                </c:pt>
                <c:pt idx="138" formatCode="0.000">
                  <c:v>11.25</c:v>
                </c:pt>
                <c:pt idx="139" formatCode="0.000">
                  <c:v>12.47</c:v>
                </c:pt>
                <c:pt idx="140" formatCode="0.000">
                  <c:v>13.73</c:v>
                </c:pt>
                <c:pt idx="141" formatCode="0.000">
                  <c:v>15.03</c:v>
                </c:pt>
                <c:pt idx="142" formatCode="0.000">
                  <c:v>16.37</c:v>
                </c:pt>
                <c:pt idx="143" formatCode="0.000">
                  <c:v>17.75</c:v>
                </c:pt>
                <c:pt idx="144" formatCode="0.000">
                  <c:v>20.64</c:v>
                </c:pt>
                <c:pt idx="145" formatCode="0.000">
                  <c:v>23.7</c:v>
                </c:pt>
                <c:pt idx="146" formatCode="0.000">
                  <c:v>26.92</c:v>
                </c:pt>
                <c:pt idx="147" formatCode="0.000">
                  <c:v>30.3</c:v>
                </c:pt>
                <c:pt idx="148" formatCode="0.000">
                  <c:v>33.840000000000003</c:v>
                </c:pt>
                <c:pt idx="149" formatCode="0.000">
                  <c:v>37.549999999999997</c:v>
                </c:pt>
                <c:pt idx="150" formatCode="0.000">
                  <c:v>41.41</c:v>
                </c:pt>
                <c:pt idx="151" formatCode="0.000">
                  <c:v>45.44</c:v>
                </c:pt>
                <c:pt idx="152" formatCode="0.000">
                  <c:v>49.62</c:v>
                </c:pt>
                <c:pt idx="153" formatCode="0.000">
                  <c:v>53.96</c:v>
                </c:pt>
                <c:pt idx="154" formatCode="0.000">
                  <c:v>58.46</c:v>
                </c:pt>
                <c:pt idx="155" formatCode="0.000">
                  <c:v>67.930000000000007</c:v>
                </c:pt>
                <c:pt idx="156" formatCode="0.000">
                  <c:v>80.64</c:v>
                </c:pt>
                <c:pt idx="157" formatCode="0.000">
                  <c:v>94.31</c:v>
                </c:pt>
                <c:pt idx="158" formatCode="0.000">
                  <c:v>108.93</c:v>
                </c:pt>
                <c:pt idx="159" formatCode="0.000">
                  <c:v>124.49</c:v>
                </c:pt>
                <c:pt idx="160" formatCode="0.000">
                  <c:v>140.97</c:v>
                </c:pt>
                <c:pt idx="161" formatCode="0.000">
                  <c:v>158.35</c:v>
                </c:pt>
                <c:pt idx="162" formatCode="0.000">
                  <c:v>176.61</c:v>
                </c:pt>
                <c:pt idx="163" formatCode="0.000">
                  <c:v>195.74</c:v>
                </c:pt>
                <c:pt idx="164" formatCode="0.000">
                  <c:v>236.44</c:v>
                </c:pt>
                <c:pt idx="165" formatCode="0.000">
                  <c:v>280.27</c:v>
                </c:pt>
                <c:pt idx="166" formatCode="0.000">
                  <c:v>327.02999999999997</c:v>
                </c:pt>
                <c:pt idx="167" formatCode="0.000">
                  <c:v>376.47</c:v>
                </c:pt>
                <c:pt idx="168" formatCode="0.000">
                  <c:v>428.35</c:v>
                </c:pt>
                <c:pt idx="169" formatCode="0.000">
                  <c:v>482.86</c:v>
                </c:pt>
                <c:pt idx="170" formatCode="0.000">
                  <c:v>600.72</c:v>
                </c:pt>
                <c:pt idx="171" formatCode="0.000">
                  <c:v>730.54</c:v>
                </c:pt>
                <c:pt idx="172" formatCode="0.000">
                  <c:v>871.96</c:v>
                </c:pt>
                <c:pt idx="173" formatCode="0.0">
                  <c:v>1020</c:v>
                </c:pt>
                <c:pt idx="174" formatCode="0.0">
                  <c:v>1190</c:v>
                </c:pt>
                <c:pt idx="175" formatCode="0.0">
                  <c:v>1360</c:v>
                </c:pt>
                <c:pt idx="176" formatCode="0.0">
                  <c:v>1550</c:v>
                </c:pt>
                <c:pt idx="177" formatCode="0.0">
                  <c:v>1740</c:v>
                </c:pt>
                <c:pt idx="178" formatCode="0.0">
                  <c:v>1950</c:v>
                </c:pt>
                <c:pt idx="179" formatCode="0.0">
                  <c:v>2160</c:v>
                </c:pt>
                <c:pt idx="180" formatCode="0.0">
                  <c:v>2390</c:v>
                </c:pt>
                <c:pt idx="181" formatCode="0.0">
                  <c:v>2870</c:v>
                </c:pt>
                <c:pt idx="182" formatCode="0.0">
                  <c:v>3510</c:v>
                </c:pt>
                <c:pt idx="183" formatCode="0.0">
                  <c:v>4220</c:v>
                </c:pt>
                <c:pt idx="184" formatCode="0.0">
                  <c:v>4970</c:v>
                </c:pt>
                <c:pt idx="185" formatCode="0.0">
                  <c:v>5780</c:v>
                </c:pt>
                <c:pt idx="186" formatCode="0.0">
                  <c:v>6630</c:v>
                </c:pt>
                <c:pt idx="187" formatCode="0.0">
                  <c:v>7530</c:v>
                </c:pt>
                <c:pt idx="188" formatCode="0.0">
                  <c:v>8470</c:v>
                </c:pt>
                <c:pt idx="189" formatCode="0.0">
                  <c:v>9450</c:v>
                </c:pt>
                <c:pt idx="190" formatCode="0.0">
                  <c:v>11540</c:v>
                </c:pt>
                <c:pt idx="191" formatCode="0.0">
                  <c:v>13780</c:v>
                </c:pt>
                <c:pt idx="192" formatCode="0.0">
                  <c:v>16160</c:v>
                </c:pt>
                <c:pt idx="193" formatCode="0.0">
                  <c:v>18670</c:v>
                </c:pt>
                <c:pt idx="194" formatCode="0.0">
                  <c:v>21300</c:v>
                </c:pt>
                <c:pt idx="195" formatCode="0.0">
                  <c:v>24050</c:v>
                </c:pt>
                <c:pt idx="196" formatCode="0.0">
                  <c:v>29850</c:v>
                </c:pt>
                <c:pt idx="197" formatCode="0.0">
                  <c:v>36020</c:v>
                </c:pt>
                <c:pt idx="198" formatCode="0.0">
                  <c:v>42530</c:v>
                </c:pt>
                <c:pt idx="199" formatCode="0.0">
                  <c:v>49320</c:v>
                </c:pt>
                <c:pt idx="200" formatCode="0.0">
                  <c:v>56380</c:v>
                </c:pt>
                <c:pt idx="201" formatCode="0.0">
                  <c:v>63660</c:v>
                </c:pt>
                <c:pt idx="202" formatCode="0.0">
                  <c:v>71150</c:v>
                </c:pt>
                <c:pt idx="203" formatCode="0.0">
                  <c:v>78820</c:v>
                </c:pt>
                <c:pt idx="204" formatCode="0.0">
                  <c:v>86650</c:v>
                </c:pt>
                <c:pt idx="205" formatCode="0.0">
                  <c:v>94630</c:v>
                </c:pt>
                <c:pt idx="206" formatCode="0.0">
                  <c:v>102740</c:v>
                </c:pt>
                <c:pt idx="207" formatCode="0.0">
                  <c:v>119290</c:v>
                </c:pt>
                <c:pt idx="208" formatCode="0.0">
                  <c:v>136230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99-452D-89E1-F12AE4A40283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srim22Na_GaN!$D$20:$D$300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srim22Na_GaN!$M$20:$M$300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2.1000000000000003E-3</c:v>
                </c:pt>
                <c:pt idx="21">
                  <c:v>2.1999999999999997E-3</c:v>
                </c:pt>
                <c:pt idx="22">
                  <c:v>2.3E-3</c:v>
                </c:pt>
                <c:pt idx="23">
                  <c:v>2.3E-3</c:v>
                </c:pt>
                <c:pt idx="24">
                  <c:v>2.4000000000000002E-3</c:v>
                </c:pt>
                <c:pt idx="25">
                  <c:v>2.5999999999999999E-3</c:v>
                </c:pt>
                <c:pt idx="26">
                  <c:v>2.8E-3</c:v>
                </c:pt>
                <c:pt idx="27">
                  <c:v>3.0000000000000001E-3</c:v>
                </c:pt>
                <c:pt idx="28">
                  <c:v>3.2000000000000002E-3</c:v>
                </c:pt>
                <c:pt idx="29">
                  <c:v>3.4000000000000002E-3</c:v>
                </c:pt>
                <c:pt idx="30">
                  <c:v>3.5999999999999999E-3</c:v>
                </c:pt>
                <c:pt idx="31">
                  <c:v>3.8E-3</c:v>
                </c:pt>
                <c:pt idx="32">
                  <c:v>3.8999999999999998E-3</c:v>
                </c:pt>
                <c:pt idx="33">
                  <c:v>4.1000000000000003E-3</c:v>
                </c:pt>
                <c:pt idx="34">
                  <c:v>4.4999999999999997E-3</c:v>
                </c:pt>
                <c:pt idx="35">
                  <c:v>4.8000000000000004E-3</c:v>
                </c:pt>
                <c:pt idx="36">
                  <c:v>5.0999999999999995E-3</c:v>
                </c:pt>
                <c:pt idx="37">
                  <c:v>5.4999999999999997E-3</c:v>
                </c:pt>
                <c:pt idx="38">
                  <c:v>5.8000000000000005E-3</c:v>
                </c:pt>
                <c:pt idx="39">
                  <c:v>6.0999999999999995E-3</c:v>
                </c:pt>
                <c:pt idx="40">
                  <c:v>6.7000000000000002E-3</c:v>
                </c:pt>
                <c:pt idx="41">
                  <c:v>7.3999999999999995E-3</c:v>
                </c:pt>
                <c:pt idx="42">
                  <c:v>8.0000000000000002E-3</c:v>
                </c:pt>
                <c:pt idx="43">
                  <c:v>8.6E-3</c:v>
                </c:pt>
                <c:pt idx="44">
                  <c:v>9.1999999999999998E-3</c:v>
                </c:pt>
                <c:pt idx="45">
                  <c:v>9.7999999999999997E-3</c:v>
                </c:pt>
                <c:pt idx="46">
                  <c:v>1.04E-2</c:v>
                </c:pt>
                <c:pt idx="47">
                  <c:v>1.0999999999999999E-2</c:v>
                </c:pt>
                <c:pt idx="48">
                  <c:v>1.1600000000000001E-2</c:v>
                </c:pt>
                <c:pt idx="49">
                  <c:v>1.2199999999999999E-2</c:v>
                </c:pt>
                <c:pt idx="50">
                  <c:v>1.2800000000000001E-2</c:v>
                </c:pt>
                <c:pt idx="51">
                  <c:v>1.4000000000000002E-2</c:v>
                </c:pt>
                <c:pt idx="52">
                  <c:v>1.54E-2</c:v>
                </c:pt>
                <c:pt idx="53">
                  <c:v>1.6900000000000002E-2</c:v>
                </c:pt>
                <c:pt idx="54">
                  <c:v>1.83E-2</c:v>
                </c:pt>
                <c:pt idx="55">
                  <c:v>1.9800000000000002E-2</c:v>
                </c:pt>
                <c:pt idx="56">
                  <c:v>2.12E-2</c:v>
                </c:pt>
                <c:pt idx="57">
                  <c:v>2.2600000000000002E-2</c:v>
                </c:pt>
                <c:pt idx="58">
                  <c:v>2.4E-2</c:v>
                </c:pt>
                <c:pt idx="59">
                  <c:v>2.5399999999999999E-2</c:v>
                </c:pt>
                <c:pt idx="60">
                  <c:v>2.8199999999999996E-2</c:v>
                </c:pt>
                <c:pt idx="61">
                  <c:v>3.09E-2</c:v>
                </c:pt>
                <c:pt idx="62">
                  <c:v>3.3600000000000005E-2</c:v>
                </c:pt>
                <c:pt idx="63">
                  <c:v>3.6299999999999999E-2</c:v>
                </c:pt>
                <c:pt idx="64">
                  <c:v>3.8900000000000004E-2</c:v>
                </c:pt>
                <c:pt idx="65">
                  <c:v>4.1499999999999995E-2</c:v>
                </c:pt>
                <c:pt idx="66">
                  <c:v>4.6700000000000005E-2</c:v>
                </c:pt>
                <c:pt idx="67">
                  <c:v>5.1700000000000003E-2</c:v>
                </c:pt>
                <c:pt idx="68">
                  <c:v>5.6699999999999993E-2</c:v>
                </c:pt>
                <c:pt idx="69">
                  <c:v>6.1600000000000002E-2</c:v>
                </c:pt>
                <c:pt idx="70">
                  <c:v>6.6400000000000001E-2</c:v>
                </c:pt>
                <c:pt idx="71">
                  <c:v>7.0999999999999994E-2</c:v>
                </c:pt>
                <c:pt idx="72">
                  <c:v>7.5600000000000001E-2</c:v>
                </c:pt>
                <c:pt idx="73">
                  <c:v>0.08</c:v>
                </c:pt>
                <c:pt idx="74">
                  <c:v>8.43E-2</c:v>
                </c:pt>
                <c:pt idx="75">
                  <c:v>8.8499999999999995E-2</c:v>
                </c:pt>
                <c:pt idx="76">
                  <c:v>9.2499999999999999E-2</c:v>
                </c:pt>
                <c:pt idx="77">
                  <c:v>0.10029999999999999</c:v>
                </c:pt>
                <c:pt idx="78">
                  <c:v>0.10940000000000001</c:v>
                </c:pt>
                <c:pt idx="79">
                  <c:v>0.11799999999999999</c:v>
                </c:pt>
                <c:pt idx="80">
                  <c:v>0.12589999999999998</c:v>
                </c:pt>
                <c:pt idx="81">
                  <c:v>0.13340000000000002</c:v>
                </c:pt>
                <c:pt idx="82">
                  <c:v>0.14030000000000001</c:v>
                </c:pt>
                <c:pt idx="83">
                  <c:v>0.1469</c:v>
                </c:pt>
                <c:pt idx="84">
                  <c:v>0.153</c:v>
                </c:pt>
                <c:pt idx="85">
                  <c:v>0.1588</c:v>
                </c:pt>
                <c:pt idx="86">
                  <c:v>0.16950000000000001</c:v>
                </c:pt>
                <c:pt idx="87">
                  <c:v>0.17899999999999999</c:v>
                </c:pt>
                <c:pt idx="88">
                  <c:v>0.18759999999999999</c:v>
                </c:pt>
                <c:pt idx="89">
                  <c:v>0.19539999999999999</c:v>
                </c:pt>
                <c:pt idx="90">
                  <c:v>0.20249999999999999</c:v>
                </c:pt>
                <c:pt idx="91">
                  <c:v>0.20899999999999999</c:v>
                </c:pt>
                <c:pt idx="92">
                  <c:v>0.2205</c:v>
                </c:pt>
                <c:pt idx="93">
                  <c:v>0.2303</c:v>
                </c:pt>
                <c:pt idx="94">
                  <c:v>0.2387</c:v>
                </c:pt>
                <c:pt idx="95">
                  <c:v>0.24609999999999999</c:v>
                </c:pt>
                <c:pt idx="96">
                  <c:v>0.2525</c:v>
                </c:pt>
                <c:pt idx="97">
                  <c:v>0.25819999999999999</c:v>
                </c:pt>
                <c:pt idx="98">
                  <c:v>0.26319999999999999</c:v>
                </c:pt>
                <c:pt idx="99">
                  <c:v>0.26769999999999999</c:v>
                </c:pt>
                <c:pt idx="100">
                  <c:v>0.27179999999999999</c:v>
                </c:pt>
                <c:pt idx="101">
                  <c:v>0.27549999999999997</c:v>
                </c:pt>
                <c:pt idx="102">
                  <c:v>0.27879999999999999</c:v>
                </c:pt>
                <c:pt idx="103">
                  <c:v>0.28470000000000001</c:v>
                </c:pt>
                <c:pt idx="104">
                  <c:v>0.29089999999999999</c:v>
                </c:pt>
                <c:pt idx="105">
                  <c:v>0.2959</c:v>
                </c:pt>
                <c:pt idx="106">
                  <c:v>0.30019999999999997</c:v>
                </c:pt>
                <c:pt idx="107">
                  <c:v>0.30379999999999996</c:v>
                </c:pt>
                <c:pt idx="108">
                  <c:v>0.30690000000000001</c:v>
                </c:pt>
                <c:pt idx="109">
                  <c:v>0.30959999999999999</c:v>
                </c:pt>
                <c:pt idx="110">
                  <c:v>0.312</c:v>
                </c:pt>
                <c:pt idx="111">
                  <c:v>0.31409999999999999</c:v>
                </c:pt>
                <c:pt idx="112">
                  <c:v>0.31809999999999999</c:v>
                </c:pt>
                <c:pt idx="113">
                  <c:v>0.32140000000000002</c:v>
                </c:pt>
                <c:pt idx="114">
                  <c:v>0.32419999999999999</c:v>
                </c:pt>
                <c:pt idx="115">
                  <c:v>0.32669999999999999</c:v>
                </c:pt>
                <c:pt idx="116">
                  <c:v>0.32890000000000003</c:v>
                </c:pt>
                <c:pt idx="117">
                  <c:v>0.33079999999999998</c:v>
                </c:pt>
                <c:pt idx="118">
                  <c:v>0.33500000000000002</c:v>
                </c:pt>
                <c:pt idx="119">
                  <c:v>0.3387</c:v>
                </c:pt>
                <c:pt idx="120">
                  <c:v>0.34189999999999998</c:v>
                </c:pt>
                <c:pt idx="121">
                  <c:v>0.34489999999999998</c:v>
                </c:pt>
                <c:pt idx="122">
                  <c:v>0.34770000000000001</c:v>
                </c:pt>
                <c:pt idx="123">
                  <c:v>0.3503</c:v>
                </c:pt>
                <c:pt idx="124">
                  <c:v>0.3528</c:v>
                </c:pt>
                <c:pt idx="125">
                  <c:v>0.35520000000000002</c:v>
                </c:pt>
                <c:pt idx="126">
                  <c:v>0.35750000000000004</c:v>
                </c:pt>
                <c:pt idx="127">
                  <c:v>0.35970000000000002</c:v>
                </c:pt>
                <c:pt idx="128">
                  <c:v>0.3619</c:v>
                </c:pt>
                <c:pt idx="129">
                  <c:v>0.36840000000000001</c:v>
                </c:pt>
                <c:pt idx="130">
                  <c:v>0.37770000000000004</c:v>
                </c:pt>
                <c:pt idx="131">
                  <c:v>0.38679999999999998</c:v>
                </c:pt>
                <c:pt idx="132">
                  <c:v>0.39600000000000002</c:v>
                </c:pt>
                <c:pt idx="133">
                  <c:v>0.40519999999999995</c:v>
                </c:pt>
                <c:pt idx="134">
                  <c:v>0.41439999999999999</c:v>
                </c:pt>
                <c:pt idx="135">
                  <c:v>0.42370000000000002</c:v>
                </c:pt>
                <c:pt idx="136">
                  <c:v>0.43310000000000004</c:v>
                </c:pt>
                <c:pt idx="137">
                  <c:v>0.44269999999999998</c:v>
                </c:pt>
                <c:pt idx="138">
                  <c:v>0.47689999999999999</c:v>
                </c:pt>
                <c:pt idx="139">
                  <c:v>0.51070000000000004</c:v>
                </c:pt>
                <c:pt idx="140">
                  <c:v>0.54420000000000002</c:v>
                </c:pt>
                <c:pt idx="141">
                  <c:v>0.57779999999999998</c:v>
                </c:pt>
                <c:pt idx="142">
                  <c:v>0.61150000000000004</c:v>
                </c:pt>
                <c:pt idx="143">
                  <c:v>0.64539999999999997</c:v>
                </c:pt>
                <c:pt idx="144">
                  <c:v>0.77010000000000001</c:v>
                </c:pt>
                <c:pt idx="145">
                  <c:v>0.8891</c:v>
                </c:pt>
                <c:pt idx="146" formatCode="0.000">
                  <c:v>1</c:v>
                </c:pt>
                <c:pt idx="147" formatCode="0.000">
                  <c:v>1.1200000000000001</c:v>
                </c:pt>
                <c:pt idx="148" formatCode="0.000">
                  <c:v>1.23</c:v>
                </c:pt>
                <c:pt idx="149" formatCode="0.000">
                  <c:v>1.34</c:v>
                </c:pt>
                <c:pt idx="150" formatCode="0.000">
                  <c:v>1.46</c:v>
                </c:pt>
                <c:pt idx="151" formatCode="0.000">
                  <c:v>1.57</c:v>
                </c:pt>
                <c:pt idx="152" formatCode="0.000">
                  <c:v>1.69</c:v>
                </c:pt>
                <c:pt idx="153" formatCode="0.000">
                  <c:v>1.8</c:v>
                </c:pt>
                <c:pt idx="154" formatCode="0.000">
                  <c:v>1.92</c:v>
                </c:pt>
                <c:pt idx="155" formatCode="0.000">
                  <c:v>2.35</c:v>
                </c:pt>
                <c:pt idx="156" formatCode="0.000">
                  <c:v>2.97</c:v>
                </c:pt>
                <c:pt idx="157" formatCode="0.000">
                  <c:v>3.56</c:v>
                </c:pt>
                <c:pt idx="158" formatCode="0.000">
                  <c:v>4.1399999999999997</c:v>
                </c:pt>
                <c:pt idx="159" formatCode="0.000">
                  <c:v>4.7</c:v>
                </c:pt>
                <c:pt idx="160" formatCode="0.000">
                  <c:v>5.26</c:v>
                </c:pt>
                <c:pt idx="161" formatCode="0.000">
                  <c:v>5.83</c:v>
                </c:pt>
                <c:pt idx="162" formatCode="0.000">
                  <c:v>6.39</c:v>
                </c:pt>
                <c:pt idx="163" formatCode="0.000">
                  <c:v>6.96</c:v>
                </c:pt>
                <c:pt idx="164" formatCode="0.000">
                  <c:v>9.07</c:v>
                </c:pt>
                <c:pt idx="165" formatCode="0.000">
                  <c:v>11.02</c:v>
                </c:pt>
                <c:pt idx="166" formatCode="0.000">
                  <c:v>12.89</c:v>
                </c:pt>
                <c:pt idx="167" formatCode="0.000">
                  <c:v>14.7</c:v>
                </c:pt>
                <c:pt idx="168" formatCode="0.000">
                  <c:v>16.47</c:v>
                </c:pt>
                <c:pt idx="169" formatCode="0.000">
                  <c:v>18.23</c:v>
                </c:pt>
                <c:pt idx="170" formatCode="0.000">
                  <c:v>24.78</c:v>
                </c:pt>
                <c:pt idx="171" formatCode="0.000">
                  <c:v>30.92</c:v>
                </c:pt>
                <c:pt idx="172" formatCode="0.000">
                  <c:v>36.909999999999997</c:v>
                </c:pt>
                <c:pt idx="173" formatCode="0.000">
                  <c:v>42.86</c:v>
                </c:pt>
                <c:pt idx="174" formatCode="0.000">
                  <c:v>48.82</c:v>
                </c:pt>
                <c:pt idx="175" formatCode="0.000">
                  <c:v>54.81</c:v>
                </c:pt>
                <c:pt idx="176" formatCode="0.000">
                  <c:v>60.85</c:v>
                </c:pt>
                <c:pt idx="177" formatCode="0.000">
                  <c:v>66.95</c:v>
                </c:pt>
                <c:pt idx="178" formatCode="0.000">
                  <c:v>73.11</c:v>
                </c:pt>
                <c:pt idx="179" formatCode="0.000">
                  <c:v>79.33</c:v>
                </c:pt>
                <c:pt idx="180" formatCode="0.000">
                  <c:v>85.61</c:v>
                </c:pt>
                <c:pt idx="181" formatCode="0.000">
                  <c:v>109.34</c:v>
                </c:pt>
                <c:pt idx="182" formatCode="0.000">
                  <c:v>143.01</c:v>
                </c:pt>
                <c:pt idx="183" formatCode="0.000">
                  <c:v>174.49</c:v>
                </c:pt>
                <c:pt idx="184" formatCode="0.000">
                  <c:v>204.9</c:v>
                </c:pt>
                <c:pt idx="185" formatCode="0.000">
                  <c:v>234.75</c:v>
                </c:pt>
                <c:pt idx="186" formatCode="0.000">
                  <c:v>264.29000000000002</c:v>
                </c:pt>
                <c:pt idx="187" formatCode="0.000">
                  <c:v>293.66000000000003</c:v>
                </c:pt>
                <c:pt idx="188" formatCode="0.000">
                  <c:v>322.92</c:v>
                </c:pt>
                <c:pt idx="189" formatCode="0.000">
                  <c:v>352.13</c:v>
                </c:pt>
                <c:pt idx="190" formatCode="0.000">
                  <c:v>460.45</c:v>
                </c:pt>
                <c:pt idx="191" formatCode="0.000">
                  <c:v>559.74</c:v>
                </c:pt>
                <c:pt idx="192" formatCode="0.000">
                  <c:v>654.05999999999995</c:v>
                </c:pt>
                <c:pt idx="193" formatCode="0.000">
                  <c:v>745.18</c:v>
                </c:pt>
                <c:pt idx="194" formatCode="0.000">
                  <c:v>834</c:v>
                </c:pt>
                <c:pt idx="195" formatCode="0.000">
                  <c:v>921.03</c:v>
                </c:pt>
                <c:pt idx="196" formatCode="0.0">
                  <c:v>1240</c:v>
                </c:pt>
                <c:pt idx="197" formatCode="0.0">
                  <c:v>1510</c:v>
                </c:pt>
                <c:pt idx="198" formatCode="0.0">
                  <c:v>1770</c:v>
                </c:pt>
                <c:pt idx="199" formatCode="0.0">
                  <c:v>2020</c:v>
                </c:pt>
                <c:pt idx="200" formatCode="0.0">
                  <c:v>2250</c:v>
                </c:pt>
                <c:pt idx="201" formatCode="0.0">
                  <c:v>2480</c:v>
                </c:pt>
                <c:pt idx="202" formatCode="0.0">
                  <c:v>2700</c:v>
                </c:pt>
                <c:pt idx="203" formatCode="0.0">
                  <c:v>2910</c:v>
                </c:pt>
                <c:pt idx="204" formatCode="0.0">
                  <c:v>3120</c:v>
                </c:pt>
                <c:pt idx="205" formatCode="0.0">
                  <c:v>3320</c:v>
                </c:pt>
                <c:pt idx="206" formatCode="0.0">
                  <c:v>3510</c:v>
                </c:pt>
                <c:pt idx="207" formatCode="0.0">
                  <c:v>4220</c:v>
                </c:pt>
                <c:pt idx="208" formatCode="0.0">
                  <c:v>4860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99-452D-89E1-F12AE4A40283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srim22Na_GaN!$D$20:$D$300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srim22Na_GaN!$P$20:$P$300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1.0999999999999998E-3</c:v>
                </c:pt>
                <c:pt idx="15">
                  <c:v>1.2000000000000001E-3</c:v>
                </c:pt>
                <c:pt idx="16">
                  <c:v>1.2999999999999999E-3</c:v>
                </c:pt>
                <c:pt idx="17">
                  <c:v>1.2999999999999999E-3</c:v>
                </c:pt>
                <c:pt idx="18">
                  <c:v>1.4E-3</c:v>
                </c:pt>
                <c:pt idx="19">
                  <c:v>1.5E-3</c:v>
                </c:pt>
                <c:pt idx="20">
                  <c:v>1.5E-3</c:v>
                </c:pt>
                <c:pt idx="21">
                  <c:v>1.6000000000000001E-3</c:v>
                </c:pt>
                <c:pt idx="22">
                  <c:v>1.7000000000000001E-3</c:v>
                </c:pt>
                <c:pt idx="23">
                  <c:v>1.7000000000000001E-3</c:v>
                </c:pt>
                <c:pt idx="24">
                  <c:v>1.8E-3</c:v>
                </c:pt>
                <c:pt idx="25">
                  <c:v>1.9E-3</c:v>
                </c:pt>
                <c:pt idx="26">
                  <c:v>2.1000000000000003E-3</c:v>
                </c:pt>
                <c:pt idx="27">
                  <c:v>2.1999999999999997E-3</c:v>
                </c:pt>
                <c:pt idx="28">
                  <c:v>2.3E-3</c:v>
                </c:pt>
                <c:pt idx="29">
                  <c:v>2.5000000000000001E-3</c:v>
                </c:pt>
                <c:pt idx="30">
                  <c:v>2.5999999999999999E-3</c:v>
                </c:pt>
                <c:pt idx="31">
                  <c:v>2.7000000000000001E-3</c:v>
                </c:pt>
                <c:pt idx="32">
                  <c:v>2.9000000000000002E-3</c:v>
                </c:pt>
                <c:pt idx="33">
                  <c:v>3.0000000000000001E-3</c:v>
                </c:pt>
                <c:pt idx="34">
                  <c:v>3.3E-3</c:v>
                </c:pt>
                <c:pt idx="35">
                  <c:v>3.5000000000000005E-3</c:v>
                </c:pt>
                <c:pt idx="36">
                  <c:v>3.6999999999999997E-3</c:v>
                </c:pt>
                <c:pt idx="37">
                  <c:v>4.0000000000000001E-3</c:v>
                </c:pt>
                <c:pt idx="38">
                  <c:v>4.2000000000000006E-3</c:v>
                </c:pt>
                <c:pt idx="39">
                  <c:v>4.4999999999999997E-3</c:v>
                </c:pt>
                <c:pt idx="40">
                  <c:v>4.8999999999999998E-3</c:v>
                </c:pt>
                <c:pt idx="41">
                  <c:v>5.4000000000000003E-3</c:v>
                </c:pt>
                <c:pt idx="42">
                  <c:v>5.8000000000000005E-3</c:v>
                </c:pt>
                <c:pt idx="43">
                  <c:v>6.3E-3</c:v>
                </c:pt>
                <c:pt idx="44">
                  <c:v>6.7000000000000002E-3</c:v>
                </c:pt>
                <c:pt idx="45">
                  <c:v>7.1999999999999998E-3</c:v>
                </c:pt>
                <c:pt idx="46">
                  <c:v>7.6E-3</c:v>
                </c:pt>
                <c:pt idx="47">
                  <c:v>8.0000000000000002E-3</c:v>
                </c:pt>
                <c:pt idx="48">
                  <c:v>8.5000000000000006E-3</c:v>
                </c:pt>
                <c:pt idx="49">
                  <c:v>8.8999999999999999E-3</c:v>
                </c:pt>
                <c:pt idx="50">
                  <c:v>9.2999999999999992E-3</c:v>
                </c:pt>
                <c:pt idx="51">
                  <c:v>1.0199999999999999E-2</c:v>
                </c:pt>
                <c:pt idx="52">
                  <c:v>1.1300000000000001E-2</c:v>
                </c:pt>
                <c:pt idx="53">
                  <c:v>1.23E-2</c:v>
                </c:pt>
                <c:pt idx="54">
                  <c:v>1.34E-2</c:v>
                </c:pt>
                <c:pt idx="55">
                  <c:v>1.44E-2</c:v>
                </c:pt>
                <c:pt idx="56">
                  <c:v>1.55E-2</c:v>
                </c:pt>
                <c:pt idx="57">
                  <c:v>1.6500000000000001E-2</c:v>
                </c:pt>
                <c:pt idx="58">
                  <c:v>1.7599999999999998E-2</c:v>
                </c:pt>
                <c:pt idx="59">
                  <c:v>1.8599999999999998E-2</c:v>
                </c:pt>
                <c:pt idx="60">
                  <c:v>2.07E-2</c:v>
                </c:pt>
                <c:pt idx="61">
                  <c:v>2.2800000000000001E-2</c:v>
                </c:pt>
                <c:pt idx="62">
                  <c:v>2.4899999999999999E-2</c:v>
                </c:pt>
                <c:pt idx="63">
                  <c:v>2.7000000000000003E-2</c:v>
                </c:pt>
                <c:pt idx="64">
                  <c:v>2.9099999999999997E-2</c:v>
                </c:pt>
                <c:pt idx="65">
                  <c:v>3.1099999999999999E-2</c:v>
                </c:pt>
                <c:pt idx="66">
                  <c:v>3.5199999999999995E-2</c:v>
                </c:pt>
                <c:pt idx="67">
                  <c:v>3.9300000000000002E-2</c:v>
                </c:pt>
                <c:pt idx="68">
                  <c:v>4.3299999999999998E-2</c:v>
                </c:pt>
                <c:pt idx="69">
                  <c:v>4.7299999999999995E-2</c:v>
                </c:pt>
                <c:pt idx="70">
                  <c:v>5.1400000000000001E-2</c:v>
                </c:pt>
                <c:pt idx="71">
                  <c:v>5.5300000000000002E-2</c:v>
                </c:pt>
                <c:pt idx="72">
                  <c:v>5.9299999999999999E-2</c:v>
                </c:pt>
                <c:pt idx="73">
                  <c:v>6.3200000000000006E-2</c:v>
                </c:pt>
                <c:pt idx="74">
                  <c:v>6.7000000000000004E-2</c:v>
                </c:pt>
                <c:pt idx="75">
                  <c:v>7.0800000000000002E-2</c:v>
                </c:pt>
                <c:pt idx="76">
                  <c:v>7.46E-2</c:v>
                </c:pt>
                <c:pt idx="77">
                  <c:v>8.199999999999999E-2</c:v>
                </c:pt>
                <c:pt idx="78">
                  <c:v>9.0800000000000006E-2</c:v>
                </c:pt>
                <c:pt idx="79">
                  <c:v>9.9299999999999999E-2</c:v>
                </c:pt>
                <c:pt idx="80">
                  <c:v>0.10740000000000001</c:v>
                </c:pt>
                <c:pt idx="81">
                  <c:v>0.11510000000000001</c:v>
                </c:pt>
                <c:pt idx="82">
                  <c:v>0.12250000000000001</c:v>
                </c:pt>
                <c:pt idx="83">
                  <c:v>0.1295</c:v>
                </c:pt>
                <c:pt idx="84">
                  <c:v>0.1363</c:v>
                </c:pt>
                <c:pt idx="85">
                  <c:v>0.14269999999999999</c:v>
                </c:pt>
                <c:pt idx="86">
                  <c:v>0.15489999999999998</c:v>
                </c:pt>
                <c:pt idx="87">
                  <c:v>0.1661</c:v>
                </c:pt>
                <c:pt idx="88">
                  <c:v>0.17649999999999999</c:v>
                </c:pt>
                <c:pt idx="89">
                  <c:v>0.1862</c:v>
                </c:pt>
                <c:pt idx="90">
                  <c:v>0.19519999999999998</c:v>
                </c:pt>
                <c:pt idx="91">
                  <c:v>0.2036</c:v>
                </c:pt>
                <c:pt idx="92">
                  <c:v>0.21890000000000001</c:v>
                </c:pt>
                <c:pt idx="93">
                  <c:v>0.2324</c:v>
                </c:pt>
                <c:pt idx="94">
                  <c:v>0.2445</c:v>
                </c:pt>
                <c:pt idx="95">
                  <c:v>0.25529999999999997</c:v>
                </c:pt>
                <c:pt idx="96">
                  <c:v>0.2651</c:v>
                </c:pt>
                <c:pt idx="97">
                  <c:v>0.27400000000000002</c:v>
                </c:pt>
                <c:pt idx="98">
                  <c:v>0.28210000000000002</c:v>
                </c:pt>
                <c:pt idx="99">
                  <c:v>0.28949999999999998</c:v>
                </c:pt>
                <c:pt idx="100">
                  <c:v>0.2964</c:v>
                </c:pt>
                <c:pt idx="101">
                  <c:v>0.30259999999999998</c:v>
                </c:pt>
                <c:pt idx="102">
                  <c:v>0.3085</c:v>
                </c:pt>
                <c:pt idx="103">
                  <c:v>0.31890000000000002</c:v>
                </c:pt>
                <c:pt idx="104">
                  <c:v>0.32999999999999996</c:v>
                </c:pt>
                <c:pt idx="105">
                  <c:v>0.33950000000000002</c:v>
                </c:pt>
                <c:pt idx="106">
                  <c:v>0.34770000000000001</c:v>
                </c:pt>
                <c:pt idx="107">
                  <c:v>0.35489999999999999</c:v>
                </c:pt>
                <c:pt idx="108">
                  <c:v>0.36130000000000001</c:v>
                </c:pt>
                <c:pt idx="109">
                  <c:v>0.36699999999999999</c:v>
                </c:pt>
                <c:pt idx="110">
                  <c:v>0.37209999999999999</c:v>
                </c:pt>
                <c:pt idx="111">
                  <c:v>0.37669999999999998</c:v>
                </c:pt>
                <c:pt idx="112">
                  <c:v>0.38479999999999998</c:v>
                </c:pt>
                <c:pt idx="113">
                  <c:v>0.39169999999999999</c:v>
                </c:pt>
                <c:pt idx="114">
                  <c:v>0.3977</c:v>
                </c:pt>
                <c:pt idx="115">
                  <c:v>0.40300000000000002</c:v>
                </c:pt>
                <c:pt idx="116">
                  <c:v>0.40780000000000005</c:v>
                </c:pt>
                <c:pt idx="117">
                  <c:v>0.41210000000000002</c:v>
                </c:pt>
                <c:pt idx="118">
                  <c:v>0.41980000000000006</c:v>
                </c:pt>
                <c:pt idx="119">
                  <c:v>0.4264</c:v>
                </c:pt>
                <c:pt idx="120">
                  <c:v>0.43220000000000003</c:v>
                </c:pt>
                <c:pt idx="121">
                  <c:v>0.4375</c:v>
                </c:pt>
                <c:pt idx="122">
                  <c:v>0.44240000000000002</c:v>
                </c:pt>
                <c:pt idx="123">
                  <c:v>0.44690000000000002</c:v>
                </c:pt>
                <c:pt idx="124">
                  <c:v>0.45119999999999993</c:v>
                </c:pt>
                <c:pt idx="125">
                  <c:v>0.45519999999999994</c:v>
                </c:pt>
                <c:pt idx="126">
                  <c:v>0.45899999999999996</c:v>
                </c:pt>
                <c:pt idx="127">
                  <c:v>0.4627</c:v>
                </c:pt>
                <c:pt idx="128">
                  <c:v>0.4662</c:v>
                </c:pt>
                <c:pt idx="129">
                  <c:v>0.47300000000000003</c:v>
                </c:pt>
                <c:pt idx="130">
                  <c:v>0.48099999999999998</c:v>
                </c:pt>
                <c:pt idx="131">
                  <c:v>0.48869999999999997</c:v>
                </c:pt>
                <c:pt idx="132">
                  <c:v>0.49610000000000004</c:v>
                </c:pt>
                <c:pt idx="133">
                  <c:v>0.50339999999999996</c:v>
                </c:pt>
                <c:pt idx="134">
                  <c:v>0.51059999999999994</c:v>
                </c:pt>
                <c:pt idx="135">
                  <c:v>0.51769999999999994</c:v>
                </c:pt>
                <c:pt idx="136">
                  <c:v>0.52480000000000004</c:v>
                </c:pt>
                <c:pt idx="137">
                  <c:v>0.53200000000000003</c:v>
                </c:pt>
                <c:pt idx="138">
                  <c:v>0.54630000000000001</c:v>
                </c:pt>
                <c:pt idx="139">
                  <c:v>0.56079999999999997</c:v>
                </c:pt>
                <c:pt idx="140">
                  <c:v>0.5756</c:v>
                </c:pt>
                <c:pt idx="141">
                  <c:v>0.59060000000000001</c:v>
                </c:pt>
                <c:pt idx="142">
                  <c:v>0.60609999999999997</c:v>
                </c:pt>
                <c:pt idx="143">
                  <c:v>0.622</c:v>
                </c:pt>
                <c:pt idx="144">
                  <c:v>0.65510000000000002</c:v>
                </c:pt>
                <c:pt idx="145">
                  <c:v>0.69020000000000004</c:v>
                </c:pt>
                <c:pt idx="146">
                  <c:v>0.72729999999999995</c:v>
                </c:pt>
                <c:pt idx="147">
                  <c:v>0.76639999999999997</c:v>
                </c:pt>
                <c:pt idx="148">
                  <c:v>0.8076000000000001</c:v>
                </c:pt>
                <c:pt idx="149">
                  <c:v>0.85089999999999999</c:v>
                </c:pt>
                <c:pt idx="150">
                  <c:v>0.89629999999999987</c:v>
                </c:pt>
                <c:pt idx="151">
                  <c:v>0.94369999999999998</c:v>
                </c:pt>
                <c:pt idx="152">
                  <c:v>0.99320000000000008</c:v>
                </c:pt>
                <c:pt idx="153" formatCode="0.000">
                  <c:v>1.04</c:v>
                </c:pt>
                <c:pt idx="154" formatCode="0.000">
                  <c:v>1.1000000000000001</c:v>
                </c:pt>
                <c:pt idx="155" formatCode="0.000">
                  <c:v>1.21</c:v>
                </c:pt>
                <c:pt idx="156" formatCode="0.000">
                  <c:v>1.36</c:v>
                </c:pt>
                <c:pt idx="157" formatCode="0.000">
                  <c:v>1.53</c:v>
                </c:pt>
                <c:pt idx="158" formatCode="0.000">
                  <c:v>1.7</c:v>
                </c:pt>
                <c:pt idx="159" formatCode="0.000">
                  <c:v>1.89</c:v>
                </c:pt>
                <c:pt idx="160" formatCode="0.000">
                  <c:v>2.09</c:v>
                </c:pt>
                <c:pt idx="161" formatCode="0.000">
                  <c:v>2.29</c:v>
                </c:pt>
                <c:pt idx="162" formatCode="0.000">
                  <c:v>2.5099999999999998</c:v>
                </c:pt>
                <c:pt idx="163" formatCode="0.000">
                  <c:v>2.74</c:v>
                </c:pt>
                <c:pt idx="164" formatCode="0.000">
                  <c:v>3.22</c:v>
                </c:pt>
                <c:pt idx="165" formatCode="0.000">
                  <c:v>3.74</c:v>
                </c:pt>
                <c:pt idx="166" formatCode="0.000">
                  <c:v>4.28</c:v>
                </c:pt>
                <c:pt idx="167" formatCode="0.000">
                  <c:v>4.8600000000000003</c:v>
                </c:pt>
                <c:pt idx="168" formatCode="0.000">
                  <c:v>5.45</c:v>
                </c:pt>
                <c:pt idx="169" formatCode="0.000">
                  <c:v>6.08</c:v>
                </c:pt>
                <c:pt idx="170" formatCode="0.000">
                  <c:v>7.41</c:v>
                </c:pt>
                <c:pt idx="171" formatCode="0.000">
                  <c:v>8.86</c:v>
                </c:pt>
                <c:pt idx="172" formatCode="0.000">
                  <c:v>10.42</c:v>
                </c:pt>
                <c:pt idx="173" formatCode="0.000">
                  <c:v>12.1</c:v>
                </c:pt>
                <c:pt idx="174" formatCode="0.000">
                  <c:v>13.88</c:v>
                </c:pt>
                <c:pt idx="175" formatCode="0.000">
                  <c:v>15.77</c:v>
                </c:pt>
                <c:pt idx="176" formatCode="0.000">
                  <c:v>17.77</c:v>
                </c:pt>
                <c:pt idx="177" formatCode="0.000">
                  <c:v>19.86</c:v>
                </c:pt>
                <c:pt idx="178" formatCode="0.000">
                  <c:v>22.05</c:v>
                </c:pt>
                <c:pt idx="179" formatCode="0.000">
                  <c:v>24.34</c:v>
                </c:pt>
                <c:pt idx="180" formatCode="0.000">
                  <c:v>26.73</c:v>
                </c:pt>
                <c:pt idx="181" formatCode="0.000">
                  <c:v>31.77</c:v>
                </c:pt>
                <c:pt idx="182" formatCode="0.000">
                  <c:v>38.549999999999997</c:v>
                </c:pt>
                <c:pt idx="183" formatCode="0.000">
                  <c:v>45.84</c:v>
                </c:pt>
                <c:pt idx="184" formatCode="0.000">
                  <c:v>53.61</c:v>
                </c:pt>
                <c:pt idx="185" formatCode="0.000">
                  <c:v>61.82</c:v>
                </c:pt>
                <c:pt idx="186" formatCode="0.000">
                  <c:v>70.459999999999994</c:v>
                </c:pt>
                <c:pt idx="187" formatCode="0.000">
                  <c:v>79.510000000000005</c:v>
                </c:pt>
                <c:pt idx="188" formatCode="0.000">
                  <c:v>88.93</c:v>
                </c:pt>
                <c:pt idx="189" formatCode="0.000">
                  <c:v>98.7</c:v>
                </c:pt>
                <c:pt idx="190" formatCode="0.000">
                  <c:v>119.25</c:v>
                </c:pt>
                <c:pt idx="191" formatCode="0.000">
                  <c:v>141.01</c:v>
                </c:pt>
                <c:pt idx="192" formatCode="0.000">
                  <c:v>163.86</c:v>
                </c:pt>
                <c:pt idx="193" formatCode="0.000">
                  <c:v>187.67</c:v>
                </c:pt>
                <c:pt idx="194" formatCode="0.000">
                  <c:v>212.34</c:v>
                </c:pt>
                <c:pt idx="195" formatCode="0.000">
                  <c:v>237.79</c:v>
                </c:pt>
                <c:pt idx="196" formatCode="0.000">
                  <c:v>290.72000000000003</c:v>
                </c:pt>
                <c:pt idx="197" formatCode="0.000">
                  <c:v>345.86</c:v>
                </c:pt>
                <c:pt idx="198" formatCode="0.000">
                  <c:v>402.77</c:v>
                </c:pt>
                <c:pt idx="199" formatCode="0.000">
                  <c:v>461.05</c:v>
                </c:pt>
                <c:pt idx="200" formatCode="0.000">
                  <c:v>520.39</c:v>
                </c:pt>
                <c:pt idx="201" formatCode="0.000">
                  <c:v>580.53</c:v>
                </c:pt>
                <c:pt idx="202" formatCode="0.000">
                  <c:v>641.24</c:v>
                </c:pt>
                <c:pt idx="203" formatCode="0.000">
                  <c:v>702.35</c:v>
                </c:pt>
                <c:pt idx="204" formatCode="0.000">
                  <c:v>763.7</c:v>
                </c:pt>
                <c:pt idx="205" formatCode="0.000">
                  <c:v>825.16</c:v>
                </c:pt>
                <c:pt idx="206" formatCode="0.000">
                  <c:v>886.63</c:v>
                </c:pt>
                <c:pt idx="207" formatCode="0.0">
                  <c:v>1010</c:v>
                </c:pt>
                <c:pt idx="208" formatCode="0.0">
                  <c:v>1130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99-452D-89E1-F12AE4A40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srim40Ar_GaN!$P$5</c:f>
          <c:strCache>
            <c:ptCount val="1"/>
            <c:pt idx="0">
              <c:v>srim40Ar_GaN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srim40Ar_GaN!$D$20:$D$300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srim40Ar_GaN!$E$20:$E$300</c:f>
              <c:numCache>
                <c:formatCode>0.000E+00</c:formatCode>
                <c:ptCount val="281"/>
                <c:pt idx="0">
                  <c:v>4.4819999999999999E-2</c:v>
                </c:pt>
                <c:pt idx="1">
                  <c:v>4.7539999999999999E-2</c:v>
                </c:pt>
                <c:pt idx="2">
                  <c:v>5.0119999999999998E-2</c:v>
                </c:pt>
                <c:pt idx="3">
                  <c:v>5.2560000000000003E-2</c:v>
                </c:pt>
                <c:pt idx="4">
                  <c:v>5.4899999999999997E-2</c:v>
                </c:pt>
                <c:pt idx="5">
                  <c:v>5.7140000000000003E-2</c:v>
                </c:pt>
                <c:pt idx="6">
                  <c:v>5.9299999999999999E-2</c:v>
                </c:pt>
                <c:pt idx="7">
                  <c:v>6.3390000000000002E-2</c:v>
                </c:pt>
                <c:pt idx="8">
                  <c:v>6.7239999999999994E-2</c:v>
                </c:pt>
                <c:pt idx="9">
                  <c:v>7.0870000000000002E-2</c:v>
                </c:pt>
                <c:pt idx="10">
                  <c:v>7.4329999999999993E-2</c:v>
                </c:pt>
                <c:pt idx="11">
                  <c:v>7.7640000000000001E-2</c:v>
                </c:pt>
                <c:pt idx="12">
                  <c:v>8.0810000000000007E-2</c:v>
                </c:pt>
                <c:pt idx="13">
                  <c:v>8.3860000000000004E-2</c:v>
                </c:pt>
                <c:pt idx="14">
                  <c:v>8.6800000000000002E-2</c:v>
                </c:pt>
                <c:pt idx="15">
                  <c:v>8.9649999999999994E-2</c:v>
                </c:pt>
                <c:pt idx="16">
                  <c:v>9.2410000000000006E-2</c:v>
                </c:pt>
                <c:pt idx="17">
                  <c:v>9.5089999999999994E-2</c:v>
                </c:pt>
                <c:pt idx="18">
                  <c:v>0.1002</c:v>
                </c:pt>
                <c:pt idx="19">
                  <c:v>0.10630000000000001</c:v>
                </c:pt>
                <c:pt idx="20">
                  <c:v>0.11210000000000001</c:v>
                </c:pt>
                <c:pt idx="21">
                  <c:v>0.11749999999999999</c:v>
                </c:pt>
                <c:pt idx="22">
                  <c:v>0.12280000000000001</c:v>
                </c:pt>
                <c:pt idx="23">
                  <c:v>0.1278</c:v>
                </c:pt>
                <c:pt idx="24">
                  <c:v>0.1326</c:v>
                </c:pt>
                <c:pt idx="25">
                  <c:v>0.13719999999999999</c:v>
                </c:pt>
                <c:pt idx="26">
                  <c:v>0.14169999999999999</c:v>
                </c:pt>
                <c:pt idx="27">
                  <c:v>0.15029999999999999</c:v>
                </c:pt>
                <c:pt idx="28">
                  <c:v>0.1585</c:v>
                </c:pt>
                <c:pt idx="29">
                  <c:v>0.16619999999999999</c:v>
                </c:pt>
                <c:pt idx="30">
                  <c:v>0.1736</c:v>
                </c:pt>
                <c:pt idx="31">
                  <c:v>0.1807</c:v>
                </c:pt>
                <c:pt idx="32">
                  <c:v>0.1875</c:v>
                </c:pt>
                <c:pt idx="33">
                  <c:v>0.20050000000000001</c:v>
                </c:pt>
                <c:pt idx="34">
                  <c:v>0.21260000000000001</c:v>
                </c:pt>
                <c:pt idx="35">
                  <c:v>0.22409999999999999</c:v>
                </c:pt>
                <c:pt idx="36">
                  <c:v>0.2351</c:v>
                </c:pt>
                <c:pt idx="37">
                  <c:v>0.2455</c:v>
                </c:pt>
                <c:pt idx="38">
                  <c:v>0.2555</c:v>
                </c:pt>
                <c:pt idx="39">
                  <c:v>0.26519999999999999</c:v>
                </c:pt>
                <c:pt idx="40">
                  <c:v>0.27450000000000002</c:v>
                </c:pt>
                <c:pt idx="41">
                  <c:v>0.28349999999999997</c:v>
                </c:pt>
                <c:pt idx="42">
                  <c:v>0.29220000000000002</c:v>
                </c:pt>
                <c:pt idx="43">
                  <c:v>0.30070000000000002</c:v>
                </c:pt>
                <c:pt idx="44">
                  <c:v>0.317</c:v>
                </c:pt>
                <c:pt idx="45">
                  <c:v>0.3362</c:v>
                </c:pt>
                <c:pt idx="46">
                  <c:v>0.35439999999999999</c:v>
                </c:pt>
                <c:pt idx="47">
                  <c:v>0.37169999999999997</c:v>
                </c:pt>
                <c:pt idx="48">
                  <c:v>0.38819999999999999</c:v>
                </c:pt>
                <c:pt idx="49">
                  <c:v>0.40410000000000001</c:v>
                </c:pt>
                <c:pt idx="50">
                  <c:v>0.41930000000000001</c:v>
                </c:pt>
                <c:pt idx="51">
                  <c:v>0.434</c:v>
                </c:pt>
                <c:pt idx="52">
                  <c:v>0.44829999999999998</c:v>
                </c:pt>
                <c:pt idx="53">
                  <c:v>0.47549999999999998</c:v>
                </c:pt>
                <c:pt idx="54">
                  <c:v>0.50119999999999998</c:v>
                </c:pt>
                <c:pt idx="55">
                  <c:v>0.52559999999999996</c:v>
                </c:pt>
                <c:pt idx="56">
                  <c:v>0.54900000000000004</c:v>
                </c:pt>
                <c:pt idx="57">
                  <c:v>0.57140000000000002</c:v>
                </c:pt>
                <c:pt idx="58">
                  <c:v>0.59299999999999997</c:v>
                </c:pt>
                <c:pt idx="59">
                  <c:v>0.63390000000000002</c:v>
                </c:pt>
                <c:pt idx="60">
                  <c:v>0.68279999999999996</c:v>
                </c:pt>
                <c:pt idx="61">
                  <c:v>0.72529999999999994</c:v>
                </c:pt>
                <c:pt idx="62">
                  <c:v>0.76290000000000002</c:v>
                </c:pt>
                <c:pt idx="63">
                  <c:v>0.79659999999999997</c:v>
                </c:pt>
                <c:pt idx="64">
                  <c:v>0.82720000000000005</c:v>
                </c:pt>
                <c:pt idx="65">
                  <c:v>0.85519999999999996</c:v>
                </c:pt>
                <c:pt idx="66">
                  <c:v>0.88129999999999997</c:v>
                </c:pt>
                <c:pt idx="67">
                  <c:v>0.90559999999999996</c:v>
                </c:pt>
                <c:pt idx="68">
                  <c:v>0.92869999999999997</c:v>
                </c:pt>
                <c:pt idx="69">
                  <c:v>0.95069999999999999</c:v>
                </c:pt>
                <c:pt idx="70">
                  <c:v>0.99209999999999998</c:v>
                </c:pt>
                <c:pt idx="71">
                  <c:v>1.04</c:v>
                </c:pt>
                <c:pt idx="72">
                  <c:v>1.0860000000000001</c:v>
                </c:pt>
                <c:pt idx="73">
                  <c:v>1.1299999999999999</c:v>
                </c:pt>
                <c:pt idx="74">
                  <c:v>1.173</c:v>
                </c:pt>
                <c:pt idx="75">
                  <c:v>1.2150000000000001</c:v>
                </c:pt>
                <c:pt idx="76">
                  <c:v>1.256</c:v>
                </c:pt>
                <c:pt idx="77">
                  <c:v>1.296</c:v>
                </c:pt>
                <c:pt idx="78">
                  <c:v>1.3360000000000001</c:v>
                </c:pt>
                <c:pt idx="79">
                  <c:v>1.4139999999999999</c:v>
                </c:pt>
                <c:pt idx="80">
                  <c:v>1.4890000000000001</c:v>
                </c:pt>
                <c:pt idx="81">
                  <c:v>1.5620000000000001</c:v>
                </c:pt>
                <c:pt idx="82">
                  <c:v>1.6319999999999999</c:v>
                </c:pt>
                <c:pt idx="83">
                  <c:v>1.7</c:v>
                </c:pt>
                <c:pt idx="84">
                  <c:v>1.766</c:v>
                </c:pt>
                <c:pt idx="85">
                  <c:v>1.89</c:v>
                </c:pt>
                <c:pt idx="86">
                  <c:v>2.0059999999999998</c:v>
                </c:pt>
                <c:pt idx="87">
                  <c:v>2.1150000000000002</c:v>
                </c:pt>
                <c:pt idx="88">
                  <c:v>2.2189999999999999</c:v>
                </c:pt>
                <c:pt idx="89">
                  <c:v>2.3170000000000002</c:v>
                </c:pt>
                <c:pt idx="90">
                  <c:v>2.411</c:v>
                </c:pt>
                <c:pt idx="91">
                  <c:v>2.5009999999999999</c:v>
                </c:pt>
                <c:pt idx="92">
                  <c:v>2.589</c:v>
                </c:pt>
                <c:pt idx="93">
                  <c:v>2.6739999999999999</c:v>
                </c:pt>
                <c:pt idx="94">
                  <c:v>2.758</c:v>
                </c:pt>
                <c:pt idx="95">
                  <c:v>2.84</c:v>
                </c:pt>
                <c:pt idx="96">
                  <c:v>3.0009999999999999</c:v>
                </c:pt>
                <c:pt idx="97">
                  <c:v>3.1989999999999998</c:v>
                </c:pt>
                <c:pt idx="98">
                  <c:v>3.3959999999999999</c:v>
                </c:pt>
                <c:pt idx="99">
                  <c:v>3.593</c:v>
                </c:pt>
                <c:pt idx="100">
                  <c:v>3.7919999999999998</c:v>
                </c:pt>
                <c:pt idx="101">
                  <c:v>3.9929999999999999</c:v>
                </c:pt>
                <c:pt idx="102">
                  <c:v>4.1959999999999997</c:v>
                </c:pt>
                <c:pt idx="103">
                  <c:v>4.4009999999999998</c:v>
                </c:pt>
                <c:pt idx="104">
                  <c:v>4.6079999999999997</c:v>
                </c:pt>
                <c:pt idx="105">
                  <c:v>5.0259999999999998</c:v>
                </c:pt>
                <c:pt idx="106">
                  <c:v>5.4459999999999997</c:v>
                </c:pt>
                <c:pt idx="107">
                  <c:v>5.8650000000000002</c:v>
                </c:pt>
                <c:pt idx="108">
                  <c:v>6.28</c:v>
                </c:pt>
                <c:pt idx="109">
                  <c:v>6.6879999999999997</c:v>
                </c:pt>
                <c:pt idx="110">
                  <c:v>7.0869999999999997</c:v>
                </c:pt>
                <c:pt idx="111">
                  <c:v>7.8490000000000002</c:v>
                </c:pt>
                <c:pt idx="112">
                  <c:v>8.5570000000000004</c:v>
                </c:pt>
                <c:pt idx="113">
                  <c:v>9.2070000000000007</c:v>
                </c:pt>
                <c:pt idx="114">
                  <c:v>9.8000000000000007</c:v>
                </c:pt>
                <c:pt idx="115">
                  <c:v>10.34</c:v>
                </c:pt>
                <c:pt idx="116">
                  <c:v>10.82</c:v>
                </c:pt>
                <c:pt idx="117">
                  <c:v>11.26</c:v>
                </c:pt>
                <c:pt idx="118">
                  <c:v>11.66</c:v>
                </c:pt>
                <c:pt idx="119">
                  <c:v>12.02</c:v>
                </c:pt>
                <c:pt idx="120">
                  <c:v>12.34</c:v>
                </c:pt>
                <c:pt idx="121">
                  <c:v>12.63</c:v>
                </c:pt>
                <c:pt idx="122">
                  <c:v>13.13</c:v>
                </c:pt>
                <c:pt idx="123">
                  <c:v>13.62</c:v>
                </c:pt>
                <c:pt idx="124">
                  <c:v>13.98</c:v>
                </c:pt>
                <c:pt idx="125">
                  <c:v>14.26</c:v>
                </c:pt>
                <c:pt idx="126">
                  <c:v>14.45</c:v>
                </c:pt>
                <c:pt idx="127">
                  <c:v>14.59</c:v>
                </c:pt>
                <c:pt idx="128">
                  <c:v>14.68</c:v>
                </c:pt>
                <c:pt idx="129">
                  <c:v>14.74</c:v>
                </c:pt>
                <c:pt idx="130">
                  <c:v>14.76</c:v>
                </c:pt>
                <c:pt idx="131">
                  <c:v>14.73</c:v>
                </c:pt>
                <c:pt idx="132">
                  <c:v>14.64</c:v>
                </c:pt>
                <c:pt idx="133">
                  <c:v>14.51</c:v>
                </c:pt>
                <c:pt idx="134">
                  <c:v>14.36</c:v>
                </c:pt>
                <c:pt idx="135">
                  <c:v>14.19</c:v>
                </c:pt>
                <c:pt idx="136">
                  <c:v>14</c:v>
                </c:pt>
                <c:pt idx="137">
                  <c:v>13.63</c:v>
                </c:pt>
                <c:pt idx="138">
                  <c:v>13.46</c:v>
                </c:pt>
                <c:pt idx="139">
                  <c:v>13.15</c:v>
                </c:pt>
                <c:pt idx="140">
                  <c:v>12.83</c:v>
                </c:pt>
                <c:pt idx="141">
                  <c:v>12.53</c:v>
                </c:pt>
                <c:pt idx="142">
                  <c:v>12.25</c:v>
                </c:pt>
                <c:pt idx="143">
                  <c:v>11.98</c:v>
                </c:pt>
                <c:pt idx="144">
                  <c:v>11.72</c:v>
                </c:pt>
                <c:pt idx="145">
                  <c:v>11.48</c:v>
                </c:pt>
                <c:pt idx="146">
                  <c:v>11.25</c:v>
                </c:pt>
                <c:pt idx="147">
                  <c:v>11.02</c:v>
                </c:pt>
                <c:pt idx="148">
                  <c:v>10.61</c:v>
                </c:pt>
                <c:pt idx="149">
                  <c:v>10.130000000000001</c:v>
                </c:pt>
                <c:pt idx="150">
                  <c:v>9.6959999999999997</c:v>
                </c:pt>
                <c:pt idx="151">
                  <c:v>9.2989999999999995</c:v>
                </c:pt>
                <c:pt idx="152">
                  <c:v>8.9329999999999998</c:v>
                </c:pt>
                <c:pt idx="153">
                  <c:v>8.5939999999999994</c:v>
                </c:pt>
                <c:pt idx="154">
                  <c:v>8.2789999999999999</c:v>
                </c:pt>
                <c:pt idx="155">
                  <c:v>7.9859999999999998</c:v>
                </c:pt>
                <c:pt idx="156">
                  <c:v>7.7119999999999997</c:v>
                </c:pt>
                <c:pt idx="157">
                  <c:v>7.2160000000000002</c:v>
                </c:pt>
                <c:pt idx="158">
                  <c:v>6.78</c:v>
                </c:pt>
                <c:pt idx="159">
                  <c:v>6.3949999999999996</c:v>
                </c:pt>
                <c:pt idx="160">
                  <c:v>6.0529999999999999</c:v>
                </c:pt>
                <c:pt idx="161">
                  <c:v>5.75</c:v>
                </c:pt>
                <c:pt idx="162">
                  <c:v>5.48</c:v>
                </c:pt>
                <c:pt idx="163">
                  <c:v>5.0270000000000001</c:v>
                </c:pt>
                <c:pt idx="164">
                  <c:v>4.6689999999999996</c:v>
                </c:pt>
                <c:pt idx="165">
                  <c:v>4.3890000000000002</c:v>
                </c:pt>
                <c:pt idx="166">
                  <c:v>4.1740000000000004</c:v>
                </c:pt>
                <c:pt idx="167">
                  <c:v>4.0140000000000002</c:v>
                </c:pt>
                <c:pt idx="168">
                  <c:v>3.7959999999999998</c:v>
                </c:pt>
                <c:pt idx="169">
                  <c:v>3.6040000000000001</c:v>
                </c:pt>
                <c:pt idx="170">
                  <c:v>3.4329999999999998</c:v>
                </c:pt>
                <c:pt idx="171">
                  <c:v>3.28</c:v>
                </c:pt>
                <c:pt idx="172">
                  <c:v>3.1429999999999998</c:v>
                </c:pt>
                <c:pt idx="173">
                  <c:v>3.0179999999999998</c:v>
                </c:pt>
                <c:pt idx="174">
                  <c:v>2.794</c:v>
                </c:pt>
                <c:pt idx="175">
                  <c:v>2.5579999999999998</c:v>
                </c:pt>
                <c:pt idx="176">
                  <c:v>2.3639999999999999</c:v>
                </c:pt>
                <c:pt idx="177">
                  <c:v>2.2029999999999998</c:v>
                </c:pt>
                <c:pt idx="178">
                  <c:v>2.0649999999999999</c:v>
                </c:pt>
                <c:pt idx="179">
                  <c:v>1.9470000000000001</c:v>
                </c:pt>
                <c:pt idx="180">
                  <c:v>1.8440000000000001</c:v>
                </c:pt>
                <c:pt idx="181">
                  <c:v>1.754</c:v>
                </c:pt>
                <c:pt idx="182">
                  <c:v>1.6739999999999999</c:v>
                </c:pt>
                <c:pt idx="183">
                  <c:v>1.5389999999999999</c:v>
                </c:pt>
                <c:pt idx="184">
                  <c:v>1.429</c:v>
                </c:pt>
                <c:pt idx="185">
                  <c:v>1.3380000000000001</c:v>
                </c:pt>
                <c:pt idx="186">
                  <c:v>1.2609999999999999</c:v>
                </c:pt>
                <c:pt idx="187">
                  <c:v>1.196</c:v>
                </c:pt>
                <c:pt idx="188">
                  <c:v>1.139</c:v>
                </c:pt>
                <c:pt idx="189">
                  <c:v>1.0449999999999999</c:v>
                </c:pt>
                <c:pt idx="190">
                  <c:v>0.97209999999999996</c:v>
                </c:pt>
                <c:pt idx="191">
                  <c:v>0.91300000000000003</c:v>
                </c:pt>
                <c:pt idx="192">
                  <c:v>0.86429999999999996</c:v>
                </c:pt>
                <c:pt idx="193">
                  <c:v>0.8236</c:v>
                </c:pt>
                <c:pt idx="194">
                  <c:v>0.78910000000000002</c:v>
                </c:pt>
                <c:pt idx="195">
                  <c:v>0.75949999999999995</c:v>
                </c:pt>
                <c:pt idx="196">
                  <c:v>0.7339</c:v>
                </c:pt>
                <c:pt idx="197">
                  <c:v>0.71150000000000002</c:v>
                </c:pt>
                <c:pt idx="198">
                  <c:v>0.69179999999999997</c:v>
                </c:pt>
                <c:pt idx="199">
                  <c:v>0.6744</c:v>
                </c:pt>
                <c:pt idx="200">
                  <c:v>0.64490000000000003</c:v>
                </c:pt>
                <c:pt idx="201">
                  <c:v>0.6159</c:v>
                </c:pt>
                <c:pt idx="202">
                  <c:v>0.59319999999999995</c:v>
                </c:pt>
                <c:pt idx="203">
                  <c:v>0.57499999999999996</c:v>
                </c:pt>
                <c:pt idx="204">
                  <c:v>0.56020000000000003</c:v>
                </c:pt>
                <c:pt idx="205">
                  <c:v>0.54800000000000004</c:v>
                </c:pt>
                <c:pt idx="206">
                  <c:v>0.53790000000000004</c:v>
                </c:pt>
                <c:pt idx="207">
                  <c:v>0.52949999999999997</c:v>
                </c:pt>
                <c:pt idx="208">
                  <c:v>0.52239999999999998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D9-48D5-9559-D55F2333AB9A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srim40Ar_GaN!$D$20:$D$300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srim40Ar_GaN!$F$20:$F$300</c:f>
              <c:numCache>
                <c:formatCode>0.000E+00</c:formatCode>
                <c:ptCount val="281"/>
                <c:pt idx="0">
                  <c:v>0.55320000000000003</c:v>
                </c:pt>
                <c:pt idx="1">
                  <c:v>0.58250000000000002</c:v>
                </c:pt>
                <c:pt idx="2">
                  <c:v>0.60950000000000004</c:v>
                </c:pt>
                <c:pt idx="3">
                  <c:v>0.63460000000000005</c:v>
                </c:pt>
                <c:pt idx="4">
                  <c:v>0.65800000000000003</c:v>
                </c:pt>
                <c:pt idx="5">
                  <c:v>0.68</c:v>
                </c:pt>
                <c:pt idx="6">
                  <c:v>0.70069999999999999</c:v>
                </c:pt>
                <c:pt idx="7">
                  <c:v>0.73880000000000001</c:v>
                </c:pt>
                <c:pt idx="8">
                  <c:v>0.7732</c:v>
                </c:pt>
                <c:pt idx="9">
                  <c:v>0.80459999999999998</c:v>
                </c:pt>
                <c:pt idx="10">
                  <c:v>0.83350000000000002</c:v>
                </c:pt>
                <c:pt idx="11">
                  <c:v>0.86019999999999996</c:v>
                </c:pt>
                <c:pt idx="12">
                  <c:v>0.88500000000000001</c:v>
                </c:pt>
                <c:pt idx="13">
                  <c:v>0.90810000000000002</c:v>
                </c:pt>
                <c:pt idx="14">
                  <c:v>0.92979999999999996</c:v>
                </c:pt>
                <c:pt idx="15">
                  <c:v>0.95030000000000003</c:v>
                </c:pt>
                <c:pt idx="16">
                  <c:v>0.96960000000000002</c:v>
                </c:pt>
                <c:pt idx="17">
                  <c:v>0.98780000000000001</c:v>
                </c:pt>
                <c:pt idx="18">
                  <c:v>1.022</c:v>
                </c:pt>
                <c:pt idx="19">
                  <c:v>1.0589999999999999</c:v>
                </c:pt>
                <c:pt idx="20">
                  <c:v>1.093</c:v>
                </c:pt>
                <c:pt idx="21">
                  <c:v>1.1240000000000001</c:v>
                </c:pt>
                <c:pt idx="22">
                  <c:v>1.151</c:v>
                </c:pt>
                <c:pt idx="23">
                  <c:v>1.177</c:v>
                </c:pt>
                <c:pt idx="24">
                  <c:v>1.2</c:v>
                </c:pt>
                <c:pt idx="25">
                  <c:v>1.222</c:v>
                </c:pt>
                <c:pt idx="26">
                  <c:v>1.2410000000000001</c:v>
                </c:pt>
                <c:pt idx="27">
                  <c:v>1.2769999999999999</c:v>
                </c:pt>
                <c:pt idx="28">
                  <c:v>1.3080000000000001</c:v>
                </c:pt>
                <c:pt idx="29">
                  <c:v>1.3360000000000001</c:v>
                </c:pt>
                <c:pt idx="30">
                  <c:v>1.361</c:v>
                </c:pt>
                <c:pt idx="31">
                  <c:v>1.383</c:v>
                </c:pt>
                <c:pt idx="32">
                  <c:v>1.4019999999999999</c:v>
                </c:pt>
                <c:pt idx="33">
                  <c:v>1.4359999999999999</c:v>
                </c:pt>
                <c:pt idx="34">
                  <c:v>1.464</c:v>
                </c:pt>
                <c:pt idx="35">
                  <c:v>1.488</c:v>
                </c:pt>
                <c:pt idx="36">
                  <c:v>1.5069999999999999</c:v>
                </c:pt>
                <c:pt idx="37">
                  <c:v>1.524</c:v>
                </c:pt>
                <c:pt idx="38">
                  <c:v>1.538</c:v>
                </c:pt>
                <c:pt idx="39">
                  <c:v>1.55</c:v>
                </c:pt>
                <c:pt idx="40">
                  <c:v>1.5609999999999999</c:v>
                </c:pt>
                <c:pt idx="41">
                  <c:v>1.57</c:v>
                </c:pt>
                <c:pt idx="42">
                  <c:v>1.577</c:v>
                </c:pt>
                <c:pt idx="43">
                  <c:v>1.583</c:v>
                </c:pt>
                <c:pt idx="44">
                  <c:v>1.593</c:v>
                </c:pt>
                <c:pt idx="45">
                  <c:v>1.601</c:v>
                </c:pt>
                <c:pt idx="46">
                  <c:v>1.605</c:v>
                </c:pt>
                <c:pt idx="47">
                  <c:v>1.6060000000000001</c:v>
                </c:pt>
                <c:pt idx="48">
                  <c:v>1.605</c:v>
                </c:pt>
                <c:pt idx="49">
                  <c:v>1.603</c:v>
                </c:pt>
                <c:pt idx="50">
                  <c:v>1.599</c:v>
                </c:pt>
                <c:pt idx="51">
                  <c:v>1.5940000000000001</c:v>
                </c:pt>
                <c:pt idx="52">
                  <c:v>1.5880000000000001</c:v>
                </c:pt>
                <c:pt idx="53">
                  <c:v>1.5740000000000001</c:v>
                </c:pt>
                <c:pt idx="54">
                  <c:v>1.5589999999999999</c:v>
                </c:pt>
                <c:pt idx="55">
                  <c:v>1.5429999999999999</c:v>
                </c:pt>
                <c:pt idx="56">
                  <c:v>1.526</c:v>
                </c:pt>
                <c:pt idx="57">
                  <c:v>1.508</c:v>
                </c:pt>
                <c:pt idx="58">
                  <c:v>1.4910000000000001</c:v>
                </c:pt>
                <c:pt idx="59">
                  <c:v>1.456</c:v>
                </c:pt>
                <c:pt idx="60">
                  <c:v>1.421</c:v>
                </c:pt>
                <c:pt idx="61">
                  <c:v>1.3879999999999999</c:v>
                </c:pt>
                <c:pt idx="62">
                  <c:v>1.3560000000000001</c:v>
                </c:pt>
                <c:pt idx="63">
                  <c:v>1.3260000000000001</c:v>
                </c:pt>
                <c:pt idx="64">
                  <c:v>1.2969999999999999</c:v>
                </c:pt>
                <c:pt idx="65">
                  <c:v>1.2689999999999999</c:v>
                </c:pt>
                <c:pt idx="66">
                  <c:v>1.242</c:v>
                </c:pt>
                <c:pt idx="67">
                  <c:v>1.2170000000000001</c:v>
                </c:pt>
                <c:pt idx="68">
                  <c:v>1.1930000000000001</c:v>
                </c:pt>
                <c:pt idx="69">
                  <c:v>1.17</c:v>
                </c:pt>
                <c:pt idx="70">
                  <c:v>1.127</c:v>
                </c:pt>
                <c:pt idx="71">
                  <c:v>1.0780000000000001</c:v>
                </c:pt>
                <c:pt idx="72">
                  <c:v>1.034</c:v>
                </c:pt>
                <c:pt idx="73">
                  <c:v>0.99339999999999995</c:v>
                </c:pt>
                <c:pt idx="74">
                  <c:v>0.95679999999999998</c:v>
                </c:pt>
                <c:pt idx="75">
                  <c:v>0.92330000000000001</c:v>
                </c:pt>
                <c:pt idx="76">
                  <c:v>0.89239999999999997</c:v>
                </c:pt>
                <c:pt idx="77">
                  <c:v>0.8639</c:v>
                </c:pt>
                <c:pt idx="78">
                  <c:v>0.83750000000000002</c:v>
                </c:pt>
                <c:pt idx="79">
                  <c:v>0.79010000000000002</c:v>
                </c:pt>
                <c:pt idx="80">
                  <c:v>0.74860000000000004</c:v>
                </c:pt>
                <c:pt idx="81">
                  <c:v>0.71189999999999998</c:v>
                </c:pt>
                <c:pt idx="82">
                  <c:v>0.67920000000000003</c:v>
                </c:pt>
                <c:pt idx="83">
                  <c:v>0.64990000000000003</c:v>
                </c:pt>
                <c:pt idx="84">
                  <c:v>0.62339999999999995</c:v>
                </c:pt>
                <c:pt idx="85">
                  <c:v>0.57730000000000004</c:v>
                </c:pt>
                <c:pt idx="86">
                  <c:v>0.53839999999999999</c:v>
                </c:pt>
                <c:pt idx="87">
                  <c:v>0.50519999999999998</c:v>
                </c:pt>
                <c:pt idx="88">
                  <c:v>0.47639999999999999</c:v>
                </c:pt>
                <c:pt idx="89">
                  <c:v>0.4511</c:v>
                </c:pt>
                <c:pt idx="90">
                  <c:v>0.42880000000000001</c:v>
                </c:pt>
                <c:pt idx="91">
                  <c:v>0.4088</c:v>
                </c:pt>
                <c:pt idx="92">
                  <c:v>0.39090000000000003</c:v>
                </c:pt>
                <c:pt idx="93">
                  <c:v>0.37469999999999998</c:v>
                </c:pt>
                <c:pt idx="94">
                  <c:v>0.3599</c:v>
                </c:pt>
                <c:pt idx="95">
                  <c:v>0.34639999999999999</c:v>
                </c:pt>
                <c:pt idx="96">
                  <c:v>0.3226</c:v>
                </c:pt>
                <c:pt idx="97">
                  <c:v>0.29759999999999998</c:v>
                </c:pt>
                <c:pt idx="98">
                  <c:v>0.27660000000000001</c:v>
                </c:pt>
                <c:pt idx="99">
                  <c:v>0.25869999999999999</c:v>
                </c:pt>
                <c:pt idx="100">
                  <c:v>0.2432</c:v>
                </c:pt>
                <c:pt idx="101">
                  <c:v>0.22969999999999999</c:v>
                </c:pt>
                <c:pt idx="102">
                  <c:v>0.2177</c:v>
                </c:pt>
                <c:pt idx="103">
                  <c:v>0.20710000000000001</c:v>
                </c:pt>
                <c:pt idx="104">
                  <c:v>0.19750000000000001</c:v>
                </c:pt>
                <c:pt idx="105">
                  <c:v>0.18110000000000001</c:v>
                </c:pt>
                <c:pt idx="106">
                  <c:v>0.16750000000000001</c:v>
                </c:pt>
                <c:pt idx="107">
                  <c:v>0.15590000000000001</c:v>
                </c:pt>
                <c:pt idx="108">
                  <c:v>0.14599999999999999</c:v>
                </c:pt>
                <c:pt idx="109">
                  <c:v>0.13739999999999999</c:v>
                </c:pt>
                <c:pt idx="110">
                  <c:v>0.1298</c:v>
                </c:pt>
                <c:pt idx="111">
                  <c:v>0.1172</c:v>
                </c:pt>
                <c:pt idx="112">
                  <c:v>0.1069</c:v>
                </c:pt>
                <c:pt idx="113">
                  <c:v>9.8500000000000004E-2</c:v>
                </c:pt>
                <c:pt idx="114">
                  <c:v>9.1399999999999995E-2</c:v>
                </c:pt>
                <c:pt idx="115">
                  <c:v>8.5330000000000003E-2</c:v>
                </c:pt>
                <c:pt idx="116">
                  <c:v>8.0089999999999995E-2</c:v>
                </c:pt>
                <c:pt idx="117">
                  <c:v>7.5499999999999998E-2</c:v>
                </c:pt>
                <c:pt idx="118">
                  <c:v>7.145E-2</c:v>
                </c:pt>
                <c:pt idx="119">
                  <c:v>6.7839999999999998E-2</c:v>
                </c:pt>
                <c:pt idx="120">
                  <c:v>6.4619999999999997E-2</c:v>
                </c:pt>
                <c:pt idx="121">
                  <c:v>6.1710000000000001E-2</c:v>
                </c:pt>
                <c:pt idx="122">
                  <c:v>5.6660000000000002E-2</c:v>
                </c:pt>
                <c:pt idx="123">
                  <c:v>5.1490000000000001E-2</c:v>
                </c:pt>
                <c:pt idx="124">
                  <c:v>4.7239999999999997E-2</c:v>
                </c:pt>
                <c:pt idx="125">
                  <c:v>4.369E-2</c:v>
                </c:pt>
                <c:pt idx="126">
                  <c:v>4.0669999999999998E-2</c:v>
                </c:pt>
                <c:pt idx="127">
                  <c:v>3.8059999999999997E-2</c:v>
                </c:pt>
                <c:pt idx="128">
                  <c:v>3.5799999999999998E-2</c:v>
                </c:pt>
                <c:pt idx="129">
                  <c:v>3.3799999999999997E-2</c:v>
                </c:pt>
                <c:pt idx="130">
                  <c:v>3.2039999999999999E-2</c:v>
                </c:pt>
                <c:pt idx="131">
                  <c:v>2.904E-2</c:v>
                </c:pt>
                <c:pt idx="132">
                  <c:v>2.6579999999999999E-2</c:v>
                </c:pt>
                <c:pt idx="133">
                  <c:v>2.4539999999999999E-2</c:v>
                </c:pt>
                <c:pt idx="134">
                  <c:v>2.2800000000000001E-2</c:v>
                </c:pt>
                <c:pt idx="135">
                  <c:v>2.1309999999999999E-2</c:v>
                </c:pt>
                <c:pt idx="136">
                  <c:v>2.001E-2</c:v>
                </c:pt>
                <c:pt idx="137">
                  <c:v>1.787E-2</c:v>
                </c:pt>
                <c:pt idx="138">
                  <c:v>1.6160000000000001E-2</c:v>
                </c:pt>
                <c:pt idx="139">
                  <c:v>1.477E-2</c:v>
                </c:pt>
                <c:pt idx="140">
                  <c:v>1.3610000000000001E-2</c:v>
                </c:pt>
                <c:pt idx="141">
                  <c:v>1.2630000000000001E-2</c:v>
                </c:pt>
                <c:pt idx="142">
                  <c:v>1.179E-2</c:v>
                </c:pt>
                <c:pt idx="143">
                  <c:v>1.106E-2</c:v>
                </c:pt>
                <c:pt idx="144">
                  <c:v>1.042E-2</c:v>
                </c:pt>
                <c:pt idx="145">
                  <c:v>9.8560000000000002E-3</c:v>
                </c:pt>
                <c:pt idx="146">
                  <c:v>9.3519999999999992E-3</c:v>
                </c:pt>
                <c:pt idx="147">
                  <c:v>8.8999999999999999E-3</c:v>
                </c:pt>
                <c:pt idx="148">
                  <c:v>8.1220000000000007E-3</c:v>
                </c:pt>
                <c:pt idx="149">
                  <c:v>7.3309999999999998E-3</c:v>
                </c:pt>
                <c:pt idx="150">
                  <c:v>6.6870000000000002E-3</c:v>
                </c:pt>
                <c:pt idx="151">
                  <c:v>6.1529999999999996E-3</c:v>
                </c:pt>
                <c:pt idx="152">
                  <c:v>5.7010000000000003E-3</c:v>
                </c:pt>
                <c:pt idx="153">
                  <c:v>5.3150000000000003E-3</c:v>
                </c:pt>
                <c:pt idx="154">
                  <c:v>4.9800000000000001E-3</c:v>
                </c:pt>
                <c:pt idx="155">
                  <c:v>4.6870000000000002E-3</c:v>
                </c:pt>
                <c:pt idx="156">
                  <c:v>4.4289999999999998E-3</c:v>
                </c:pt>
                <c:pt idx="157">
                  <c:v>3.9919999999999999E-3</c:v>
                </c:pt>
                <c:pt idx="158">
                  <c:v>3.637E-3</c:v>
                </c:pt>
                <c:pt idx="159">
                  <c:v>3.3430000000000001E-3</c:v>
                </c:pt>
                <c:pt idx="160">
                  <c:v>3.0959999999999998E-3</c:v>
                </c:pt>
                <c:pt idx="161">
                  <c:v>2.8830000000000001E-3</c:v>
                </c:pt>
                <c:pt idx="162">
                  <c:v>2.7000000000000001E-3</c:v>
                </c:pt>
                <c:pt idx="163">
                  <c:v>2.398E-3</c:v>
                </c:pt>
                <c:pt idx="164">
                  <c:v>2.1589999999999999E-3</c:v>
                </c:pt>
                <c:pt idx="165">
                  <c:v>1.9650000000000002E-3</c:v>
                </c:pt>
                <c:pt idx="166">
                  <c:v>1.805E-3</c:v>
                </c:pt>
                <c:pt idx="167">
                  <c:v>1.67E-3</c:v>
                </c:pt>
                <c:pt idx="168">
                  <c:v>1.554E-3</c:v>
                </c:pt>
                <c:pt idx="169">
                  <c:v>1.4549999999999999E-3</c:v>
                </c:pt>
                <c:pt idx="170">
                  <c:v>1.3669999999999999E-3</c:v>
                </c:pt>
                <c:pt idx="171">
                  <c:v>1.2899999999999999E-3</c:v>
                </c:pt>
                <c:pt idx="172">
                  <c:v>1.222E-3</c:v>
                </c:pt>
                <c:pt idx="173">
                  <c:v>1.1609999999999999E-3</c:v>
                </c:pt>
                <c:pt idx="174">
                  <c:v>1.0560000000000001E-3</c:v>
                </c:pt>
                <c:pt idx="175">
                  <c:v>9.4959999999999999E-4</c:v>
                </c:pt>
                <c:pt idx="176">
                  <c:v>8.6350000000000001E-4</c:v>
                </c:pt>
                <c:pt idx="177">
                  <c:v>7.9239999999999996E-4</c:v>
                </c:pt>
                <c:pt idx="178">
                  <c:v>7.3240000000000002E-4</c:v>
                </c:pt>
                <c:pt idx="179">
                  <c:v>6.8130000000000003E-4</c:v>
                </c:pt>
                <c:pt idx="180">
                  <c:v>6.3710000000000004E-4</c:v>
                </c:pt>
                <c:pt idx="181">
                  <c:v>5.9849999999999997E-4</c:v>
                </c:pt>
                <c:pt idx="182">
                  <c:v>5.6450000000000001E-4</c:v>
                </c:pt>
                <c:pt idx="183">
                  <c:v>5.0730000000000003E-4</c:v>
                </c:pt>
                <c:pt idx="184">
                  <c:v>4.6099999999999998E-4</c:v>
                </c:pt>
                <c:pt idx="185">
                  <c:v>4.2269999999999997E-4</c:v>
                </c:pt>
                <c:pt idx="186">
                  <c:v>3.9060000000000001E-4</c:v>
                </c:pt>
                <c:pt idx="187">
                  <c:v>3.6309999999999999E-4</c:v>
                </c:pt>
                <c:pt idx="188">
                  <c:v>3.3940000000000001E-4</c:v>
                </c:pt>
                <c:pt idx="189">
                  <c:v>3.0049999999999999E-4</c:v>
                </c:pt>
                <c:pt idx="190">
                  <c:v>2.699E-4</c:v>
                </c:pt>
                <c:pt idx="191">
                  <c:v>2.4509999999999999E-4</c:v>
                </c:pt>
                <c:pt idx="192">
                  <c:v>2.2460000000000001E-4</c:v>
                </c:pt>
                <c:pt idx="193">
                  <c:v>2.074E-4</c:v>
                </c:pt>
                <c:pt idx="194">
                  <c:v>1.928E-4</c:v>
                </c:pt>
                <c:pt idx="195">
                  <c:v>1.8009999999999999E-4</c:v>
                </c:pt>
                <c:pt idx="196">
                  <c:v>1.6909999999999999E-4</c:v>
                </c:pt>
                <c:pt idx="197">
                  <c:v>1.594E-4</c:v>
                </c:pt>
                <c:pt idx="198">
                  <c:v>1.507E-4</c:v>
                </c:pt>
                <c:pt idx="199">
                  <c:v>1.4300000000000001E-4</c:v>
                </c:pt>
                <c:pt idx="200">
                  <c:v>1.2980000000000001E-4</c:v>
                </c:pt>
                <c:pt idx="201">
                  <c:v>1.165E-4</c:v>
                </c:pt>
                <c:pt idx="202">
                  <c:v>1.058E-4</c:v>
                </c:pt>
                <c:pt idx="203">
                  <c:v>9.6869999999999999E-5</c:v>
                </c:pt>
                <c:pt idx="204">
                  <c:v>8.9409999999999999E-5</c:v>
                </c:pt>
                <c:pt idx="205">
                  <c:v>8.3049999999999999E-5</c:v>
                </c:pt>
                <c:pt idx="206">
                  <c:v>7.7559999999999996E-5</c:v>
                </c:pt>
                <c:pt idx="207">
                  <c:v>7.2780000000000005E-5</c:v>
                </c:pt>
                <c:pt idx="208">
                  <c:v>6.8570000000000002E-5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D9-48D5-9559-D55F2333AB9A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srim40Ar_GaN!$D$20:$D$300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srim40Ar_GaN!$G$20:$G$300</c:f>
              <c:numCache>
                <c:formatCode>0.000E+00</c:formatCode>
                <c:ptCount val="281"/>
                <c:pt idx="0">
                  <c:v>0.59802</c:v>
                </c:pt>
                <c:pt idx="1">
                  <c:v>0.63004000000000004</c:v>
                </c:pt>
                <c:pt idx="2">
                  <c:v>0.6596200000000001</c:v>
                </c:pt>
                <c:pt idx="3">
                  <c:v>0.6871600000000001</c:v>
                </c:pt>
                <c:pt idx="4">
                  <c:v>0.71289999999999998</c:v>
                </c:pt>
                <c:pt idx="5">
                  <c:v>0.73714000000000002</c:v>
                </c:pt>
                <c:pt idx="6">
                  <c:v>0.76</c:v>
                </c:pt>
                <c:pt idx="7">
                  <c:v>0.80218999999999996</c:v>
                </c:pt>
                <c:pt idx="8">
                  <c:v>0.84043999999999996</c:v>
                </c:pt>
                <c:pt idx="9">
                  <c:v>0.87546999999999997</c:v>
                </c:pt>
                <c:pt idx="10">
                  <c:v>0.90783000000000003</c:v>
                </c:pt>
                <c:pt idx="11">
                  <c:v>0.93784000000000001</c:v>
                </c:pt>
                <c:pt idx="12">
                  <c:v>0.96581000000000006</c:v>
                </c:pt>
                <c:pt idx="13">
                  <c:v>0.99196000000000006</c:v>
                </c:pt>
                <c:pt idx="14">
                  <c:v>1.0165999999999999</c:v>
                </c:pt>
                <c:pt idx="15">
                  <c:v>1.0399499999999999</c:v>
                </c:pt>
                <c:pt idx="16">
                  <c:v>1.0620100000000001</c:v>
                </c:pt>
                <c:pt idx="17">
                  <c:v>1.0828899999999999</c:v>
                </c:pt>
                <c:pt idx="18">
                  <c:v>1.1222000000000001</c:v>
                </c:pt>
                <c:pt idx="19">
                  <c:v>1.1653</c:v>
                </c:pt>
                <c:pt idx="20">
                  <c:v>1.2051000000000001</c:v>
                </c:pt>
                <c:pt idx="21">
                  <c:v>1.2415</c:v>
                </c:pt>
                <c:pt idx="22">
                  <c:v>1.2738</c:v>
                </c:pt>
                <c:pt idx="23">
                  <c:v>1.3048</c:v>
                </c:pt>
                <c:pt idx="24">
                  <c:v>1.3326</c:v>
                </c:pt>
                <c:pt idx="25">
                  <c:v>1.3592</c:v>
                </c:pt>
                <c:pt idx="26">
                  <c:v>1.3827</c:v>
                </c:pt>
                <c:pt idx="27">
                  <c:v>1.4272999999999998</c:v>
                </c:pt>
                <c:pt idx="28">
                  <c:v>1.4665000000000001</c:v>
                </c:pt>
                <c:pt idx="29">
                  <c:v>1.5022</c:v>
                </c:pt>
                <c:pt idx="30">
                  <c:v>1.5346</c:v>
                </c:pt>
                <c:pt idx="31">
                  <c:v>1.5637000000000001</c:v>
                </c:pt>
                <c:pt idx="32">
                  <c:v>1.5894999999999999</c:v>
                </c:pt>
                <c:pt idx="33">
                  <c:v>1.6364999999999998</c:v>
                </c:pt>
                <c:pt idx="34">
                  <c:v>1.6766000000000001</c:v>
                </c:pt>
                <c:pt idx="35">
                  <c:v>1.7121</c:v>
                </c:pt>
                <c:pt idx="36">
                  <c:v>1.7421</c:v>
                </c:pt>
                <c:pt idx="37">
                  <c:v>1.7695000000000001</c:v>
                </c:pt>
                <c:pt idx="38">
                  <c:v>1.7935000000000001</c:v>
                </c:pt>
                <c:pt idx="39">
                  <c:v>1.8151999999999999</c:v>
                </c:pt>
                <c:pt idx="40">
                  <c:v>1.8354999999999999</c:v>
                </c:pt>
                <c:pt idx="41">
                  <c:v>1.8534999999999999</c:v>
                </c:pt>
                <c:pt idx="42">
                  <c:v>1.8692</c:v>
                </c:pt>
                <c:pt idx="43">
                  <c:v>1.8836999999999999</c:v>
                </c:pt>
                <c:pt idx="44">
                  <c:v>1.91</c:v>
                </c:pt>
                <c:pt idx="45">
                  <c:v>1.9372</c:v>
                </c:pt>
                <c:pt idx="46">
                  <c:v>1.9594</c:v>
                </c:pt>
                <c:pt idx="47">
                  <c:v>1.9777</c:v>
                </c:pt>
                <c:pt idx="48">
                  <c:v>1.9931999999999999</c:v>
                </c:pt>
                <c:pt idx="49">
                  <c:v>2.0070999999999999</c:v>
                </c:pt>
                <c:pt idx="50">
                  <c:v>2.0183</c:v>
                </c:pt>
                <c:pt idx="51">
                  <c:v>2.028</c:v>
                </c:pt>
                <c:pt idx="52">
                  <c:v>2.0363000000000002</c:v>
                </c:pt>
                <c:pt idx="53">
                  <c:v>2.0495000000000001</c:v>
                </c:pt>
                <c:pt idx="54">
                  <c:v>2.0602</c:v>
                </c:pt>
                <c:pt idx="55">
                  <c:v>2.0686</c:v>
                </c:pt>
                <c:pt idx="56">
                  <c:v>2.0750000000000002</c:v>
                </c:pt>
                <c:pt idx="57">
                  <c:v>2.0794000000000001</c:v>
                </c:pt>
                <c:pt idx="58">
                  <c:v>2.0840000000000001</c:v>
                </c:pt>
                <c:pt idx="59">
                  <c:v>2.0899000000000001</c:v>
                </c:pt>
                <c:pt idx="60">
                  <c:v>2.1038000000000001</c:v>
                </c:pt>
                <c:pt idx="61">
                  <c:v>2.1132999999999997</c:v>
                </c:pt>
                <c:pt idx="62">
                  <c:v>2.1189</c:v>
                </c:pt>
                <c:pt idx="63">
                  <c:v>2.1226000000000003</c:v>
                </c:pt>
                <c:pt idx="64">
                  <c:v>2.1242000000000001</c:v>
                </c:pt>
                <c:pt idx="65">
                  <c:v>2.1242000000000001</c:v>
                </c:pt>
                <c:pt idx="66">
                  <c:v>2.1233</c:v>
                </c:pt>
                <c:pt idx="67">
                  <c:v>2.1226000000000003</c:v>
                </c:pt>
                <c:pt idx="68">
                  <c:v>2.1217000000000001</c:v>
                </c:pt>
                <c:pt idx="69">
                  <c:v>2.1206999999999998</c:v>
                </c:pt>
                <c:pt idx="70">
                  <c:v>2.1191</c:v>
                </c:pt>
                <c:pt idx="71">
                  <c:v>2.1180000000000003</c:v>
                </c:pt>
                <c:pt idx="72">
                  <c:v>2.12</c:v>
                </c:pt>
                <c:pt idx="73">
                  <c:v>2.1233999999999997</c:v>
                </c:pt>
                <c:pt idx="74">
                  <c:v>2.1297999999999999</c:v>
                </c:pt>
                <c:pt idx="75">
                  <c:v>2.1383000000000001</c:v>
                </c:pt>
                <c:pt idx="76">
                  <c:v>2.1484000000000001</c:v>
                </c:pt>
                <c:pt idx="77">
                  <c:v>2.1598999999999999</c:v>
                </c:pt>
                <c:pt idx="78">
                  <c:v>2.1735000000000002</c:v>
                </c:pt>
                <c:pt idx="79">
                  <c:v>2.2040999999999999</c:v>
                </c:pt>
                <c:pt idx="80">
                  <c:v>2.2376</c:v>
                </c:pt>
                <c:pt idx="81">
                  <c:v>2.2739000000000003</c:v>
                </c:pt>
                <c:pt idx="82">
                  <c:v>2.3111999999999999</c:v>
                </c:pt>
                <c:pt idx="83">
                  <c:v>2.3498999999999999</c:v>
                </c:pt>
                <c:pt idx="84">
                  <c:v>2.3894000000000002</c:v>
                </c:pt>
                <c:pt idx="85">
                  <c:v>2.4672999999999998</c:v>
                </c:pt>
                <c:pt idx="86">
                  <c:v>2.5443999999999996</c:v>
                </c:pt>
                <c:pt idx="87">
                  <c:v>2.6202000000000001</c:v>
                </c:pt>
                <c:pt idx="88">
                  <c:v>2.6953999999999998</c:v>
                </c:pt>
                <c:pt idx="89">
                  <c:v>2.7681</c:v>
                </c:pt>
                <c:pt idx="90">
                  <c:v>2.8397999999999999</c:v>
                </c:pt>
                <c:pt idx="91">
                  <c:v>2.9097999999999997</c:v>
                </c:pt>
                <c:pt idx="92">
                  <c:v>2.9798999999999998</c:v>
                </c:pt>
                <c:pt idx="93">
                  <c:v>3.0486999999999997</c:v>
                </c:pt>
                <c:pt idx="94">
                  <c:v>3.1179000000000001</c:v>
                </c:pt>
                <c:pt idx="95">
                  <c:v>3.1863999999999999</c:v>
                </c:pt>
                <c:pt idx="96">
                  <c:v>3.3235999999999999</c:v>
                </c:pt>
                <c:pt idx="97">
                  <c:v>3.4965999999999999</c:v>
                </c:pt>
                <c:pt idx="98">
                  <c:v>3.6726000000000001</c:v>
                </c:pt>
                <c:pt idx="99">
                  <c:v>3.8517000000000001</c:v>
                </c:pt>
                <c:pt idx="100">
                  <c:v>4.0351999999999997</c:v>
                </c:pt>
                <c:pt idx="101">
                  <c:v>4.2226999999999997</c:v>
                </c:pt>
                <c:pt idx="102">
                  <c:v>4.4136999999999995</c:v>
                </c:pt>
                <c:pt idx="103">
                  <c:v>4.6080999999999994</c:v>
                </c:pt>
                <c:pt idx="104">
                  <c:v>4.8054999999999994</c:v>
                </c:pt>
                <c:pt idx="105">
                  <c:v>5.2070999999999996</c:v>
                </c:pt>
                <c:pt idx="106">
                  <c:v>5.6135000000000002</c:v>
                </c:pt>
                <c:pt idx="107">
                  <c:v>6.0209000000000001</c:v>
                </c:pt>
                <c:pt idx="108">
                  <c:v>6.4260000000000002</c:v>
                </c:pt>
                <c:pt idx="109">
                  <c:v>6.8254000000000001</c:v>
                </c:pt>
                <c:pt idx="110">
                  <c:v>7.2168000000000001</c:v>
                </c:pt>
                <c:pt idx="111">
                  <c:v>7.9662000000000006</c:v>
                </c:pt>
                <c:pt idx="112">
                  <c:v>8.6638999999999999</c:v>
                </c:pt>
                <c:pt idx="113">
                  <c:v>9.3055000000000003</c:v>
                </c:pt>
                <c:pt idx="114">
                  <c:v>9.8914000000000009</c:v>
                </c:pt>
                <c:pt idx="115">
                  <c:v>10.425330000000001</c:v>
                </c:pt>
                <c:pt idx="116">
                  <c:v>10.900090000000001</c:v>
                </c:pt>
                <c:pt idx="117">
                  <c:v>11.3355</c:v>
                </c:pt>
                <c:pt idx="118">
                  <c:v>11.731450000000001</c:v>
                </c:pt>
                <c:pt idx="119">
                  <c:v>12.08784</c:v>
                </c:pt>
                <c:pt idx="120">
                  <c:v>12.40462</c:v>
                </c:pt>
                <c:pt idx="121">
                  <c:v>12.69171</c:v>
                </c:pt>
                <c:pt idx="122">
                  <c:v>13.186660000000002</c:v>
                </c:pt>
                <c:pt idx="123">
                  <c:v>13.671489999999999</c:v>
                </c:pt>
                <c:pt idx="124">
                  <c:v>14.027240000000001</c:v>
                </c:pt>
                <c:pt idx="125">
                  <c:v>14.30369</c:v>
                </c:pt>
                <c:pt idx="126">
                  <c:v>14.49067</c:v>
                </c:pt>
                <c:pt idx="127">
                  <c:v>14.62806</c:v>
                </c:pt>
                <c:pt idx="128">
                  <c:v>14.7158</c:v>
                </c:pt>
                <c:pt idx="129">
                  <c:v>14.7738</c:v>
                </c:pt>
                <c:pt idx="130">
                  <c:v>14.79204</c:v>
                </c:pt>
                <c:pt idx="131">
                  <c:v>14.759040000000001</c:v>
                </c:pt>
                <c:pt idx="132">
                  <c:v>14.66658</c:v>
                </c:pt>
                <c:pt idx="133">
                  <c:v>14.53454</c:v>
                </c:pt>
                <c:pt idx="134">
                  <c:v>14.3828</c:v>
                </c:pt>
                <c:pt idx="135">
                  <c:v>14.211309999999999</c:v>
                </c:pt>
                <c:pt idx="136">
                  <c:v>14.020009999999999</c:v>
                </c:pt>
                <c:pt idx="137">
                  <c:v>13.647870000000001</c:v>
                </c:pt>
                <c:pt idx="138">
                  <c:v>13.47616</c:v>
                </c:pt>
                <c:pt idx="139">
                  <c:v>13.164770000000001</c:v>
                </c:pt>
                <c:pt idx="140">
                  <c:v>12.84361</c:v>
                </c:pt>
                <c:pt idx="141">
                  <c:v>12.542629999999999</c:v>
                </c:pt>
                <c:pt idx="142">
                  <c:v>12.26179</c:v>
                </c:pt>
                <c:pt idx="143">
                  <c:v>11.991060000000001</c:v>
                </c:pt>
                <c:pt idx="144">
                  <c:v>11.730420000000001</c:v>
                </c:pt>
                <c:pt idx="145">
                  <c:v>11.489856</c:v>
                </c:pt>
                <c:pt idx="146">
                  <c:v>11.259352</c:v>
                </c:pt>
                <c:pt idx="147">
                  <c:v>11.0289</c:v>
                </c:pt>
                <c:pt idx="148">
                  <c:v>10.618122</c:v>
                </c:pt>
                <c:pt idx="149">
                  <c:v>10.137331000000001</c:v>
                </c:pt>
                <c:pt idx="150">
                  <c:v>9.7026869999999992</c:v>
                </c:pt>
                <c:pt idx="151">
                  <c:v>9.3051529999999989</c:v>
                </c:pt>
                <c:pt idx="152">
                  <c:v>8.938701</c:v>
                </c:pt>
                <c:pt idx="153">
                  <c:v>8.5993149999999989</c:v>
                </c:pt>
                <c:pt idx="154">
                  <c:v>8.2839799999999997</c:v>
                </c:pt>
                <c:pt idx="155">
                  <c:v>7.9906869999999994</c:v>
                </c:pt>
                <c:pt idx="156">
                  <c:v>7.7164289999999998</c:v>
                </c:pt>
                <c:pt idx="157">
                  <c:v>7.2199920000000004</c:v>
                </c:pt>
                <c:pt idx="158">
                  <c:v>6.7836370000000006</c:v>
                </c:pt>
                <c:pt idx="159">
                  <c:v>6.3983429999999997</c:v>
                </c:pt>
                <c:pt idx="160">
                  <c:v>6.0560960000000001</c:v>
                </c:pt>
                <c:pt idx="161">
                  <c:v>5.7528829999999997</c:v>
                </c:pt>
                <c:pt idx="162">
                  <c:v>5.4827000000000004</c:v>
                </c:pt>
                <c:pt idx="163">
                  <c:v>5.0293980000000005</c:v>
                </c:pt>
                <c:pt idx="164">
                  <c:v>4.6711589999999994</c:v>
                </c:pt>
                <c:pt idx="165">
                  <c:v>4.3909650000000005</c:v>
                </c:pt>
                <c:pt idx="166">
                  <c:v>4.1758050000000004</c:v>
                </c:pt>
                <c:pt idx="167">
                  <c:v>4.0156700000000001</c:v>
                </c:pt>
                <c:pt idx="168">
                  <c:v>3.7975539999999999</c:v>
                </c:pt>
                <c:pt idx="169">
                  <c:v>3.6054550000000001</c:v>
                </c:pt>
                <c:pt idx="170">
                  <c:v>3.4343669999999999</c:v>
                </c:pt>
                <c:pt idx="171">
                  <c:v>3.2812899999999998</c:v>
                </c:pt>
                <c:pt idx="172">
                  <c:v>3.1442219999999996</c:v>
                </c:pt>
                <c:pt idx="173">
                  <c:v>3.019161</c:v>
                </c:pt>
                <c:pt idx="174">
                  <c:v>2.7950560000000002</c:v>
                </c:pt>
                <c:pt idx="175">
                  <c:v>2.5589496</c:v>
                </c:pt>
                <c:pt idx="176">
                  <c:v>2.3648634999999998</c:v>
                </c:pt>
                <c:pt idx="177">
                  <c:v>2.2037923999999998</c:v>
                </c:pt>
                <c:pt idx="178">
                  <c:v>2.0657323999999999</c:v>
                </c:pt>
                <c:pt idx="179">
                  <c:v>1.9476813000000002</c:v>
                </c:pt>
                <c:pt idx="180">
                  <c:v>1.8446371000000001</c:v>
                </c:pt>
                <c:pt idx="181">
                  <c:v>1.7545984999999999</c:v>
                </c:pt>
                <c:pt idx="182">
                  <c:v>1.6745645</c:v>
                </c:pt>
                <c:pt idx="183">
                  <c:v>1.5395072999999999</c:v>
                </c:pt>
                <c:pt idx="184">
                  <c:v>1.4294610000000001</c:v>
                </c:pt>
                <c:pt idx="185">
                  <c:v>1.3384227000000002</c:v>
                </c:pt>
                <c:pt idx="186">
                  <c:v>1.2613905999999999</c:v>
                </c:pt>
                <c:pt idx="187">
                  <c:v>1.1963630999999999</c:v>
                </c:pt>
                <c:pt idx="188">
                  <c:v>1.1393394000000001</c:v>
                </c:pt>
                <c:pt idx="189">
                  <c:v>1.0453005</c:v>
                </c:pt>
                <c:pt idx="190">
                  <c:v>0.97236990000000001</c:v>
                </c:pt>
                <c:pt idx="191">
                  <c:v>0.91324510000000003</c:v>
                </c:pt>
                <c:pt idx="192">
                  <c:v>0.86452459999999998</c:v>
                </c:pt>
                <c:pt idx="193">
                  <c:v>0.82380739999999997</c:v>
                </c:pt>
                <c:pt idx="194">
                  <c:v>0.78929280000000002</c:v>
                </c:pt>
                <c:pt idx="195">
                  <c:v>0.75968009999999997</c:v>
                </c:pt>
                <c:pt idx="196">
                  <c:v>0.73406910000000003</c:v>
                </c:pt>
                <c:pt idx="197">
                  <c:v>0.71165940000000005</c:v>
                </c:pt>
                <c:pt idx="198">
                  <c:v>0.69195069999999992</c:v>
                </c:pt>
                <c:pt idx="199">
                  <c:v>0.674543</c:v>
                </c:pt>
                <c:pt idx="200">
                  <c:v>0.64502979999999999</c:v>
                </c:pt>
                <c:pt idx="201">
                  <c:v>0.61601649999999997</c:v>
                </c:pt>
                <c:pt idx="202">
                  <c:v>0.59330579999999999</c:v>
                </c:pt>
                <c:pt idx="203">
                  <c:v>0.57509686999999998</c:v>
                </c:pt>
                <c:pt idx="204">
                  <c:v>0.56028940999999999</c:v>
                </c:pt>
                <c:pt idx="205">
                  <c:v>0.54808305000000002</c:v>
                </c:pt>
                <c:pt idx="206">
                  <c:v>0.53797756000000008</c:v>
                </c:pt>
                <c:pt idx="207">
                  <c:v>0.52957277999999997</c:v>
                </c:pt>
                <c:pt idx="208">
                  <c:v>0.52246857000000002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D9-48D5-9559-D55F2333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srim1H_GaN!$P$5</c:f>
          <c:strCache>
            <c:ptCount val="1"/>
            <c:pt idx="0">
              <c:v>srim1H_GaN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srim1H_GaN!$D$20:$D$300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srim1H_GaN!$J$20:$J$300</c:f>
              <c:numCache>
                <c:formatCode>0.00000</c:formatCode>
                <c:ptCount val="281"/>
                <c:pt idx="0">
                  <c:v>3.0000000000000003E-4</c:v>
                </c:pt>
                <c:pt idx="1">
                  <c:v>4.0000000000000002E-4</c:v>
                </c:pt>
                <c:pt idx="2">
                  <c:v>4.0000000000000002E-4</c:v>
                </c:pt>
                <c:pt idx="3">
                  <c:v>4.0000000000000002E-4</c:v>
                </c:pt>
                <c:pt idx="4">
                  <c:v>4.0000000000000002E-4</c:v>
                </c:pt>
                <c:pt idx="5">
                  <c:v>4.0000000000000002E-4</c:v>
                </c:pt>
                <c:pt idx="6">
                  <c:v>4.0000000000000002E-4</c:v>
                </c:pt>
                <c:pt idx="7">
                  <c:v>5.0000000000000001E-4</c:v>
                </c:pt>
                <c:pt idx="8">
                  <c:v>5.0000000000000001E-4</c:v>
                </c:pt>
                <c:pt idx="9">
                  <c:v>5.0000000000000001E-4</c:v>
                </c:pt>
                <c:pt idx="10">
                  <c:v>5.0000000000000001E-4</c:v>
                </c:pt>
                <c:pt idx="11">
                  <c:v>6.0000000000000006E-4</c:v>
                </c:pt>
                <c:pt idx="12">
                  <c:v>6.0000000000000006E-4</c:v>
                </c:pt>
                <c:pt idx="13">
                  <c:v>6.0000000000000006E-4</c:v>
                </c:pt>
                <c:pt idx="14">
                  <c:v>6.9999999999999999E-4</c:v>
                </c:pt>
                <c:pt idx="15">
                  <c:v>6.9999999999999999E-4</c:v>
                </c:pt>
                <c:pt idx="16">
                  <c:v>6.9999999999999999E-4</c:v>
                </c:pt>
                <c:pt idx="17">
                  <c:v>8.0000000000000004E-4</c:v>
                </c:pt>
                <c:pt idx="18">
                  <c:v>8.0000000000000004E-4</c:v>
                </c:pt>
                <c:pt idx="19">
                  <c:v>8.9999999999999998E-4</c:v>
                </c:pt>
                <c:pt idx="20">
                  <c:v>1E-3</c:v>
                </c:pt>
                <c:pt idx="21">
                  <c:v>1E-3</c:v>
                </c:pt>
                <c:pt idx="22">
                  <c:v>1.0999999999999998E-3</c:v>
                </c:pt>
                <c:pt idx="23">
                  <c:v>1.0999999999999998E-3</c:v>
                </c:pt>
                <c:pt idx="24">
                  <c:v>1.2000000000000001E-3</c:v>
                </c:pt>
                <c:pt idx="25">
                  <c:v>1.4E-3</c:v>
                </c:pt>
                <c:pt idx="26">
                  <c:v>1.5E-3</c:v>
                </c:pt>
                <c:pt idx="27">
                  <c:v>1.6000000000000001E-3</c:v>
                </c:pt>
                <c:pt idx="28">
                  <c:v>1.7000000000000001E-3</c:v>
                </c:pt>
                <c:pt idx="29">
                  <c:v>1.8E-3</c:v>
                </c:pt>
                <c:pt idx="30">
                  <c:v>1.9E-3</c:v>
                </c:pt>
                <c:pt idx="31">
                  <c:v>2E-3</c:v>
                </c:pt>
                <c:pt idx="32">
                  <c:v>2.1000000000000003E-3</c:v>
                </c:pt>
                <c:pt idx="33">
                  <c:v>2.1999999999999997E-3</c:v>
                </c:pt>
                <c:pt idx="34">
                  <c:v>2.3E-3</c:v>
                </c:pt>
                <c:pt idx="35">
                  <c:v>2.5000000000000001E-3</c:v>
                </c:pt>
                <c:pt idx="36">
                  <c:v>2.7000000000000001E-3</c:v>
                </c:pt>
                <c:pt idx="37">
                  <c:v>2.9000000000000002E-3</c:v>
                </c:pt>
                <c:pt idx="38">
                  <c:v>3.2000000000000002E-3</c:v>
                </c:pt>
                <c:pt idx="39">
                  <c:v>3.4000000000000002E-3</c:v>
                </c:pt>
                <c:pt idx="40">
                  <c:v>3.5999999999999999E-3</c:v>
                </c:pt>
                <c:pt idx="41">
                  <c:v>3.8999999999999998E-3</c:v>
                </c:pt>
                <c:pt idx="42">
                  <c:v>4.1000000000000003E-3</c:v>
                </c:pt>
                <c:pt idx="43">
                  <c:v>4.3E-3</c:v>
                </c:pt>
                <c:pt idx="44">
                  <c:v>4.8000000000000004E-3</c:v>
                </c:pt>
                <c:pt idx="45">
                  <c:v>5.1999999999999998E-3</c:v>
                </c:pt>
                <c:pt idx="46">
                  <c:v>5.7000000000000002E-3</c:v>
                </c:pt>
                <c:pt idx="47">
                  <c:v>6.0999999999999995E-3</c:v>
                </c:pt>
                <c:pt idx="48">
                  <c:v>6.5000000000000006E-3</c:v>
                </c:pt>
                <c:pt idx="49">
                  <c:v>7.000000000000001E-3</c:v>
                </c:pt>
                <c:pt idx="50">
                  <c:v>7.9000000000000008E-3</c:v>
                </c:pt>
                <c:pt idx="51">
                  <c:v>8.6999999999999994E-3</c:v>
                </c:pt>
                <c:pt idx="52">
                  <c:v>9.6000000000000009E-3</c:v>
                </c:pt>
                <c:pt idx="53">
                  <c:v>1.04E-2</c:v>
                </c:pt>
                <c:pt idx="54">
                  <c:v>1.1300000000000001E-2</c:v>
                </c:pt>
                <c:pt idx="55">
                  <c:v>1.21E-2</c:v>
                </c:pt>
                <c:pt idx="56">
                  <c:v>1.3000000000000001E-2</c:v>
                </c:pt>
                <c:pt idx="57">
                  <c:v>1.3800000000000002E-2</c:v>
                </c:pt>
                <c:pt idx="58">
                  <c:v>1.47E-2</c:v>
                </c:pt>
                <c:pt idx="59">
                  <c:v>1.55E-2</c:v>
                </c:pt>
                <c:pt idx="60">
                  <c:v>1.6400000000000001E-2</c:v>
                </c:pt>
                <c:pt idx="61">
                  <c:v>1.7999999999999999E-2</c:v>
                </c:pt>
                <c:pt idx="62">
                  <c:v>2.01E-2</c:v>
                </c:pt>
                <c:pt idx="63">
                  <c:v>2.2200000000000001E-2</c:v>
                </c:pt>
                <c:pt idx="64">
                  <c:v>2.4299999999999999E-2</c:v>
                </c:pt>
                <c:pt idx="65">
                  <c:v>2.64E-2</c:v>
                </c:pt>
                <c:pt idx="66">
                  <c:v>2.8499999999999998E-2</c:v>
                </c:pt>
                <c:pt idx="67">
                  <c:v>3.0599999999999999E-2</c:v>
                </c:pt>
                <c:pt idx="68">
                  <c:v>3.2600000000000004E-2</c:v>
                </c:pt>
                <c:pt idx="69">
                  <c:v>3.4699999999999995E-2</c:v>
                </c:pt>
                <c:pt idx="70">
                  <c:v>3.8800000000000001E-2</c:v>
                </c:pt>
                <c:pt idx="71">
                  <c:v>4.2799999999999998E-2</c:v>
                </c:pt>
                <c:pt idx="72">
                  <c:v>4.6800000000000001E-2</c:v>
                </c:pt>
                <c:pt idx="73">
                  <c:v>5.0799999999999998E-2</c:v>
                </c:pt>
                <c:pt idx="74">
                  <c:v>5.4700000000000006E-2</c:v>
                </c:pt>
                <c:pt idx="75">
                  <c:v>5.8599999999999999E-2</c:v>
                </c:pt>
                <c:pt idx="76">
                  <c:v>6.6200000000000009E-2</c:v>
                </c:pt>
                <c:pt idx="77">
                  <c:v>7.3800000000000004E-2</c:v>
                </c:pt>
                <c:pt idx="78">
                  <c:v>8.1100000000000005E-2</c:v>
                </c:pt>
                <c:pt idx="79">
                  <c:v>8.8400000000000006E-2</c:v>
                </c:pt>
                <c:pt idx="80">
                  <c:v>9.5500000000000002E-2</c:v>
                </c:pt>
                <c:pt idx="81">
                  <c:v>0.1026</c:v>
                </c:pt>
                <c:pt idx="82">
                  <c:v>0.1095</c:v>
                </c:pt>
                <c:pt idx="83">
                  <c:v>0.1163</c:v>
                </c:pt>
                <c:pt idx="84">
                  <c:v>0.123</c:v>
                </c:pt>
                <c:pt idx="85">
                  <c:v>0.12959999999999999</c:v>
                </c:pt>
                <c:pt idx="86">
                  <c:v>0.1361</c:v>
                </c:pt>
                <c:pt idx="87">
                  <c:v>0.1489</c:v>
                </c:pt>
                <c:pt idx="88">
                  <c:v>0.16439999999999999</c:v>
                </c:pt>
                <c:pt idx="89">
                  <c:v>0.17949999999999999</c:v>
                </c:pt>
                <c:pt idx="90">
                  <c:v>0.19419999999999998</c:v>
                </c:pt>
                <c:pt idx="91">
                  <c:v>0.20859999999999998</c:v>
                </c:pt>
                <c:pt idx="92">
                  <c:v>0.22269999999999998</c:v>
                </c:pt>
                <c:pt idx="93">
                  <c:v>0.23650000000000002</c:v>
                </c:pt>
                <c:pt idx="94">
                  <c:v>0.25019999999999998</c:v>
                </c:pt>
                <c:pt idx="95">
                  <c:v>0.2636</c:v>
                </c:pt>
                <c:pt idx="96">
                  <c:v>0.29009999999999997</c:v>
                </c:pt>
                <c:pt idx="97">
                  <c:v>0.31609999999999999</c:v>
                </c:pt>
                <c:pt idx="98">
                  <c:v>0.34179999999999999</c:v>
                </c:pt>
                <c:pt idx="99">
                  <c:v>0.36720000000000003</c:v>
                </c:pt>
                <c:pt idx="100">
                  <c:v>0.39249999999999996</c:v>
                </c:pt>
                <c:pt idx="101">
                  <c:v>0.41760000000000003</c:v>
                </c:pt>
                <c:pt idx="102">
                  <c:v>0.46790000000000004</c:v>
                </c:pt>
                <c:pt idx="103">
                  <c:v>0.51839999999999997</c:v>
                </c:pt>
                <c:pt idx="104">
                  <c:v>0.56940000000000002</c:v>
                </c:pt>
                <c:pt idx="105">
                  <c:v>0.62090000000000001</c:v>
                </c:pt>
                <c:pt idx="106">
                  <c:v>0.67320000000000002</c:v>
                </c:pt>
                <c:pt idx="107">
                  <c:v>0.72640000000000005</c:v>
                </c:pt>
                <c:pt idx="108">
                  <c:v>0.78049999999999997</c:v>
                </c:pt>
                <c:pt idx="109">
                  <c:v>0.83550000000000002</c:v>
                </c:pt>
                <c:pt idx="110">
                  <c:v>0.89160000000000006</c:v>
                </c:pt>
                <c:pt idx="111">
                  <c:v>0.94869999999999999</c:v>
                </c:pt>
                <c:pt idx="112" formatCode="0.000">
                  <c:v>1.01</c:v>
                </c:pt>
                <c:pt idx="113" formatCode="0.000">
                  <c:v>1.1299999999999999</c:v>
                </c:pt>
                <c:pt idx="114" formatCode="0.000">
                  <c:v>1.28</c:v>
                </c:pt>
                <c:pt idx="115" formatCode="0.000">
                  <c:v>1.44</c:v>
                </c:pt>
                <c:pt idx="116" formatCode="0.000">
                  <c:v>1.61</c:v>
                </c:pt>
                <c:pt idx="117" formatCode="0.000">
                  <c:v>1.79</c:v>
                </c:pt>
                <c:pt idx="118" formatCode="0.000">
                  <c:v>1.97</c:v>
                </c:pt>
                <c:pt idx="119" formatCode="0.000">
                  <c:v>2.16</c:v>
                </c:pt>
                <c:pt idx="120" formatCode="0.000">
                  <c:v>2.35</c:v>
                </c:pt>
                <c:pt idx="121" formatCode="0.000">
                  <c:v>2.5499999999999998</c:v>
                </c:pt>
                <c:pt idx="122" formatCode="0.000">
                  <c:v>2.96</c:v>
                </c:pt>
                <c:pt idx="123" formatCode="0.000">
                  <c:v>3.4</c:v>
                </c:pt>
                <c:pt idx="124" formatCode="0.000">
                  <c:v>3.86</c:v>
                </c:pt>
                <c:pt idx="125" formatCode="0.000">
                  <c:v>4.33</c:v>
                </c:pt>
                <c:pt idx="126" formatCode="0.000">
                  <c:v>4.83</c:v>
                </c:pt>
                <c:pt idx="127" formatCode="0.000">
                  <c:v>5.34</c:v>
                </c:pt>
                <c:pt idx="128" formatCode="0.000">
                  <c:v>6.43</c:v>
                </c:pt>
                <c:pt idx="129" formatCode="0.000">
                  <c:v>7.58</c:v>
                </c:pt>
                <c:pt idx="130" formatCode="0.000">
                  <c:v>8.8000000000000007</c:v>
                </c:pt>
                <c:pt idx="131" formatCode="0.000">
                  <c:v>10.07</c:v>
                </c:pt>
                <c:pt idx="132" formatCode="0.000">
                  <c:v>11.41</c:v>
                </c:pt>
                <c:pt idx="133" formatCode="0.000">
                  <c:v>12.81</c:v>
                </c:pt>
                <c:pt idx="134" formatCode="0.000">
                  <c:v>14.27</c:v>
                </c:pt>
                <c:pt idx="135" formatCode="0.000">
                  <c:v>15.79</c:v>
                </c:pt>
                <c:pt idx="136" formatCode="0.000">
                  <c:v>17.38</c:v>
                </c:pt>
                <c:pt idx="137" formatCode="0.000">
                  <c:v>19.03</c:v>
                </c:pt>
                <c:pt idx="138" formatCode="0.000">
                  <c:v>20.74</c:v>
                </c:pt>
                <c:pt idx="139" formatCode="0.000">
                  <c:v>24.33</c:v>
                </c:pt>
                <c:pt idx="140" formatCode="0.000">
                  <c:v>29.15</c:v>
                </c:pt>
                <c:pt idx="141" formatCode="0.000">
                  <c:v>34.340000000000003</c:v>
                </c:pt>
                <c:pt idx="142" formatCode="0.000">
                  <c:v>39.880000000000003</c:v>
                </c:pt>
                <c:pt idx="143" formatCode="0.000">
                  <c:v>45.76</c:v>
                </c:pt>
                <c:pt idx="144" formatCode="0.000">
                  <c:v>51.98</c:v>
                </c:pt>
                <c:pt idx="145" formatCode="0.000">
                  <c:v>58.54</c:v>
                </c:pt>
                <c:pt idx="146" formatCode="0.000">
                  <c:v>65.42</c:v>
                </c:pt>
                <c:pt idx="147" formatCode="0.000">
                  <c:v>72.63</c:v>
                </c:pt>
                <c:pt idx="148" formatCode="0.000">
                  <c:v>88</c:v>
                </c:pt>
                <c:pt idx="149" formatCode="0.000">
                  <c:v>104.61</c:v>
                </c:pt>
                <c:pt idx="150" formatCode="0.000">
                  <c:v>122.45</c:v>
                </c:pt>
                <c:pt idx="151" formatCode="0.000">
                  <c:v>141.47999999999999</c:v>
                </c:pt>
                <c:pt idx="152" formatCode="0.000">
                  <c:v>161.69999999999999</c:v>
                </c:pt>
                <c:pt idx="153" formatCode="0.000">
                  <c:v>183.07</c:v>
                </c:pt>
                <c:pt idx="154" formatCode="0.000">
                  <c:v>229.19</c:v>
                </c:pt>
                <c:pt idx="155" formatCode="0.000">
                  <c:v>279.76</c:v>
                </c:pt>
                <c:pt idx="156" formatCode="0.000">
                  <c:v>334.69</c:v>
                </c:pt>
                <c:pt idx="157" formatCode="0.000">
                  <c:v>393.88</c:v>
                </c:pt>
                <c:pt idx="158" formatCode="0.000">
                  <c:v>457.26</c:v>
                </c:pt>
                <c:pt idx="159" formatCode="0.000">
                  <c:v>524.75</c:v>
                </c:pt>
                <c:pt idx="160" formatCode="0.000">
                  <c:v>596.29</c:v>
                </c:pt>
                <c:pt idx="161" formatCode="0.000">
                  <c:v>671.81</c:v>
                </c:pt>
                <c:pt idx="162" formatCode="0.000">
                  <c:v>751.26</c:v>
                </c:pt>
                <c:pt idx="163" formatCode="0.000">
                  <c:v>834.6</c:v>
                </c:pt>
                <c:pt idx="164" formatCode="0.000">
                  <c:v>921.76</c:v>
                </c:pt>
                <c:pt idx="165" formatCode="0.0">
                  <c:v>1110</c:v>
                </c:pt>
                <c:pt idx="166" formatCode="0.0">
                  <c:v>1360</c:v>
                </c:pt>
                <c:pt idx="167" formatCode="0.0">
                  <c:v>1640</c:v>
                </c:pt>
                <c:pt idx="168" formatCode="0.0">
                  <c:v>1930</c:v>
                </c:pt>
                <c:pt idx="169" formatCode="0.0">
                  <c:v>2250</c:v>
                </c:pt>
                <c:pt idx="170" formatCode="0.0">
                  <c:v>2590</c:v>
                </c:pt>
                <c:pt idx="171" formatCode="0.0">
                  <c:v>2950</c:v>
                </c:pt>
                <c:pt idx="172" formatCode="0.0">
                  <c:v>3330</c:v>
                </c:pt>
                <c:pt idx="173" formatCode="0.0">
                  <c:v>3740</c:v>
                </c:pt>
                <c:pt idx="174" formatCode="0.0">
                  <c:v>4600</c:v>
                </c:pt>
                <c:pt idx="175" formatCode="0.0">
                  <c:v>5540</c:v>
                </c:pt>
                <c:pt idx="176" formatCode="0.0">
                  <c:v>6550</c:v>
                </c:pt>
                <c:pt idx="177" formatCode="0.0">
                  <c:v>7640</c:v>
                </c:pt>
                <c:pt idx="178" formatCode="0.0">
                  <c:v>8790</c:v>
                </c:pt>
                <c:pt idx="179" formatCode="0.0">
                  <c:v>10020</c:v>
                </c:pt>
                <c:pt idx="180" formatCode="0.0">
                  <c:v>12670</c:v>
                </c:pt>
                <c:pt idx="181" formatCode="0.0">
                  <c:v>15570</c:v>
                </c:pt>
                <c:pt idx="182" formatCode="0.0">
                  <c:v>18720</c:v>
                </c:pt>
                <c:pt idx="183" formatCode="0.0">
                  <c:v>22110</c:v>
                </c:pt>
                <c:pt idx="184" formatCode="0.0">
                  <c:v>25730</c:v>
                </c:pt>
                <c:pt idx="185" formatCode="0.0">
                  <c:v>29560</c:v>
                </c:pt>
                <c:pt idx="186" formatCode="0.0">
                  <c:v>33600</c:v>
                </c:pt>
                <c:pt idx="187" formatCode="0.0">
                  <c:v>37850</c:v>
                </c:pt>
                <c:pt idx="188" formatCode="0.0">
                  <c:v>42290</c:v>
                </c:pt>
                <c:pt idx="189" formatCode="0.0">
                  <c:v>46920</c:v>
                </c:pt>
                <c:pt idx="190" formatCode="0.0">
                  <c:v>51730</c:v>
                </c:pt>
                <c:pt idx="191" formatCode="0.0">
                  <c:v>61860</c:v>
                </c:pt>
                <c:pt idx="192" formatCode="0.0">
                  <c:v>75440</c:v>
                </c:pt>
                <c:pt idx="193" formatCode="0.0">
                  <c:v>89970</c:v>
                </c:pt>
                <c:pt idx="194" formatCode="0.0">
                  <c:v>105370</c:v>
                </c:pt>
                <c:pt idx="195" formatCode="0.0">
                  <c:v>121580</c:v>
                </c:pt>
                <c:pt idx="196" formatCode="0.0">
                  <c:v>138530</c:v>
                </c:pt>
                <c:pt idx="197" formatCode="0.0">
                  <c:v>156190</c:v>
                </c:pt>
                <c:pt idx="198" formatCode="0.0">
                  <c:v>174490</c:v>
                </c:pt>
                <c:pt idx="199" formatCode="0.0">
                  <c:v>193390</c:v>
                </c:pt>
                <c:pt idx="200" formatCode="0.0">
                  <c:v>232820</c:v>
                </c:pt>
                <c:pt idx="201" formatCode="0.0">
                  <c:v>274210</c:v>
                </c:pt>
                <c:pt idx="202" formatCode="0.0">
                  <c:v>317320</c:v>
                </c:pt>
                <c:pt idx="203" formatCode="0.0">
                  <c:v>361940</c:v>
                </c:pt>
                <c:pt idx="204" formatCode="0.0">
                  <c:v>407890</c:v>
                </c:pt>
                <c:pt idx="205" formatCode="0.0">
                  <c:v>455010</c:v>
                </c:pt>
                <c:pt idx="206" formatCode="0.0">
                  <c:v>552190</c:v>
                </c:pt>
                <c:pt idx="207" formatCode="0.0">
                  <c:v>652660</c:v>
                </c:pt>
                <c:pt idx="208" formatCode="0.0">
                  <c:v>755740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0C-4E61-AD68-99A79E6186B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srim1H_GaN!$D$20:$D$300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srim1H_GaN!$M$20:$M$300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1.9E-3</c:v>
                </c:pt>
                <c:pt idx="20">
                  <c:v>2E-3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2.3E-3</c:v>
                </c:pt>
                <c:pt idx="24">
                  <c:v>2.4000000000000002E-3</c:v>
                </c:pt>
                <c:pt idx="25">
                  <c:v>2.5999999999999999E-3</c:v>
                </c:pt>
                <c:pt idx="26">
                  <c:v>2.8E-3</c:v>
                </c:pt>
                <c:pt idx="27">
                  <c:v>3.0000000000000001E-3</c:v>
                </c:pt>
                <c:pt idx="28">
                  <c:v>3.0999999999999999E-3</c:v>
                </c:pt>
                <c:pt idx="29">
                  <c:v>3.3E-3</c:v>
                </c:pt>
                <c:pt idx="30">
                  <c:v>3.4000000000000002E-3</c:v>
                </c:pt>
                <c:pt idx="31">
                  <c:v>3.5999999999999999E-3</c:v>
                </c:pt>
                <c:pt idx="32">
                  <c:v>3.6999999999999997E-3</c:v>
                </c:pt>
                <c:pt idx="33">
                  <c:v>3.8999999999999998E-3</c:v>
                </c:pt>
                <c:pt idx="34">
                  <c:v>4.0000000000000001E-3</c:v>
                </c:pt>
                <c:pt idx="35">
                  <c:v>4.3E-3</c:v>
                </c:pt>
                <c:pt idx="36">
                  <c:v>4.5999999999999999E-3</c:v>
                </c:pt>
                <c:pt idx="37">
                  <c:v>4.8999999999999998E-3</c:v>
                </c:pt>
                <c:pt idx="38">
                  <c:v>5.1999999999999998E-3</c:v>
                </c:pt>
                <c:pt idx="39">
                  <c:v>5.4999999999999997E-3</c:v>
                </c:pt>
                <c:pt idx="40">
                  <c:v>5.8000000000000005E-3</c:v>
                </c:pt>
                <c:pt idx="41">
                  <c:v>6.0999999999999995E-3</c:v>
                </c:pt>
                <c:pt idx="42">
                  <c:v>6.4000000000000003E-3</c:v>
                </c:pt>
                <c:pt idx="43">
                  <c:v>6.7000000000000002E-3</c:v>
                </c:pt>
                <c:pt idx="44">
                  <c:v>7.1999999999999998E-3</c:v>
                </c:pt>
                <c:pt idx="45">
                  <c:v>7.7000000000000002E-3</c:v>
                </c:pt>
                <c:pt idx="46">
                  <c:v>8.2000000000000007E-3</c:v>
                </c:pt>
                <c:pt idx="47">
                  <c:v>8.6999999999999994E-3</c:v>
                </c:pt>
                <c:pt idx="48">
                  <c:v>9.1000000000000004E-3</c:v>
                </c:pt>
                <c:pt idx="49">
                  <c:v>9.6000000000000009E-3</c:v>
                </c:pt>
                <c:pt idx="50">
                  <c:v>1.04E-2</c:v>
                </c:pt>
                <c:pt idx="51">
                  <c:v>1.1300000000000001E-2</c:v>
                </c:pt>
                <c:pt idx="52">
                  <c:v>1.21E-2</c:v>
                </c:pt>
                <c:pt idx="53">
                  <c:v>1.2800000000000001E-2</c:v>
                </c:pt>
                <c:pt idx="54">
                  <c:v>1.3600000000000001E-2</c:v>
                </c:pt>
                <c:pt idx="55">
                  <c:v>1.4299999999999998E-2</c:v>
                </c:pt>
                <c:pt idx="56">
                  <c:v>1.4999999999999999E-2</c:v>
                </c:pt>
                <c:pt idx="57">
                  <c:v>1.5699999999999999E-2</c:v>
                </c:pt>
                <c:pt idx="58">
                  <c:v>1.6300000000000002E-2</c:v>
                </c:pt>
                <c:pt idx="59">
                  <c:v>1.7000000000000001E-2</c:v>
                </c:pt>
                <c:pt idx="60">
                  <c:v>1.7599999999999998E-2</c:v>
                </c:pt>
                <c:pt idx="61">
                  <c:v>1.8800000000000001E-2</c:v>
                </c:pt>
                <c:pt idx="62">
                  <c:v>2.0200000000000003E-2</c:v>
                </c:pt>
                <c:pt idx="63">
                  <c:v>2.1600000000000001E-2</c:v>
                </c:pt>
                <c:pt idx="64">
                  <c:v>2.29E-2</c:v>
                </c:pt>
                <c:pt idx="65">
                  <c:v>2.4199999999999999E-2</c:v>
                </c:pt>
                <c:pt idx="66">
                  <c:v>2.5399999999999999E-2</c:v>
                </c:pt>
                <c:pt idx="67">
                  <c:v>2.6600000000000002E-2</c:v>
                </c:pt>
                <c:pt idx="68">
                  <c:v>2.7700000000000002E-2</c:v>
                </c:pt>
                <c:pt idx="69">
                  <c:v>2.8799999999999999E-2</c:v>
                </c:pt>
                <c:pt idx="70">
                  <c:v>3.09E-2</c:v>
                </c:pt>
                <c:pt idx="71">
                  <c:v>3.2800000000000003E-2</c:v>
                </c:pt>
                <c:pt idx="72">
                  <c:v>3.4599999999999999E-2</c:v>
                </c:pt>
                <c:pt idx="73">
                  <c:v>3.6400000000000002E-2</c:v>
                </c:pt>
                <c:pt idx="74">
                  <c:v>3.7999999999999999E-2</c:v>
                </c:pt>
                <c:pt idx="75">
                  <c:v>3.95E-2</c:v>
                </c:pt>
                <c:pt idx="76">
                  <c:v>4.24E-2</c:v>
                </c:pt>
                <c:pt idx="77">
                  <c:v>4.5100000000000001E-2</c:v>
                </c:pt>
                <c:pt idx="78">
                  <c:v>4.7500000000000001E-2</c:v>
                </c:pt>
                <c:pt idx="79">
                  <c:v>4.9700000000000001E-2</c:v>
                </c:pt>
                <c:pt idx="80">
                  <c:v>5.1799999999999999E-2</c:v>
                </c:pt>
                <c:pt idx="81">
                  <c:v>5.3700000000000005E-2</c:v>
                </c:pt>
                <c:pt idx="82">
                  <c:v>5.5600000000000004E-2</c:v>
                </c:pt>
                <c:pt idx="83">
                  <c:v>5.7299999999999997E-2</c:v>
                </c:pt>
                <c:pt idx="84">
                  <c:v>5.8899999999999994E-2</c:v>
                </c:pt>
                <c:pt idx="85">
                  <c:v>6.0399999999999995E-2</c:v>
                </c:pt>
                <c:pt idx="86">
                  <c:v>6.1800000000000001E-2</c:v>
                </c:pt>
                <c:pt idx="87">
                  <c:v>6.4500000000000002E-2</c:v>
                </c:pt>
                <c:pt idx="88">
                  <c:v>6.7500000000000004E-2</c:v>
                </c:pt>
                <c:pt idx="89">
                  <c:v>7.0099999999999996E-2</c:v>
                </c:pt>
                <c:pt idx="90">
                  <c:v>7.2599999999999998E-2</c:v>
                </c:pt>
                <c:pt idx="91">
                  <c:v>7.4800000000000005E-2</c:v>
                </c:pt>
                <c:pt idx="92">
                  <c:v>7.6800000000000007E-2</c:v>
                </c:pt>
                <c:pt idx="93">
                  <c:v>7.8700000000000006E-2</c:v>
                </c:pt>
                <c:pt idx="94">
                  <c:v>8.0500000000000002E-2</c:v>
                </c:pt>
                <c:pt idx="95">
                  <c:v>8.2199999999999995E-2</c:v>
                </c:pt>
                <c:pt idx="96">
                  <c:v>8.5199999999999998E-2</c:v>
                </c:pt>
                <c:pt idx="97">
                  <c:v>8.7999999999999995E-2</c:v>
                </c:pt>
                <c:pt idx="98">
                  <c:v>9.06E-2</c:v>
                </c:pt>
                <c:pt idx="99">
                  <c:v>9.290000000000001E-2</c:v>
                </c:pt>
                <c:pt idx="100">
                  <c:v>9.509999999999999E-2</c:v>
                </c:pt>
                <c:pt idx="101">
                  <c:v>9.7199999999999995E-2</c:v>
                </c:pt>
                <c:pt idx="102">
                  <c:v>0.1012</c:v>
                </c:pt>
                <c:pt idx="103">
                  <c:v>0.10489999999999999</c:v>
                </c:pt>
                <c:pt idx="104">
                  <c:v>0.10840000000000001</c:v>
                </c:pt>
                <c:pt idx="105">
                  <c:v>0.11169999999999999</c:v>
                </c:pt>
                <c:pt idx="106">
                  <c:v>0.1149</c:v>
                </c:pt>
                <c:pt idx="107">
                  <c:v>0.11799999999999999</c:v>
                </c:pt>
                <c:pt idx="108">
                  <c:v>0.12110000000000001</c:v>
                </c:pt>
                <c:pt idx="109">
                  <c:v>0.12410000000000002</c:v>
                </c:pt>
                <c:pt idx="110">
                  <c:v>0.12709999999999999</c:v>
                </c:pt>
                <c:pt idx="111">
                  <c:v>0.13</c:v>
                </c:pt>
                <c:pt idx="112">
                  <c:v>0.13300000000000001</c:v>
                </c:pt>
                <c:pt idx="113">
                  <c:v>0.13930000000000001</c:v>
                </c:pt>
                <c:pt idx="114">
                  <c:v>0.14760000000000001</c:v>
                </c:pt>
                <c:pt idx="115">
                  <c:v>0.15589999999999998</c:v>
                </c:pt>
                <c:pt idx="116">
                  <c:v>0.1643</c:v>
                </c:pt>
                <c:pt idx="117">
                  <c:v>0.17280000000000001</c:v>
                </c:pt>
                <c:pt idx="118">
                  <c:v>0.18140000000000001</c:v>
                </c:pt>
                <c:pt idx="119">
                  <c:v>0.19019999999999998</c:v>
                </c:pt>
                <c:pt idx="120">
                  <c:v>0.19900000000000001</c:v>
                </c:pt>
                <c:pt idx="121">
                  <c:v>0.20810000000000001</c:v>
                </c:pt>
                <c:pt idx="122">
                  <c:v>0.22999999999999998</c:v>
                </c:pt>
                <c:pt idx="123">
                  <c:v>0.25219999999999998</c:v>
                </c:pt>
                <c:pt idx="124">
                  <c:v>0.2747</c:v>
                </c:pt>
                <c:pt idx="125">
                  <c:v>0.29749999999999999</c:v>
                </c:pt>
                <c:pt idx="126">
                  <c:v>0.3206</c:v>
                </c:pt>
                <c:pt idx="127">
                  <c:v>0.34399999999999997</c:v>
                </c:pt>
                <c:pt idx="128">
                  <c:v>0.40570000000000006</c:v>
                </c:pt>
                <c:pt idx="129">
                  <c:v>0.4667</c:v>
                </c:pt>
                <c:pt idx="130">
                  <c:v>0.52739999999999998</c:v>
                </c:pt>
                <c:pt idx="131">
                  <c:v>0.58799999999999997</c:v>
                </c:pt>
                <c:pt idx="132">
                  <c:v>0.64880000000000004</c:v>
                </c:pt>
                <c:pt idx="133">
                  <c:v>0.71040000000000003</c:v>
                </c:pt>
                <c:pt idx="134">
                  <c:v>0.77279999999999993</c:v>
                </c:pt>
                <c:pt idx="135">
                  <c:v>0.83629999999999993</c:v>
                </c:pt>
                <c:pt idx="136">
                  <c:v>0.90079999999999993</c:v>
                </c:pt>
                <c:pt idx="137">
                  <c:v>0.96639999999999993</c:v>
                </c:pt>
                <c:pt idx="138" formatCode="0.000">
                  <c:v>1.03</c:v>
                </c:pt>
                <c:pt idx="139" formatCode="0.000">
                  <c:v>1.22</c:v>
                </c:pt>
                <c:pt idx="140" formatCode="0.000">
                  <c:v>1.49</c:v>
                </c:pt>
                <c:pt idx="141" formatCode="0.000">
                  <c:v>1.75</c:v>
                </c:pt>
                <c:pt idx="142" formatCode="0.000">
                  <c:v>2.0099999999999998</c:v>
                </c:pt>
                <c:pt idx="143" formatCode="0.000">
                  <c:v>2.27</c:v>
                </c:pt>
                <c:pt idx="144" formatCode="0.000">
                  <c:v>2.54</c:v>
                </c:pt>
                <c:pt idx="145" formatCode="0.000">
                  <c:v>2.81</c:v>
                </c:pt>
                <c:pt idx="146" formatCode="0.000">
                  <c:v>3.08</c:v>
                </c:pt>
                <c:pt idx="147" formatCode="0.000">
                  <c:v>3.36</c:v>
                </c:pt>
                <c:pt idx="148" formatCode="0.000">
                  <c:v>4.22</c:v>
                </c:pt>
                <c:pt idx="149" formatCode="0.000">
                  <c:v>5.05</c:v>
                </c:pt>
                <c:pt idx="150" formatCode="0.000">
                  <c:v>5.88</c:v>
                </c:pt>
                <c:pt idx="151" formatCode="0.000">
                  <c:v>6.72</c:v>
                </c:pt>
                <c:pt idx="152" formatCode="0.000">
                  <c:v>7.57</c:v>
                </c:pt>
                <c:pt idx="153" formatCode="0.000">
                  <c:v>8.42</c:v>
                </c:pt>
                <c:pt idx="154" formatCode="0.000">
                  <c:v>11.16</c:v>
                </c:pt>
                <c:pt idx="155" formatCode="0.000">
                  <c:v>13.79</c:v>
                </c:pt>
                <c:pt idx="156" formatCode="0.000">
                  <c:v>16.399999999999999</c:v>
                </c:pt>
                <c:pt idx="157" formatCode="0.000">
                  <c:v>19.03</c:v>
                </c:pt>
                <c:pt idx="158" formatCode="0.000">
                  <c:v>21.69</c:v>
                </c:pt>
                <c:pt idx="159" formatCode="0.000">
                  <c:v>24.4</c:v>
                </c:pt>
                <c:pt idx="160" formatCode="0.000">
                  <c:v>27.17</c:v>
                </c:pt>
                <c:pt idx="161" formatCode="0.000">
                  <c:v>29.99</c:v>
                </c:pt>
                <c:pt idx="162" formatCode="0.000">
                  <c:v>32.869999999999997</c:v>
                </c:pt>
                <c:pt idx="163" formatCode="0.000">
                  <c:v>35.81</c:v>
                </c:pt>
                <c:pt idx="164" formatCode="0.000">
                  <c:v>38.82</c:v>
                </c:pt>
                <c:pt idx="165" formatCode="0.000">
                  <c:v>48.63</c:v>
                </c:pt>
                <c:pt idx="166" formatCode="0.000">
                  <c:v>62.55</c:v>
                </c:pt>
                <c:pt idx="167" formatCode="0.000">
                  <c:v>76</c:v>
                </c:pt>
                <c:pt idx="168" formatCode="0.000">
                  <c:v>89.36</c:v>
                </c:pt>
                <c:pt idx="169" formatCode="0.000">
                  <c:v>102.78</c:v>
                </c:pt>
                <c:pt idx="170" formatCode="0.000">
                  <c:v>116.36</c:v>
                </c:pt>
                <c:pt idx="171" formatCode="0.000">
                  <c:v>130.13</c:v>
                </c:pt>
                <c:pt idx="172" formatCode="0.000">
                  <c:v>144.15</c:v>
                </c:pt>
                <c:pt idx="173" formatCode="0.000">
                  <c:v>158.41</c:v>
                </c:pt>
                <c:pt idx="174" formatCode="0.000">
                  <c:v>206.28</c:v>
                </c:pt>
                <c:pt idx="175" formatCode="0.000">
                  <c:v>252.08</c:v>
                </c:pt>
                <c:pt idx="176" formatCode="0.000">
                  <c:v>297.20999999999998</c:v>
                </c:pt>
                <c:pt idx="177" formatCode="0.000">
                  <c:v>342.31</c:v>
                </c:pt>
                <c:pt idx="178" formatCode="0.000">
                  <c:v>387.71</c:v>
                </c:pt>
                <c:pt idx="179" formatCode="0.000">
                  <c:v>433.58</c:v>
                </c:pt>
                <c:pt idx="180" formatCode="0.000">
                  <c:v>589.03</c:v>
                </c:pt>
                <c:pt idx="181" formatCode="0.000">
                  <c:v>735.32</c:v>
                </c:pt>
                <c:pt idx="182" formatCode="0.000">
                  <c:v>878.33</c:v>
                </c:pt>
                <c:pt idx="183" formatCode="0.0">
                  <c:v>1020</c:v>
                </c:pt>
                <c:pt idx="184" formatCode="0.0">
                  <c:v>1160</c:v>
                </c:pt>
                <c:pt idx="185" formatCode="0.0">
                  <c:v>1310</c:v>
                </c:pt>
                <c:pt idx="186" formatCode="0.0">
                  <c:v>1450</c:v>
                </c:pt>
                <c:pt idx="187" formatCode="0.0">
                  <c:v>1600</c:v>
                </c:pt>
                <c:pt idx="188" formatCode="0.0">
                  <c:v>1740</c:v>
                </c:pt>
                <c:pt idx="189" formatCode="0.0">
                  <c:v>1890</c:v>
                </c:pt>
                <c:pt idx="190" formatCode="0.0">
                  <c:v>2040</c:v>
                </c:pt>
                <c:pt idx="191" formatCode="0.0">
                  <c:v>2550</c:v>
                </c:pt>
                <c:pt idx="192" formatCode="0.0">
                  <c:v>3260</c:v>
                </c:pt>
                <c:pt idx="193" formatCode="0.0">
                  <c:v>3920</c:v>
                </c:pt>
                <c:pt idx="194" formatCode="0.0">
                  <c:v>4560</c:v>
                </c:pt>
                <c:pt idx="195" formatCode="0.0">
                  <c:v>5180</c:v>
                </c:pt>
                <c:pt idx="196" formatCode="0.0">
                  <c:v>5790</c:v>
                </c:pt>
                <c:pt idx="197" formatCode="0.0">
                  <c:v>6390</c:v>
                </c:pt>
                <c:pt idx="198" formatCode="0.0">
                  <c:v>6980</c:v>
                </c:pt>
                <c:pt idx="199" formatCode="0.0">
                  <c:v>7560</c:v>
                </c:pt>
                <c:pt idx="200" formatCode="0.0">
                  <c:v>9550</c:v>
                </c:pt>
                <c:pt idx="201" formatCode="0.0">
                  <c:v>11360</c:v>
                </c:pt>
                <c:pt idx="202" formatCode="0.0">
                  <c:v>13050</c:v>
                </c:pt>
                <c:pt idx="203" formatCode="0.0">
                  <c:v>14660</c:v>
                </c:pt>
                <c:pt idx="204" formatCode="0.0">
                  <c:v>16200</c:v>
                </c:pt>
                <c:pt idx="205" formatCode="0.0">
                  <c:v>17690</c:v>
                </c:pt>
                <c:pt idx="206" formatCode="0.0">
                  <c:v>22680</c:v>
                </c:pt>
                <c:pt idx="207" formatCode="0.0">
                  <c:v>27040</c:v>
                </c:pt>
                <c:pt idx="208" formatCode="0.0">
                  <c:v>30990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0C-4E61-AD68-99A79E6186B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srim1H_GaN!$D$20:$D$300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srim1H_GaN!$P$20:$P$300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8.9999999999999998E-4</c:v>
                </c:pt>
                <c:pt idx="12">
                  <c:v>8.9999999999999998E-4</c:v>
                </c:pt>
                <c:pt idx="13">
                  <c:v>1E-3</c:v>
                </c:pt>
                <c:pt idx="14">
                  <c:v>1E-3</c:v>
                </c:pt>
                <c:pt idx="15">
                  <c:v>1.0999999999999998E-3</c:v>
                </c:pt>
                <c:pt idx="16">
                  <c:v>1.0999999999999998E-3</c:v>
                </c:pt>
                <c:pt idx="17">
                  <c:v>1.2000000000000001E-3</c:v>
                </c:pt>
                <c:pt idx="18">
                  <c:v>1.2999999999999999E-3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1.5E-3</c:v>
                </c:pt>
                <c:pt idx="22">
                  <c:v>1.6000000000000001E-3</c:v>
                </c:pt>
                <c:pt idx="23">
                  <c:v>1.6000000000000001E-3</c:v>
                </c:pt>
                <c:pt idx="24">
                  <c:v>1.8E-3</c:v>
                </c:pt>
                <c:pt idx="25">
                  <c:v>1.9E-3</c:v>
                </c:pt>
                <c:pt idx="26">
                  <c:v>2E-3</c:v>
                </c:pt>
                <c:pt idx="27">
                  <c:v>2.1000000000000003E-3</c:v>
                </c:pt>
                <c:pt idx="28">
                  <c:v>2.3E-3</c:v>
                </c:pt>
                <c:pt idx="29">
                  <c:v>2.4000000000000002E-3</c:v>
                </c:pt>
                <c:pt idx="30">
                  <c:v>2.5000000000000001E-3</c:v>
                </c:pt>
                <c:pt idx="31">
                  <c:v>2.5999999999999999E-3</c:v>
                </c:pt>
                <c:pt idx="32">
                  <c:v>2.7000000000000001E-3</c:v>
                </c:pt>
                <c:pt idx="33">
                  <c:v>2.8E-3</c:v>
                </c:pt>
                <c:pt idx="34">
                  <c:v>2.9000000000000002E-3</c:v>
                </c:pt>
                <c:pt idx="35">
                  <c:v>3.0999999999999999E-3</c:v>
                </c:pt>
                <c:pt idx="36">
                  <c:v>3.4000000000000002E-3</c:v>
                </c:pt>
                <c:pt idx="37">
                  <c:v>3.5999999999999999E-3</c:v>
                </c:pt>
                <c:pt idx="38">
                  <c:v>3.8E-3</c:v>
                </c:pt>
                <c:pt idx="39">
                  <c:v>4.1000000000000003E-3</c:v>
                </c:pt>
                <c:pt idx="40">
                  <c:v>4.3E-3</c:v>
                </c:pt>
                <c:pt idx="41">
                  <c:v>4.4999999999999997E-3</c:v>
                </c:pt>
                <c:pt idx="42">
                  <c:v>4.7000000000000002E-3</c:v>
                </c:pt>
                <c:pt idx="43">
                  <c:v>4.8999999999999998E-3</c:v>
                </c:pt>
                <c:pt idx="44">
                  <c:v>5.3E-3</c:v>
                </c:pt>
                <c:pt idx="45">
                  <c:v>5.7000000000000002E-3</c:v>
                </c:pt>
                <c:pt idx="46">
                  <c:v>6.0999999999999995E-3</c:v>
                </c:pt>
                <c:pt idx="47">
                  <c:v>6.4000000000000003E-3</c:v>
                </c:pt>
                <c:pt idx="48">
                  <c:v>6.8000000000000005E-3</c:v>
                </c:pt>
                <c:pt idx="49">
                  <c:v>7.0999999999999995E-3</c:v>
                </c:pt>
                <c:pt idx="50">
                  <c:v>7.7999999999999996E-3</c:v>
                </c:pt>
                <c:pt idx="51">
                  <c:v>8.5000000000000006E-3</c:v>
                </c:pt>
                <c:pt idx="52">
                  <c:v>9.1000000000000004E-3</c:v>
                </c:pt>
                <c:pt idx="53">
                  <c:v>9.7000000000000003E-3</c:v>
                </c:pt>
                <c:pt idx="54">
                  <c:v>1.03E-2</c:v>
                </c:pt>
                <c:pt idx="55">
                  <c:v>1.0800000000000001E-2</c:v>
                </c:pt>
                <c:pt idx="56">
                  <c:v>1.14E-2</c:v>
                </c:pt>
                <c:pt idx="57">
                  <c:v>1.1899999999999999E-2</c:v>
                </c:pt>
                <c:pt idx="58">
                  <c:v>1.24E-2</c:v>
                </c:pt>
                <c:pt idx="59">
                  <c:v>1.3000000000000001E-2</c:v>
                </c:pt>
                <c:pt idx="60">
                  <c:v>1.3500000000000002E-2</c:v>
                </c:pt>
                <c:pt idx="61">
                  <c:v>1.4499999999999999E-2</c:v>
                </c:pt>
                <c:pt idx="62">
                  <c:v>1.5599999999999999E-2</c:v>
                </c:pt>
                <c:pt idx="63">
                  <c:v>1.6800000000000002E-2</c:v>
                </c:pt>
                <c:pt idx="64">
                  <c:v>1.7899999999999999E-2</c:v>
                </c:pt>
                <c:pt idx="65">
                  <c:v>1.9E-2</c:v>
                </c:pt>
                <c:pt idx="66">
                  <c:v>0.02</c:v>
                </c:pt>
                <c:pt idx="67">
                  <c:v>2.0999999999999998E-2</c:v>
                </c:pt>
                <c:pt idx="68">
                  <c:v>2.1999999999999999E-2</c:v>
                </c:pt>
                <c:pt idx="69">
                  <c:v>2.29E-2</c:v>
                </c:pt>
                <c:pt idx="70">
                  <c:v>2.4799999999999999E-2</c:v>
                </c:pt>
                <c:pt idx="71">
                  <c:v>2.6500000000000003E-2</c:v>
                </c:pt>
                <c:pt idx="72">
                  <c:v>2.8199999999999996E-2</c:v>
                </c:pt>
                <c:pt idx="73">
                  <c:v>2.98E-2</c:v>
                </c:pt>
                <c:pt idx="74">
                  <c:v>3.1399999999999997E-2</c:v>
                </c:pt>
                <c:pt idx="75">
                  <c:v>3.2800000000000003E-2</c:v>
                </c:pt>
                <c:pt idx="76">
                  <c:v>3.56E-2</c:v>
                </c:pt>
                <c:pt idx="77">
                  <c:v>3.8300000000000001E-2</c:v>
                </c:pt>
                <c:pt idx="78">
                  <c:v>4.07E-2</c:v>
                </c:pt>
                <c:pt idx="79">
                  <c:v>4.2999999999999997E-2</c:v>
                </c:pt>
                <c:pt idx="80">
                  <c:v>4.5200000000000004E-2</c:v>
                </c:pt>
                <c:pt idx="81">
                  <c:v>4.7299999999999995E-2</c:v>
                </c:pt>
                <c:pt idx="82">
                  <c:v>4.9299999999999997E-2</c:v>
                </c:pt>
                <c:pt idx="83">
                  <c:v>5.1200000000000002E-2</c:v>
                </c:pt>
                <c:pt idx="84">
                  <c:v>5.3000000000000005E-2</c:v>
                </c:pt>
                <c:pt idx="85">
                  <c:v>5.4700000000000006E-2</c:v>
                </c:pt>
                <c:pt idx="86">
                  <c:v>5.6399999999999992E-2</c:v>
                </c:pt>
                <c:pt idx="87">
                  <c:v>5.9499999999999997E-2</c:v>
                </c:pt>
                <c:pt idx="88">
                  <c:v>6.3200000000000006E-2</c:v>
                </c:pt>
                <c:pt idx="89">
                  <c:v>6.6500000000000004E-2</c:v>
                </c:pt>
                <c:pt idx="90">
                  <c:v>6.9699999999999998E-2</c:v>
                </c:pt>
                <c:pt idx="91">
                  <c:v>7.2599999999999998E-2</c:v>
                </c:pt>
                <c:pt idx="92">
                  <c:v>7.5300000000000006E-2</c:v>
                </c:pt>
                <c:pt idx="93">
                  <c:v>7.7899999999999997E-2</c:v>
                </c:pt>
                <c:pt idx="94">
                  <c:v>8.0399999999999999E-2</c:v>
                </c:pt>
                <c:pt idx="95">
                  <c:v>8.2799999999999999E-2</c:v>
                </c:pt>
                <c:pt idx="96">
                  <c:v>8.7300000000000003E-2</c:v>
                </c:pt>
                <c:pt idx="97">
                  <c:v>9.1400000000000009E-2</c:v>
                </c:pt>
                <c:pt idx="98">
                  <c:v>9.5299999999999996E-2</c:v>
                </c:pt>
                <c:pt idx="99">
                  <c:v>9.9000000000000005E-2</c:v>
                </c:pt>
                <c:pt idx="100">
                  <c:v>0.1026</c:v>
                </c:pt>
                <c:pt idx="101">
                  <c:v>0.10600000000000001</c:v>
                </c:pt>
                <c:pt idx="102">
                  <c:v>0.1125</c:v>
                </c:pt>
                <c:pt idx="103">
                  <c:v>0.1187</c:v>
                </c:pt>
                <c:pt idx="104">
                  <c:v>0.12470000000000001</c:v>
                </c:pt>
                <c:pt idx="105">
                  <c:v>0.13059999999999999</c:v>
                </c:pt>
                <c:pt idx="106">
                  <c:v>0.1363</c:v>
                </c:pt>
                <c:pt idx="107">
                  <c:v>0.14199999999999999</c:v>
                </c:pt>
                <c:pt idx="108">
                  <c:v>0.1477</c:v>
                </c:pt>
                <c:pt idx="109">
                  <c:v>0.15329999999999999</c:v>
                </c:pt>
                <c:pt idx="110">
                  <c:v>0.159</c:v>
                </c:pt>
                <c:pt idx="111">
                  <c:v>0.1646</c:v>
                </c:pt>
                <c:pt idx="112">
                  <c:v>0.17030000000000001</c:v>
                </c:pt>
                <c:pt idx="113">
                  <c:v>0.1817</c:v>
                </c:pt>
                <c:pt idx="114">
                  <c:v>0.19619999999999999</c:v>
                </c:pt>
                <c:pt idx="115">
                  <c:v>0.21110000000000001</c:v>
                </c:pt>
                <c:pt idx="116">
                  <c:v>0.2263</c:v>
                </c:pt>
                <c:pt idx="117">
                  <c:v>0.24180000000000001</c:v>
                </c:pt>
                <c:pt idx="118">
                  <c:v>0.25769999999999998</c:v>
                </c:pt>
                <c:pt idx="119">
                  <c:v>0.27389999999999998</c:v>
                </c:pt>
                <c:pt idx="120">
                  <c:v>0.29049999999999998</c:v>
                </c:pt>
                <c:pt idx="121">
                  <c:v>0.3075</c:v>
                </c:pt>
                <c:pt idx="122">
                  <c:v>0.34239999999999998</c:v>
                </c:pt>
                <c:pt idx="123">
                  <c:v>0.37859999999999999</c:v>
                </c:pt>
                <c:pt idx="124">
                  <c:v>0.41609999999999997</c:v>
                </c:pt>
                <c:pt idx="125">
                  <c:v>0.45479999999999998</c:v>
                </c:pt>
                <c:pt idx="126">
                  <c:v>0.49450000000000005</c:v>
                </c:pt>
                <c:pt idx="127">
                  <c:v>0.53539999999999999</c:v>
                </c:pt>
                <c:pt idx="128">
                  <c:v>0.62019999999999997</c:v>
                </c:pt>
                <c:pt idx="129">
                  <c:v>0.70879999999999999</c:v>
                </c:pt>
                <c:pt idx="130">
                  <c:v>0.80090000000000006</c:v>
                </c:pt>
                <c:pt idx="131">
                  <c:v>0.89610000000000001</c:v>
                </c:pt>
                <c:pt idx="132">
                  <c:v>0.99429999999999996</c:v>
                </c:pt>
                <c:pt idx="133" formatCode="0.000">
                  <c:v>1.1000000000000001</c:v>
                </c:pt>
                <c:pt idx="134" formatCode="0.000">
                  <c:v>1.2</c:v>
                </c:pt>
                <c:pt idx="135" formatCode="0.000">
                  <c:v>1.31</c:v>
                </c:pt>
                <c:pt idx="136" formatCode="0.000">
                  <c:v>1.42</c:v>
                </c:pt>
                <c:pt idx="137" formatCode="0.000">
                  <c:v>1.54</c:v>
                </c:pt>
                <c:pt idx="138" formatCode="0.000">
                  <c:v>1.66</c:v>
                </c:pt>
                <c:pt idx="139" formatCode="0.000">
                  <c:v>1.9</c:v>
                </c:pt>
                <c:pt idx="140" formatCode="0.000">
                  <c:v>2.23</c:v>
                </c:pt>
                <c:pt idx="141" formatCode="0.000">
                  <c:v>2.58</c:v>
                </c:pt>
                <c:pt idx="142" formatCode="0.000">
                  <c:v>2.94</c:v>
                </c:pt>
                <c:pt idx="143" formatCode="0.000">
                  <c:v>3.33</c:v>
                </c:pt>
                <c:pt idx="144" formatCode="0.000">
                  <c:v>3.74</c:v>
                </c:pt>
                <c:pt idx="145" formatCode="0.000">
                  <c:v>4.16</c:v>
                </c:pt>
                <c:pt idx="146" formatCode="0.000">
                  <c:v>4.5999999999999996</c:v>
                </c:pt>
                <c:pt idx="147" formatCode="0.000">
                  <c:v>5.07</c:v>
                </c:pt>
                <c:pt idx="148" formatCode="0.000">
                  <c:v>6.04</c:v>
                </c:pt>
                <c:pt idx="149" formatCode="0.000">
                  <c:v>7.08</c:v>
                </c:pt>
                <c:pt idx="150" formatCode="0.000">
                  <c:v>8.1999999999999993</c:v>
                </c:pt>
                <c:pt idx="151" formatCode="0.000">
                  <c:v>9.3699999999999992</c:v>
                </c:pt>
                <c:pt idx="152" formatCode="0.000">
                  <c:v>10.61</c:v>
                </c:pt>
                <c:pt idx="153" formatCode="0.000">
                  <c:v>11.92</c:v>
                </c:pt>
                <c:pt idx="154" formatCode="0.000">
                  <c:v>14.72</c:v>
                </c:pt>
                <c:pt idx="155" formatCode="0.000">
                  <c:v>17.75</c:v>
                </c:pt>
                <c:pt idx="156" formatCode="0.000">
                  <c:v>21.02</c:v>
                </c:pt>
                <c:pt idx="157" formatCode="0.000">
                  <c:v>24.53</c:v>
                </c:pt>
                <c:pt idx="158" formatCode="0.000">
                  <c:v>28.25</c:v>
                </c:pt>
                <c:pt idx="159" formatCode="0.000">
                  <c:v>32.19</c:v>
                </c:pt>
                <c:pt idx="160" formatCode="0.000">
                  <c:v>36.35</c:v>
                </c:pt>
                <c:pt idx="161" formatCode="0.000">
                  <c:v>40.72</c:v>
                </c:pt>
                <c:pt idx="162" formatCode="0.000">
                  <c:v>45.3</c:v>
                </c:pt>
                <c:pt idx="163" formatCode="0.000">
                  <c:v>50.08</c:v>
                </c:pt>
                <c:pt idx="164" formatCode="0.000">
                  <c:v>55.06</c:v>
                </c:pt>
                <c:pt idx="165" formatCode="0.000">
                  <c:v>65.62</c:v>
                </c:pt>
                <c:pt idx="166" formatCode="0.000">
                  <c:v>79.91</c:v>
                </c:pt>
                <c:pt idx="167" formatCode="0.000">
                  <c:v>95.37</c:v>
                </c:pt>
                <c:pt idx="168" formatCode="0.000">
                  <c:v>111.96</c:v>
                </c:pt>
                <c:pt idx="169" formatCode="0.000">
                  <c:v>129.66999999999999</c:v>
                </c:pt>
                <c:pt idx="170" formatCode="0.000">
                  <c:v>148.44999999999999</c:v>
                </c:pt>
                <c:pt idx="171" formatCode="0.000">
                  <c:v>168.28</c:v>
                </c:pt>
                <c:pt idx="172" formatCode="0.000">
                  <c:v>189.15</c:v>
                </c:pt>
                <c:pt idx="173" formatCode="0.000">
                  <c:v>211.03</c:v>
                </c:pt>
                <c:pt idx="174" formatCode="0.000">
                  <c:v>257.73</c:v>
                </c:pt>
                <c:pt idx="175" formatCode="0.000">
                  <c:v>308.24</c:v>
                </c:pt>
                <c:pt idx="176" formatCode="0.000">
                  <c:v>362.4</c:v>
                </c:pt>
                <c:pt idx="177" formatCode="0.000">
                  <c:v>420.09</c:v>
                </c:pt>
                <c:pt idx="178" formatCode="0.000">
                  <c:v>481.19</c:v>
                </c:pt>
                <c:pt idx="179" formatCode="0.000">
                  <c:v>545.58000000000004</c:v>
                </c:pt>
                <c:pt idx="180" formatCode="0.000">
                  <c:v>683.85</c:v>
                </c:pt>
                <c:pt idx="181" formatCode="0.000">
                  <c:v>834.11</c:v>
                </c:pt>
                <c:pt idx="182" formatCode="0.000">
                  <c:v>995.67</c:v>
                </c:pt>
                <c:pt idx="183" formatCode="0.0">
                  <c:v>1170</c:v>
                </c:pt>
                <c:pt idx="184" formatCode="0.0">
                  <c:v>1350</c:v>
                </c:pt>
                <c:pt idx="185" formatCode="0.0">
                  <c:v>1540</c:v>
                </c:pt>
                <c:pt idx="186" formatCode="0.0">
                  <c:v>1740</c:v>
                </c:pt>
                <c:pt idx="187" formatCode="0.0">
                  <c:v>1950</c:v>
                </c:pt>
                <c:pt idx="188" formatCode="0.0">
                  <c:v>2170</c:v>
                </c:pt>
                <c:pt idx="189" formatCode="0.0">
                  <c:v>2390</c:v>
                </c:pt>
                <c:pt idx="190" formatCode="0.0">
                  <c:v>2630</c:v>
                </c:pt>
                <c:pt idx="191" formatCode="0.0">
                  <c:v>3110</c:v>
                </c:pt>
                <c:pt idx="192" formatCode="0.0">
                  <c:v>3750</c:v>
                </c:pt>
                <c:pt idx="193" formatCode="0.0">
                  <c:v>4430</c:v>
                </c:pt>
                <c:pt idx="194" formatCode="0.0">
                  <c:v>5140</c:v>
                </c:pt>
                <c:pt idx="195" formatCode="0.0">
                  <c:v>5870</c:v>
                </c:pt>
                <c:pt idx="196" formatCode="0.0">
                  <c:v>6630</c:v>
                </c:pt>
                <c:pt idx="197" formatCode="0.0">
                  <c:v>7410</c:v>
                </c:pt>
                <c:pt idx="198" formatCode="0.0">
                  <c:v>8210</c:v>
                </c:pt>
                <c:pt idx="199" formatCode="0.0">
                  <c:v>9020</c:v>
                </c:pt>
                <c:pt idx="200" formatCode="0.0">
                  <c:v>10690</c:v>
                </c:pt>
                <c:pt idx="201" formatCode="0.0">
                  <c:v>12400</c:v>
                </c:pt>
                <c:pt idx="202" formatCode="0.0">
                  <c:v>14140</c:v>
                </c:pt>
                <c:pt idx="203" formatCode="0.0">
                  <c:v>15900</c:v>
                </c:pt>
                <c:pt idx="204" formatCode="0.0">
                  <c:v>17680</c:v>
                </c:pt>
                <c:pt idx="205" formatCode="0.0">
                  <c:v>19470</c:v>
                </c:pt>
                <c:pt idx="206" formatCode="0.0">
                  <c:v>23050</c:v>
                </c:pt>
                <c:pt idx="207" formatCode="0.0">
                  <c:v>26630</c:v>
                </c:pt>
                <c:pt idx="208" formatCode="0.0">
                  <c:v>30170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0C-4E61-AD68-99A79E618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srim40Ar_GaN!$P$5</c:f>
          <c:strCache>
            <c:ptCount val="1"/>
            <c:pt idx="0">
              <c:v>srim40Ar_GaN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srim40Ar_GaN!$D$20:$D$300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srim40Ar_GaN!$J$20:$J$300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1.0999999999999998E-3</c:v>
                </c:pt>
                <c:pt idx="2">
                  <c:v>1.2000000000000001E-3</c:v>
                </c:pt>
                <c:pt idx="3">
                  <c:v>1.2999999999999999E-3</c:v>
                </c:pt>
                <c:pt idx="4">
                  <c:v>1.2999999999999999E-3</c:v>
                </c:pt>
                <c:pt idx="5">
                  <c:v>1.4E-3</c:v>
                </c:pt>
                <c:pt idx="6">
                  <c:v>1.4E-3</c:v>
                </c:pt>
                <c:pt idx="7">
                  <c:v>1.5E-3</c:v>
                </c:pt>
                <c:pt idx="8">
                  <c:v>1.6000000000000001E-3</c:v>
                </c:pt>
                <c:pt idx="9">
                  <c:v>1.7000000000000001E-3</c:v>
                </c:pt>
                <c:pt idx="10">
                  <c:v>1.8E-3</c:v>
                </c:pt>
                <c:pt idx="11">
                  <c:v>1.9E-3</c:v>
                </c:pt>
                <c:pt idx="12">
                  <c:v>2E-3</c:v>
                </c:pt>
                <c:pt idx="13">
                  <c:v>2.1000000000000003E-3</c:v>
                </c:pt>
                <c:pt idx="14">
                  <c:v>2.1999999999999997E-3</c:v>
                </c:pt>
                <c:pt idx="15">
                  <c:v>2.3E-3</c:v>
                </c:pt>
                <c:pt idx="16">
                  <c:v>2.4000000000000002E-3</c:v>
                </c:pt>
                <c:pt idx="17">
                  <c:v>2.4000000000000002E-3</c:v>
                </c:pt>
                <c:pt idx="18">
                  <c:v>2.5999999999999999E-3</c:v>
                </c:pt>
                <c:pt idx="19">
                  <c:v>2.8E-3</c:v>
                </c:pt>
                <c:pt idx="20">
                  <c:v>3.0000000000000001E-3</c:v>
                </c:pt>
                <c:pt idx="21">
                  <c:v>3.2000000000000002E-3</c:v>
                </c:pt>
                <c:pt idx="22">
                  <c:v>3.4000000000000002E-3</c:v>
                </c:pt>
                <c:pt idx="23">
                  <c:v>3.5000000000000005E-3</c:v>
                </c:pt>
                <c:pt idx="24">
                  <c:v>3.6999999999999997E-3</c:v>
                </c:pt>
                <c:pt idx="25">
                  <c:v>3.8999999999999998E-3</c:v>
                </c:pt>
                <c:pt idx="26">
                  <c:v>4.0000000000000001E-3</c:v>
                </c:pt>
                <c:pt idx="27">
                  <c:v>4.3999999999999994E-3</c:v>
                </c:pt>
                <c:pt idx="28">
                  <c:v>4.7000000000000002E-3</c:v>
                </c:pt>
                <c:pt idx="29">
                  <c:v>5.0000000000000001E-3</c:v>
                </c:pt>
                <c:pt idx="30">
                  <c:v>5.3E-3</c:v>
                </c:pt>
                <c:pt idx="31">
                  <c:v>5.7000000000000002E-3</c:v>
                </c:pt>
                <c:pt idx="32">
                  <c:v>6.0000000000000001E-3</c:v>
                </c:pt>
                <c:pt idx="33">
                  <c:v>6.6E-3</c:v>
                </c:pt>
                <c:pt idx="34">
                  <c:v>7.1999999999999998E-3</c:v>
                </c:pt>
                <c:pt idx="35">
                  <c:v>7.7000000000000002E-3</c:v>
                </c:pt>
                <c:pt idx="36">
                  <c:v>8.3000000000000001E-3</c:v>
                </c:pt>
                <c:pt idx="37">
                  <c:v>8.8999999999999999E-3</c:v>
                </c:pt>
                <c:pt idx="38">
                  <c:v>9.4999999999999998E-3</c:v>
                </c:pt>
                <c:pt idx="39">
                  <c:v>0.01</c:v>
                </c:pt>
                <c:pt idx="40">
                  <c:v>1.06E-2</c:v>
                </c:pt>
                <c:pt idx="41">
                  <c:v>1.11E-2</c:v>
                </c:pt>
                <c:pt idx="42">
                  <c:v>1.17E-2</c:v>
                </c:pt>
                <c:pt idx="43">
                  <c:v>1.2199999999999999E-2</c:v>
                </c:pt>
                <c:pt idx="44">
                  <c:v>1.3300000000000001E-2</c:v>
                </c:pt>
                <c:pt idx="45">
                  <c:v>1.47E-2</c:v>
                </c:pt>
                <c:pt idx="46">
                  <c:v>1.61E-2</c:v>
                </c:pt>
                <c:pt idx="47">
                  <c:v>1.7399999999999999E-2</c:v>
                </c:pt>
                <c:pt idx="48">
                  <c:v>1.8800000000000001E-2</c:v>
                </c:pt>
                <c:pt idx="49">
                  <c:v>2.01E-2</c:v>
                </c:pt>
                <c:pt idx="50">
                  <c:v>2.1499999999999998E-2</c:v>
                </c:pt>
                <c:pt idx="51">
                  <c:v>2.2800000000000001E-2</c:v>
                </c:pt>
                <c:pt idx="52">
                  <c:v>2.4199999999999999E-2</c:v>
                </c:pt>
                <c:pt idx="53">
                  <c:v>2.69E-2</c:v>
                </c:pt>
                <c:pt idx="54">
                  <c:v>2.9599999999999998E-2</c:v>
                </c:pt>
                <c:pt idx="55">
                  <c:v>3.2300000000000002E-2</c:v>
                </c:pt>
                <c:pt idx="56">
                  <c:v>3.4999999999999996E-2</c:v>
                </c:pt>
                <c:pt idx="57">
                  <c:v>3.78E-2</c:v>
                </c:pt>
                <c:pt idx="58">
                  <c:v>4.0500000000000001E-2</c:v>
                </c:pt>
                <c:pt idx="59">
                  <c:v>4.6100000000000002E-2</c:v>
                </c:pt>
                <c:pt idx="60">
                  <c:v>5.1700000000000003E-2</c:v>
                </c:pt>
                <c:pt idx="61">
                  <c:v>5.7299999999999997E-2</c:v>
                </c:pt>
                <c:pt idx="62">
                  <c:v>6.2899999999999998E-2</c:v>
                </c:pt>
                <c:pt idx="63">
                  <c:v>6.8500000000000005E-2</c:v>
                </c:pt>
                <c:pt idx="64">
                  <c:v>7.4200000000000002E-2</c:v>
                </c:pt>
                <c:pt idx="65">
                  <c:v>0.08</c:v>
                </c:pt>
                <c:pt idx="66">
                  <c:v>8.5699999999999998E-2</c:v>
                </c:pt>
                <c:pt idx="67">
                  <c:v>9.1499999999999998E-2</c:v>
                </c:pt>
                <c:pt idx="68">
                  <c:v>9.74E-2</c:v>
                </c:pt>
                <c:pt idx="69">
                  <c:v>0.10329999999999999</c:v>
                </c:pt>
                <c:pt idx="70">
                  <c:v>0.11510000000000001</c:v>
                </c:pt>
                <c:pt idx="71">
                  <c:v>0.13009999999999999</c:v>
                </c:pt>
                <c:pt idx="72">
                  <c:v>0.1452</c:v>
                </c:pt>
                <c:pt idx="73">
                  <c:v>0.16040000000000001</c:v>
                </c:pt>
                <c:pt idx="74">
                  <c:v>0.1757</c:v>
                </c:pt>
                <c:pt idx="75">
                  <c:v>0.19109999999999999</c:v>
                </c:pt>
                <c:pt idx="76">
                  <c:v>0.20649999999999999</c:v>
                </c:pt>
                <c:pt idx="77">
                  <c:v>0.22189999999999999</c:v>
                </c:pt>
                <c:pt idx="78">
                  <c:v>0.23730000000000001</c:v>
                </c:pt>
                <c:pt idx="79">
                  <c:v>0.2681</c:v>
                </c:pt>
                <c:pt idx="80">
                  <c:v>0.29870000000000002</c:v>
                </c:pt>
                <c:pt idx="81">
                  <c:v>0.32900000000000001</c:v>
                </c:pt>
                <c:pt idx="82">
                  <c:v>0.35920000000000002</c:v>
                </c:pt>
                <c:pt idx="83">
                  <c:v>0.38900000000000001</c:v>
                </c:pt>
                <c:pt idx="84">
                  <c:v>0.41859999999999997</c:v>
                </c:pt>
                <c:pt idx="85">
                  <c:v>0.4768</c:v>
                </c:pt>
                <c:pt idx="86">
                  <c:v>0.53380000000000005</c:v>
                </c:pt>
                <c:pt idx="87">
                  <c:v>0.5897</c:v>
                </c:pt>
                <c:pt idx="88">
                  <c:v>0.64429999999999998</c:v>
                </c:pt>
                <c:pt idx="89">
                  <c:v>0.69789999999999996</c:v>
                </c:pt>
                <c:pt idx="90">
                  <c:v>0.75049999999999994</c:v>
                </c:pt>
                <c:pt idx="91">
                  <c:v>0.80199999999999994</c:v>
                </c:pt>
                <c:pt idx="92">
                  <c:v>0.85260000000000002</c:v>
                </c:pt>
                <c:pt idx="93">
                  <c:v>0.9022</c:v>
                </c:pt>
                <c:pt idx="94">
                  <c:v>0.95099999999999996</c:v>
                </c:pt>
                <c:pt idx="95">
                  <c:v>0.99879999999999991</c:v>
                </c:pt>
                <c:pt idx="96" formatCode="0.000">
                  <c:v>1.0900000000000001</c:v>
                </c:pt>
                <c:pt idx="97" formatCode="0.000">
                  <c:v>1.2</c:v>
                </c:pt>
                <c:pt idx="98" formatCode="0.000">
                  <c:v>1.31</c:v>
                </c:pt>
                <c:pt idx="99" formatCode="0.000">
                  <c:v>1.41</c:v>
                </c:pt>
                <c:pt idx="100" formatCode="0.000">
                  <c:v>1.51</c:v>
                </c:pt>
                <c:pt idx="101" formatCode="0.000">
                  <c:v>1.61</c:v>
                </c:pt>
                <c:pt idx="102" formatCode="0.000">
                  <c:v>1.7</c:v>
                </c:pt>
                <c:pt idx="103" formatCode="0.000">
                  <c:v>1.78</c:v>
                </c:pt>
                <c:pt idx="104" formatCode="0.000">
                  <c:v>1.87</c:v>
                </c:pt>
                <c:pt idx="105" formatCode="0.000">
                  <c:v>2.0299999999999998</c:v>
                </c:pt>
                <c:pt idx="106" formatCode="0.000">
                  <c:v>2.17</c:v>
                </c:pt>
                <c:pt idx="107" formatCode="0.000">
                  <c:v>2.31</c:v>
                </c:pt>
                <c:pt idx="108" formatCode="0.000">
                  <c:v>2.44</c:v>
                </c:pt>
                <c:pt idx="109" formatCode="0.000">
                  <c:v>2.56</c:v>
                </c:pt>
                <c:pt idx="110" formatCode="0.000">
                  <c:v>2.67</c:v>
                </c:pt>
                <c:pt idx="111" formatCode="0.000">
                  <c:v>2.88</c:v>
                </c:pt>
                <c:pt idx="112" formatCode="0.000">
                  <c:v>3.08</c:v>
                </c:pt>
                <c:pt idx="113" formatCode="0.000">
                  <c:v>3.26</c:v>
                </c:pt>
                <c:pt idx="114" formatCode="0.000">
                  <c:v>3.43</c:v>
                </c:pt>
                <c:pt idx="115" formatCode="0.000">
                  <c:v>3.58</c:v>
                </c:pt>
                <c:pt idx="116" formatCode="0.000">
                  <c:v>3.74</c:v>
                </c:pt>
                <c:pt idx="117" formatCode="0.000">
                  <c:v>3.88</c:v>
                </c:pt>
                <c:pt idx="118" formatCode="0.000">
                  <c:v>4.0199999999999996</c:v>
                </c:pt>
                <c:pt idx="119" formatCode="0.000">
                  <c:v>4.16</c:v>
                </c:pt>
                <c:pt idx="120" formatCode="0.000">
                  <c:v>4.29</c:v>
                </c:pt>
                <c:pt idx="121" formatCode="0.000">
                  <c:v>4.42</c:v>
                </c:pt>
                <c:pt idx="122" formatCode="0.000">
                  <c:v>4.67</c:v>
                </c:pt>
                <c:pt idx="123" formatCode="0.000">
                  <c:v>4.9800000000000004</c:v>
                </c:pt>
                <c:pt idx="124" formatCode="0.000">
                  <c:v>5.27</c:v>
                </c:pt>
                <c:pt idx="125" formatCode="0.000">
                  <c:v>5.56</c:v>
                </c:pt>
                <c:pt idx="126" formatCode="0.000">
                  <c:v>5.84</c:v>
                </c:pt>
                <c:pt idx="127" formatCode="0.000">
                  <c:v>6.12</c:v>
                </c:pt>
                <c:pt idx="128" formatCode="0.000">
                  <c:v>6.4</c:v>
                </c:pt>
                <c:pt idx="129" formatCode="0.000">
                  <c:v>6.68</c:v>
                </c:pt>
                <c:pt idx="130" formatCode="0.000">
                  <c:v>6.96</c:v>
                </c:pt>
                <c:pt idx="131" formatCode="0.000">
                  <c:v>7.51</c:v>
                </c:pt>
                <c:pt idx="132" formatCode="0.000">
                  <c:v>8.07</c:v>
                </c:pt>
                <c:pt idx="133" formatCode="0.000">
                  <c:v>8.6300000000000008</c:v>
                </c:pt>
                <c:pt idx="134" formatCode="0.000">
                  <c:v>9.19</c:v>
                </c:pt>
                <c:pt idx="135" formatCode="0.000">
                  <c:v>9.77</c:v>
                </c:pt>
                <c:pt idx="136" formatCode="0.000">
                  <c:v>10.35</c:v>
                </c:pt>
                <c:pt idx="137" formatCode="0.000">
                  <c:v>11.53</c:v>
                </c:pt>
                <c:pt idx="138" formatCode="0.000">
                  <c:v>12.74</c:v>
                </c:pt>
                <c:pt idx="139" formatCode="0.000">
                  <c:v>13.97</c:v>
                </c:pt>
                <c:pt idx="140" formatCode="0.000">
                  <c:v>15.23</c:v>
                </c:pt>
                <c:pt idx="141" formatCode="0.000">
                  <c:v>16.52</c:v>
                </c:pt>
                <c:pt idx="142" formatCode="0.000">
                  <c:v>17.84</c:v>
                </c:pt>
                <c:pt idx="143" formatCode="0.000">
                  <c:v>19.190000000000001</c:v>
                </c:pt>
                <c:pt idx="144" formatCode="0.000">
                  <c:v>20.57</c:v>
                </c:pt>
                <c:pt idx="145" formatCode="0.000">
                  <c:v>21.98</c:v>
                </c:pt>
                <c:pt idx="146" formatCode="0.000">
                  <c:v>23.42</c:v>
                </c:pt>
                <c:pt idx="147" formatCode="0.000">
                  <c:v>24.89</c:v>
                </c:pt>
                <c:pt idx="148" formatCode="0.000">
                  <c:v>27.92</c:v>
                </c:pt>
                <c:pt idx="149" formatCode="0.000">
                  <c:v>31.87</c:v>
                </c:pt>
                <c:pt idx="150" formatCode="0.000">
                  <c:v>36.01</c:v>
                </c:pt>
                <c:pt idx="151" formatCode="0.000">
                  <c:v>40.32</c:v>
                </c:pt>
                <c:pt idx="152" formatCode="0.000">
                  <c:v>44.81</c:v>
                </c:pt>
                <c:pt idx="153" formatCode="0.000">
                  <c:v>49.49</c:v>
                </c:pt>
                <c:pt idx="154" formatCode="0.000">
                  <c:v>54.34</c:v>
                </c:pt>
                <c:pt idx="155" formatCode="0.000">
                  <c:v>59.38</c:v>
                </c:pt>
                <c:pt idx="156" formatCode="0.000">
                  <c:v>64.599999999999994</c:v>
                </c:pt>
                <c:pt idx="157" formatCode="0.000">
                  <c:v>75.58</c:v>
                </c:pt>
                <c:pt idx="158" formatCode="0.000">
                  <c:v>87.3</c:v>
                </c:pt>
                <c:pt idx="159" formatCode="0.000">
                  <c:v>99.74</c:v>
                </c:pt>
                <c:pt idx="160" formatCode="0.000">
                  <c:v>112.91</c:v>
                </c:pt>
                <c:pt idx="161" formatCode="0.000">
                  <c:v>126.8</c:v>
                </c:pt>
                <c:pt idx="162" formatCode="0.000">
                  <c:v>141.4</c:v>
                </c:pt>
                <c:pt idx="163" formatCode="0.000">
                  <c:v>172.63</c:v>
                </c:pt>
                <c:pt idx="164" formatCode="0.000">
                  <c:v>206.46</c:v>
                </c:pt>
                <c:pt idx="165" formatCode="0.000">
                  <c:v>242.66</c:v>
                </c:pt>
                <c:pt idx="166" formatCode="0.000">
                  <c:v>280.95</c:v>
                </c:pt>
                <c:pt idx="167" formatCode="0.000">
                  <c:v>320.99</c:v>
                </c:pt>
                <c:pt idx="168" formatCode="0.000">
                  <c:v>362.98</c:v>
                </c:pt>
                <c:pt idx="169" formatCode="0.000">
                  <c:v>407.3</c:v>
                </c:pt>
                <c:pt idx="170" formatCode="0.000">
                  <c:v>453.9</c:v>
                </c:pt>
                <c:pt idx="171" formatCode="0.000">
                  <c:v>502.74</c:v>
                </c:pt>
                <c:pt idx="172" formatCode="0.000">
                  <c:v>553.79</c:v>
                </c:pt>
                <c:pt idx="173" formatCode="0.000">
                  <c:v>607.01</c:v>
                </c:pt>
                <c:pt idx="174" formatCode="0.000">
                  <c:v>719.91</c:v>
                </c:pt>
                <c:pt idx="175" formatCode="0.000">
                  <c:v>873.21</c:v>
                </c:pt>
                <c:pt idx="176" formatCode="0.0">
                  <c:v>1040</c:v>
                </c:pt>
                <c:pt idx="177" formatCode="0.0">
                  <c:v>1220</c:v>
                </c:pt>
                <c:pt idx="178" formatCode="0.0">
                  <c:v>1410</c:v>
                </c:pt>
                <c:pt idx="179" formatCode="0.0">
                  <c:v>1620</c:v>
                </c:pt>
                <c:pt idx="180" formatCode="0.0">
                  <c:v>1830</c:v>
                </c:pt>
                <c:pt idx="181" formatCode="0.0">
                  <c:v>2060</c:v>
                </c:pt>
                <c:pt idx="182" formatCode="0.0">
                  <c:v>2300</c:v>
                </c:pt>
                <c:pt idx="183" formatCode="0.0">
                  <c:v>2810</c:v>
                </c:pt>
                <c:pt idx="184" formatCode="0.0">
                  <c:v>3360</c:v>
                </c:pt>
                <c:pt idx="185" formatCode="0.0">
                  <c:v>3960</c:v>
                </c:pt>
                <c:pt idx="186" formatCode="0.0">
                  <c:v>4590</c:v>
                </c:pt>
                <c:pt idx="187" formatCode="0.0">
                  <c:v>5250</c:v>
                </c:pt>
                <c:pt idx="188" formatCode="0.0">
                  <c:v>5960</c:v>
                </c:pt>
                <c:pt idx="189" formatCode="0.0">
                  <c:v>7460</c:v>
                </c:pt>
                <c:pt idx="190" formatCode="0.0">
                  <c:v>9080</c:v>
                </c:pt>
                <c:pt idx="191" formatCode="0.0">
                  <c:v>10830</c:v>
                </c:pt>
                <c:pt idx="192" formatCode="0.0">
                  <c:v>12670</c:v>
                </c:pt>
                <c:pt idx="193" formatCode="0.0">
                  <c:v>14610</c:v>
                </c:pt>
                <c:pt idx="194" formatCode="0.0">
                  <c:v>16650</c:v>
                </c:pt>
                <c:pt idx="195" formatCode="0.0">
                  <c:v>18760</c:v>
                </c:pt>
                <c:pt idx="196" formatCode="0.0">
                  <c:v>20960</c:v>
                </c:pt>
                <c:pt idx="197" formatCode="0.0">
                  <c:v>23230</c:v>
                </c:pt>
                <c:pt idx="198" formatCode="0.0">
                  <c:v>25570</c:v>
                </c:pt>
                <c:pt idx="199" formatCode="0.0">
                  <c:v>27970</c:v>
                </c:pt>
                <c:pt idx="200" formatCode="0.0">
                  <c:v>32940</c:v>
                </c:pt>
                <c:pt idx="201" formatCode="0.0">
                  <c:v>39440</c:v>
                </c:pt>
                <c:pt idx="202" formatCode="0.0">
                  <c:v>46220</c:v>
                </c:pt>
                <c:pt idx="203" formatCode="0.0">
                  <c:v>53240</c:v>
                </c:pt>
                <c:pt idx="204" formatCode="0.0">
                  <c:v>60460</c:v>
                </c:pt>
                <c:pt idx="205" formatCode="0.0">
                  <c:v>67860</c:v>
                </c:pt>
                <c:pt idx="206" formatCode="0.0">
                  <c:v>75400</c:v>
                </c:pt>
                <c:pt idx="207" formatCode="0.0">
                  <c:v>83080</c:v>
                </c:pt>
                <c:pt idx="208" formatCode="0.0">
                  <c:v>90880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48-4DF5-885C-010E61B5C732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srim40Ar_GaN!$D$20:$D$300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srim40Ar_GaN!$M$20:$M$300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1.0999999999999998E-3</c:v>
                </c:pt>
                <c:pt idx="8">
                  <c:v>1.2000000000000001E-3</c:v>
                </c:pt>
                <c:pt idx="9">
                  <c:v>1.2000000000000001E-3</c:v>
                </c:pt>
                <c:pt idx="10">
                  <c:v>1.2999999999999999E-3</c:v>
                </c:pt>
                <c:pt idx="11">
                  <c:v>1.4E-3</c:v>
                </c:pt>
                <c:pt idx="12">
                  <c:v>1.4E-3</c:v>
                </c:pt>
                <c:pt idx="13">
                  <c:v>1.5E-3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2.3E-3</c:v>
                </c:pt>
                <c:pt idx="24">
                  <c:v>2.4000000000000002E-3</c:v>
                </c:pt>
                <c:pt idx="25">
                  <c:v>2.5000000000000001E-3</c:v>
                </c:pt>
                <c:pt idx="26">
                  <c:v>2.5999999999999999E-3</c:v>
                </c:pt>
                <c:pt idx="27">
                  <c:v>2.8E-3</c:v>
                </c:pt>
                <c:pt idx="28">
                  <c:v>3.0000000000000001E-3</c:v>
                </c:pt>
                <c:pt idx="29">
                  <c:v>3.2000000000000002E-3</c:v>
                </c:pt>
                <c:pt idx="30">
                  <c:v>3.3E-3</c:v>
                </c:pt>
                <c:pt idx="31">
                  <c:v>3.5000000000000005E-3</c:v>
                </c:pt>
                <c:pt idx="32">
                  <c:v>3.6999999999999997E-3</c:v>
                </c:pt>
                <c:pt idx="33">
                  <c:v>4.0000000000000001E-3</c:v>
                </c:pt>
                <c:pt idx="34">
                  <c:v>4.3E-3</c:v>
                </c:pt>
                <c:pt idx="35">
                  <c:v>4.5999999999999999E-3</c:v>
                </c:pt>
                <c:pt idx="36">
                  <c:v>4.8999999999999998E-3</c:v>
                </c:pt>
                <c:pt idx="37">
                  <c:v>5.1999999999999998E-3</c:v>
                </c:pt>
                <c:pt idx="38">
                  <c:v>5.4999999999999997E-3</c:v>
                </c:pt>
                <c:pt idx="39">
                  <c:v>5.8000000000000005E-3</c:v>
                </c:pt>
                <c:pt idx="40">
                  <c:v>6.0999999999999995E-3</c:v>
                </c:pt>
                <c:pt idx="41">
                  <c:v>6.4000000000000003E-3</c:v>
                </c:pt>
                <c:pt idx="42">
                  <c:v>6.7000000000000002E-3</c:v>
                </c:pt>
                <c:pt idx="43">
                  <c:v>6.9000000000000008E-3</c:v>
                </c:pt>
                <c:pt idx="44">
                  <c:v>7.4999999999999997E-3</c:v>
                </c:pt>
                <c:pt idx="45">
                  <c:v>8.2000000000000007E-3</c:v>
                </c:pt>
                <c:pt idx="46">
                  <c:v>8.7999999999999988E-3</c:v>
                </c:pt>
                <c:pt idx="47">
                  <c:v>9.4999999999999998E-3</c:v>
                </c:pt>
                <c:pt idx="48">
                  <c:v>1.0100000000000001E-2</c:v>
                </c:pt>
                <c:pt idx="49">
                  <c:v>1.0800000000000001E-2</c:v>
                </c:pt>
                <c:pt idx="50">
                  <c:v>1.14E-2</c:v>
                </c:pt>
                <c:pt idx="51">
                  <c:v>1.21E-2</c:v>
                </c:pt>
                <c:pt idx="52">
                  <c:v>1.2699999999999999E-2</c:v>
                </c:pt>
                <c:pt idx="53">
                  <c:v>1.3900000000000001E-2</c:v>
                </c:pt>
                <c:pt idx="54">
                  <c:v>1.52E-2</c:v>
                </c:pt>
                <c:pt idx="55">
                  <c:v>1.6400000000000001E-2</c:v>
                </c:pt>
                <c:pt idx="56">
                  <c:v>1.7599999999999998E-2</c:v>
                </c:pt>
                <c:pt idx="57">
                  <c:v>1.8800000000000001E-2</c:v>
                </c:pt>
                <c:pt idx="58">
                  <c:v>0.02</c:v>
                </c:pt>
                <c:pt idx="59">
                  <c:v>2.23E-2</c:v>
                </c:pt>
                <c:pt idx="60">
                  <c:v>2.46E-2</c:v>
                </c:pt>
                <c:pt idx="61">
                  <c:v>2.6800000000000001E-2</c:v>
                </c:pt>
                <c:pt idx="62">
                  <c:v>2.8999999999999998E-2</c:v>
                </c:pt>
                <c:pt idx="63">
                  <c:v>3.1199999999999999E-2</c:v>
                </c:pt>
                <c:pt idx="64">
                  <c:v>3.3399999999999999E-2</c:v>
                </c:pt>
                <c:pt idx="65">
                  <c:v>3.5499999999999997E-2</c:v>
                </c:pt>
                <c:pt idx="66">
                  <c:v>3.7600000000000001E-2</c:v>
                </c:pt>
                <c:pt idx="67">
                  <c:v>3.9699999999999999E-2</c:v>
                </c:pt>
                <c:pt idx="68">
                  <c:v>4.1700000000000001E-2</c:v>
                </c:pt>
                <c:pt idx="69">
                  <c:v>4.3799999999999999E-2</c:v>
                </c:pt>
                <c:pt idx="70">
                  <c:v>4.7799999999999995E-2</c:v>
                </c:pt>
                <c:pt idx="71">
                  <c:v>5.2700000000000004E-2</c:v>
                </c:pt>
                <c:pt idx="72">
                  <c:v>5.7499999999999996E-2</c:v>
                </c:pt>
                <c:pt idx="73">
                  <c:v>6.2100000000000002E-2</c:v>
                </c:pt>
                <c:pt idx="74">
                  <c:v>6.6700000000000009E-2</c:v>
                </c:pt>
                <c:pt idx="75">
                  <c:v>7.1099999999999997E-2</c:v>
                </c:pt>
                <c:pt idx="76">
                  <c:v>7.5399999999999995E-2</c:v>
                </c:pt>
                <c:pt idx="77">
                  <c:v>7.9600000000000004E-2</c:v>
                </c:pt>
                <c:pt idx="78">
                  <c:v>8.3599999999999994E-2</c:v>
                </c:pt>
                <c:pt idx="79">
                  <c:v>9.1400000000000009E-2</c:v>
                </c:pt>
                <c:pt idx="80">
                  <c:v>9.8799999999999999E-2</c:v>
                </c:pt>
                <c:pt idx="81">
                  <c:v>0.10580000000000001</c:v>
                </c:pt>
                <c:pt idx="82">
                  <c:v>0.11240000000000001</c:v>
                </c:pt>
                <c:pt idx="83">
                  <c:v>0.1186</c:v>
                </c:pt>
                <c:pt idx="84">
                  <c:v>0.1246</c:v>
                </c:pt>
                <c:pt idx="85">
                  <c:v>0.13569999999999999</c:v>
                </c:pt>
                <c:pt idx="86">
                  <c:v>0.1459</c:v>
                </c:pt>
                <c:pt idx="87">
                  <c:v>0.15509999999999999</c:v>
                </c:pt>
                <c:pt idx="88">
                  <c:v>0.16370000000000001</c:v>
                </c:pt>
                <c:pt idx="89">
                  <c:v>0.17150000000000001</c:v>
                </c:pt>
                <c:pt idx="90">
                  <c:v>0.1789</c:v>
                </c:pt>
                <c:pt idx="91">
                  <c:v>0.1857</c:v>
                </c:pt>
                <c:pt idx="92">
                  <c:v>0.192</c:v>
                </c:pt>
                <c:pt idx="93">
                  <c:v>0.19800000000000001</c:v>
                </c:pt>
                <c:pt idx="94">
                  <c:v>0.20350000000000001</c:v>
                </c:pt>
                <c:pt idx="95">
                  <c:v>0.20880000000000001</c:v>
                </c:pt>
                <c:pt idx="96">
                  <c:v>0.2185</c:v>
                </c:pt>
                <c:pt idx="97">
                  <c:v>0.22939999999999999</c:v>
                </c:pt>
                <c:pt idx="98">
                  <c:v>0.23879999999999998</c:v>
                </c:pt>
                <c:pt idx="99">
                  <c:v>0.2472</c:v>
                </c:pt>
                <c:pt idx="100">
                  <c:v>0.2545</c:v>
                </c:pt>
                <c:pt idx="101">
                  <c:v>0.2611</c:v>
                </c:pt>
                <c:pt idx="102">
                  <c:v>0.26690000000000003</c:v>
                </c:pt>
                <c:pt idx="103">
                  <c:v>0.2722</c:v>
                </c:pt>
                <c:pt idx="104">
                  <c:v>0.27690000000000003</c:v>
                </c:pt>
                <c:pt idx="105">
                  <c:v>0.28549999999999998</c:v>
                </c:pt>
                <c:pt idx="106">
                  <c:v>0.29249999999999998</c:v>
                </c:pt>
                <c:pt idx="107">
                  <c:v>0.29849999999999999</c:v>
                </c:pt>
                <c:pt idx="108">
                  <c:v>0.30349999999999999</c:v>
                </c:pt>
                <c:pt idx="109">
                  <c:v>0.30779999999999996</c:v>
                </c:pt>
                <c:pt idx="110">
                  <c:v>0.31159999999999999</c:v>
                </c:pt>
                <c:pt idx="111">
                  <c:v>0.31840000000000002</c:v>
                </c:pt>
                <c:pt idx="112">
                  <c:v>0.32389999999999997</c:v>
                </c:pt>
                <c:pt idx="113">
                  <c:v>0.32839999999999997</c:v>
                </c:pt>
                <c:pt idx="114">
                  <c:v>0.33210000000000001</c:v>
                </c:pt>
                <c:pt idx="115">
                  <c:v>0.33540000000000003</c:v>
                </c:pt>
                <c:pt idx="116">
                  <c:v>0.3382</c:v>
                </c:pt>
                <c:pt idx="117">
                  <c:v>0.3407</c:v>
                </c:pt>
                <c:pt idx="118">
                  <c:v>0.34300000000000003</c:v>
                </c:pt>
                <c:pt idx="119">
                  <c:v>0.34500000000000003</c:v>
                </c:pt>
                <c:pt idx="120">
                  <c:v>0.34689999999999999</c:v>
                </c:pt>
                <c:pt idx="121">
                  <c:v>0.34870000000000001</c:v>
                </c:pt>
                <c:pt idx="122">
                  <c:v>0.35270000000000001</c:v>
                </c:pt>
                <c:pt idx="123">
                  <c:v>0.35770000000000002</c:v>
                </c:pt>
                <c:pt idx="124">
                  <c:v>0.36219999999999997</c:v>
                </c:pt>
                <c:pt idx="125">
                  <c:v>0.36629999999999996</c:v>
                </c:pt>
                <c:pt idx="126">
                  <c:v>0.37009999999999998</c:v>
                </c:pt>
                <c:pt idx="127">
                  <c:v>0.37370000000000003</c:v>
                </c:pt>
                <c:pt idx="128">
                  <c:v>0.37719999999999998</c:v>
                </c:pt>
                <c:pt idx="129">
                  <c:v>0.38059999999999999</c:v>
                </c:pt>
                <c:pt idx="130">
                  <c:v>0.38380000000000003</c:v>
                </c:pt>
                <c:pt idx="131">
                  <c:v>0.39400000000000002</c:v>
                </c:pt>
                <c:pt idx="132">
                  <c:v>0.40389999999999998</c:v>
                </c:pt>
                <c:pt idx="133">
                  <c:v>0.41360000000000002</c:v>
                </c:pt>
                <c:pt idx="134">
                  <c:v>0.42309999999999998</c:v>
                </c:pt>
                <c:pt idx="135">
                  <c:v>0.43259999999999998</c:v>
                </c:pt>
                <c:pt idx="136">
                  <c:v>0.44210000000000005</c:v>
                </c:pt>
                <c:pt idx="137">
                  <c:v>0.47599999999999998</c:v>
                </c:pt>
                <c:pt idx="138">
                  <c:v>0.50869999999999993</c:v>
                </c:pt>
                <c:pt idx="139">
                  <c:v>0.54039999999999999</c:v>
                </c:pt>
                <c:pt idx="140">
                  <c:v>0.57179999999999997</c:v>
                </c:pt>
                <c:pt idx="141">
                  <c:v>0.60289999999999999</c:v>
                </c:pt>
                <c:pt idx="142">
                  <c:v>0.63380000000000003</c:v>
                </c:pt>
                <c:pt idx="143">
                  <c:v>0.66449999999999998</c:v>
                </c:pt>
                <c:pt idx="144">
                  <c:v>0.69520000000000004</c:v>
                </c:pt>
                <c:pt idx="145">
                  <c:v>0.7258</c:v>
                </c:pt>
                <c:pt idx="146">
                  <c:v>0.75639999999999996</c:v>
                </c:pt>
                <c:pt idx="147">
                  <c:v>0.78700000000000003</c:v>
                </c:pt>
                <c:pt idx="148">
                  <c:v>0.90069999999999995</c:v>
                </c:pt>
                <c:pt idx="149" formatCode="0.000">
                  <c:v>1.07</c:v>
                </c:pt>
                <c:pt idx="150" formatCode="0.000">
                  <c:v>1.22</c:v>
                </c:pt>
                <c:pt idx="151" formatCode="0.000">
                  <c:v>1.37</c:v>
                </c:pt>
                <c:pt idx="152" formatCode="0.000">
                  <c:v>1.51</c:v>
                </c:pt>
                <c:pt idx="153" formatCode="0.000">
                  <c:v>1.66</c:v>
                </c:pt>
                <c:pt idx="154" formatCode="0.000">
                  <c:v>1.8</c:v>
                </c:pt>
                <c:pt idx="155" formatCode="0.000">
                  <c:v>1.94</c:v>
                </c:pt>
                <c:pt idx="156" formatCode="0.000">
                  <c:v>2.08</c:v>
                </c:pt>
                <c:pt idx="157" formatCode="0.000">
                  <c:v>2.61</c:v>
                </c:pt>
                <c:pt idx="158" formatCode="0.000">
                  <c:v>3.1</c:v>
                </c:pt>
                <c:pt idx="159" formatCode="0.000">
                  <c:v>3.57</c:v>
                </c:pt>
                <c:pt idx="160" formatCode="0.000">
                  <c:v>4.04</c:v>
                </c:pt>
                <c:pt idx="161" formatCode="0.000">
                  <c:v>4.5</c:v>
                </c:pt>
                <c:pt idx="162" formatCode="0.000">
                  <c:v>4.96</c:v>
                </c:pt>
                <c:pt idx="163" formatCode="0.000">
                  <c:v>6.66</c:v>
                </c:pt>
                <c:pt idx="164" formatCode="0.000">
                  <c:v>8.2200000000000006</c:v>
                </c:pt>
                <c:pt idx="165" formatCode="0.000">
                  <c:v>9.6999999999999993</c:v>
                </c:pt>
                <c:pt idx="166" formatCode="0.000">
                  <c:v>11.13</c:v>
                </c:pt>
                <c:pt idx="167" formatCode="0.000">
                  <c:v>12.51</c:v>
                </c:pt>
                <c:pt idx="168" formatCode="0.000">
                  <c:v>13.87</c:v>
                </c:pt>
                <c:pt idx="169" formatCode="0.000">
                  <c:v>15.24</c:v>
                </c:pt>
                <c:pt idx="170" formatCode="0.000">
                  <c:v>16.62</c:v>
                </c:pt>
                <c:pt idx="171" formatCode="0.000">
                  <c:v>18.03</c:v>
                </c:pt>
                <c:pt idx="172" formatCode="0.000">
                  <c:v>19.440000000000001</c:v>
                </c:pt>
                <c:pt idx="173" formatCode="0.000">
                  <c:v>20.87</c:v>
                </c:pt>
                <c:pt idx="174" formatCode="0.000">
                  <c:v>26.33</c:v>
                </c:pt>
                <c:pt idx="175" formatCode="0.000">
                  <c:v>34.17</c:v>
                </c:pt>
                <c:pt idx="176" formatCode="0.000">
                  <c:v>41.57</c:v>
                </c:pt>
                <c:pt idx="177" formatCode="0.000">
                  <c:v>48.78</c:v>
                </c:pt>
                <c:pt idx="178" formatCode="0.000">
                  <c:v>55.91</c:v>
                </c:pt>
                <c:pt idx="179" formatCode="0.000">
                  <c:v>63.01</c:v>
                </c:pt>
                <c:pt idx="180" formatCode="0.000">
                  <c:v>70.12</c:v>
                </c:pt>
                <c:pt idx="181" formatCode="0.000">
                  <c:v>77.25</c:v>
                </c:pt>
                <c:pt idx="182" formatCode="0.000">
                  <c:v>84.42</c:v>
                </c:pt>
                <c:pt idx="183" formatCode="0.000">
                  <c:v>111.26</c:v>
                </c:pt>
                <c:pt idx="184" formatCode="0.000">
                  <c:v>136.13999999999999</c:v>
                </c:pt>
                <c:pt idx="185" formatCode="0.000">
                  <c:v>160.05000000000001</c:v>
                </c:pt>
                <c:pt idx="186" formatCode="0.000">
                  <c:v>183.42</c:v>
                </c:pt>
                <c:pt idx="187" formatCode="0.000">
                  <c:v>206.48</c:v>
                </c:pt>
                <c:pt idx="188" formatCode="0.000">
                  <c:v>229.34</c:v>
                </c:pt>
                <c:pt idx="189" formatCode="0.000">
                  <c:v>313.04000000000002</c:v>
                </c:pt>
                <c:pt idx="190" formatCode="0.000">
                  <c:v>388.84</c:v>
                </c:pt>
                <c:pt idx="191" formatCode="0.000">
                  <c:v>460.58</c:v>
                </c:pt>
                <c:pt idx="192" formatCode="0.000">
                  <c:v>529.79999999999995</c:v>
                </c:pt>
                <c:pt idx="193" formatCode="0.000">
                  <c:v>597.26</c:v>
                </c:pt>
                <c:pt idx="194" formatCode="0.000">
                  <c:v>663.33</c:v>
                </c:pt>
                <c:pt idx="195" formatCode="0.000">
                  <c:v>728.26</c:v>
                </c:pt>
                <c:pt idx="196" formatCode="0.000">
                  <c:v>792.18</c:v>
                </c:pt>
                <c:pt idx="197" formatCode="0.000">
                  <c:v>855.17</c:v>
                </c:pt>
                <c:pt idx="198" formatCode="0.000">
                  <c:v>917.29</c:v>
                </c:pt>
                <c:pt idx="199" formatCode="0.000">
                  <c:v>978.58</c:v>
                </c:pt>
                <c:pt idx="200" formatCode="0.0">
                  <c:v>1210</c:v>
                </c:pt>
                <c:pt idx="201" formatCode="0.0">
                  <c:v>1520</c:v>
                </c:pt>
                <c:pt idx="202" formatCode="0.0">
                  <c:v>1800</c:v>
                </c:pt>
                <c:pt idx="203" formatCode="0.0">
                  <c:v>2050</c:v>
                </c:pt>
                <c:pt idx="204" formatCode="0.0">
                  <c:v>2290</c:v>
                </c:pt>
                <c:pt idx="205" formatCode="0.0">
                  <c:v>2520</c:v>
                </c:pt>
                <c:pt idx="206" formatCode="0.0">
                  <c:v>2740</c:v>
                </c:pt>
                <c:pt idx="207" formatCode="0.0">
                  <c:v>2950</c:v>
                </c:pt>
                <c:pt idx="208" formatCode="0.0">
                  <c:v>3150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48-4DF5-885C-010E61B5C732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srim40Ar_GaN!$D$20:$D$300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srim40Ar_GaN!$P$20:$P$300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1E-3</c:v>
                </c:pt>
                <c:pt idx="13">
                  <c:v>1.0999999999999998E-3</c:v>
                </c:pt>
                <c:pt idx="14">
                  <c:v>1.0999999999999998E-3</c:v>
                </c:pt>
                <c:pt idx="15">
                  <c:v>1.0999999999999998E-3</c:v>
                </c:pt>
                <c:pt idx="16">
                  <c:v>1.2000000000000001E-3</c:v>
                </c:pt>
                <c:pt idx="17">
                  <c:v>1.2000000000000001E-3</c:v>
                </c:pt>
                <c:pt idx="18">
                  <c:v>1.2999999999999999E-3</c:v>
                </c:pt>
                <c:pt idx="19">
                  <c:v>1.4E-3</c:v>
                </c:pt>
                <c:pt idx="20">
                  <c:v>1.4E-3</c:v>
                </c:pt>
                <c:pt idx="21">
                  <c:v>1.5E-3</c:v>
                </c:pt>
                <c:pt idx="22">
                  <c:v>1.6000000000000001E-3</c:v>
                </c:pt>
                <c:pt idx="23">
                  <c:v>1.7000000000000001E-3</c:v>
                </c:pt>
                <c:pt idx="24">
                  <c:v>1.7000000000000001E-3</c:v>
                </c:pt>
                <c:pt idx="25">
                  <c:v>1.8E-3</c:v>
                </c:pt>
                <c:pt idx="26">
                  <c:v>1.9E-3</c:v>
                </c:pt>
                <c:pt idx="27">
                  <c:v>2E-3</c:v>
                </c:pt>
                <c:pt idx="28">
                  <c:v>2.1999999999999997E-3</c:v>
                </c:pt>
                <c:pt idx="29">
                  <c:v>2.3E-3</c:v>
                </c:pt>
                <c:pt idx="30">
                  <c:v>2.4000000000000002E-3</c:v>
                </c:pt>
                <c:pt idx="31">
                  <c:v>2.5000000000000001E-3</c:v>
                </c:pt>
                <c:pt idx="32">
                  <c:v>2.7000000000000001E-3</c:v>
                </c:pt>
                <c:pt idx="33">
                  <c:v>2.9000000000000002E-3</c:v>
                </c:pt>
                <c:pt idx="34">
                  <c:v>3.0999999999999999E-3</c:v>
                </c:pt>
                <c:pt idx="35">
                  <c:v>3.4000000000000002E-3</c:v>
                </c:pt>
                <c:pt idx="36">
                  <c:v>3.5999999999999999E-3</c:v>
                </c:pt>
                <c:pt idx="37">
                  <c:v>3.8E-3</c:v>
                </c:pt>
                <c:pt idx="38">
                  <c:v>4.0000000000000001E-3</c:v>
                </c:pt>
                <c:pt idx="39">
                  <c:v>4.2000000000000006E-3</c:v>
                </c:pt>
                <c:pt idx="40">
                  <c:v>4.3999999999999994E-3</c:v>
                </c:pt>
                <c:pt idx="41">
                  <c:v>4.5999999999999999E-3</c:v>
                </c:pt>
                <c:pt idx="42">
                  <c:v>4.8000000000000004E-3</c:v>
                </c:pt>
                <c:pt idx="43">
                  <c:v>5.0000000000000001E-3</c:v>
                </c:pt>
                <c:pt idx="44">
                  <c:v>5.4000000000000003E-3</c:v>
                </c:pt>
                <c:pt idx="45">
                  <c:v>5.8999999999999999E-3</c:v>
                </c:pt>
                <c:pt idx="46">
                  <c:v>6.4000000000000003E-3</c:v>
                </c:pt>
                <c:pt idx="47">
                  <c:v>6.9000000000000008E-3</c:v>
                </c:pt>
                <c:pt idx="48">
                  <c:v>7.2999999999999992E-3</c:v>
                </c:pt>
                <c:pt idx="49">
                  <c:v>7.7999999999999996E-3</c:v>
                </c:pt>
                <c:pt idx="50">
                  <c:v>8.2000000000000007E-3</c:v>
                </c:pt>
                <c:pt idx="51">
                  <c:v>8.6999999999999994E-3</c:v>
                </c:pt>
                <c:pt idx="52">
                  <c:v>9.1000000000000004E-3</c:v>
                </c:pt>
                <c:pt idx="53">
                  <c:v>0.01</c:v>
                </c:pt>
                <c:pt idx="54">
                  <c:v>1.09E-2</c:v>
                </c:pt>
                <c:pt idx="55">
                  <c:v>1.17E-2</c:v>
                </c:pt>
                <c:pt idx="56">
                  <c:v>1.26E-2</c:v>
                </c:pt>
                <c:pt idx="57">
                  <c:v>1.34E-2</c:v>
                </c:pt>
                <c:pt idx="58">
                  <c:v>1.4299999999999998E-2</c:v>
                </c:pt>
                <c:pt idx="59">
                  <c:v>1.6E-2</c:v>
                </c:pt>
                <c:pt idx="60">
                  <c:v>1.7599999999999998E-2</c:v>
                </c:pt>
                <c:pt idx="61">
                  <c:v>1.9300000000000001E-2</c:v>
                </c:pt>
                <c:pt idx="62">
                  <c:v>2.0899999999999998E-2</c:v>
                </c:pt>
                <c:pt idx="63">
                  <c:v>2.2600000000000002E-2</c:v>
                </c:pt>
                <c:pt idx="64">
                  <c:v>2.4199999999999999E-2</c:v>
                </c:pt>
                <c:pt idx="65">
                  <c:v>2.58E-2</c:v>
                </c:pt>
                <c:pt idx="66">
                  <c:v>2.7400000000000001E-2</c:v>
                </c:pt>
                <c:pt idx="67">
                  <c:v>2.8999999999999998E-2</c:v>
                </c:pt>
                <c:pt idx="68">
                  <c:v>3.0599999999999999E-2</c:v>
                </c:pt>
                <c:pt idx="69">
                  <c:v>3.2199999999999999E-2</c:v>
                </c:pt>
                <c:pt idx="70">
                  <c:v>3.5299999999999998E-2</c:v>
                </c:pt>
                <c:pt idx="71">
                  <c:v>3.9199999999999999E-2</c:v>
                </c:pt>
                <c:pt idx="72">
                  <c:v>4.3200000000000002E-2</c:v>
                </c:pt>
                <c:pt idx="73">
                  <c:v>4.7E-2</c:v>
                </c:pt>
                <c:pt idx="74">
                  <c:v>5.0900000000000001E-2</c:v>
                </c:pt>
                <c:pt idx="75">
                  <c:v>5.4700000000000006E-2</c:v>
                </c:pt>
                <c:pt idx="76">
                  <c:v>5.8499999999999996E-2</c:v>
                </c:pt>
                <c:pt idx="77">
                  <c:v>6.2300000000000001E-2</c:v>
                </c:pt>
                <c:pt idx="78">
                  <c:v>6.6000000000000003E-2</c:v>
                </c:pt>
                <c:pt idx="79">
                  <c:v>7.3300000000000004E-2</c:v>
                </c:pt>
                <c:pt idx="80">
                  <c:v>8.0399999999999999E-2</c:v>
                </c:pt>
                <c:pt idx="81">
                  <c:v>8.7400000000000005E-2</c:v>
                </c:pt>
                <c:pt idx="82">
                  <c:v>9.4099999999999989E-2</c:v>
                </c:pt>
                <c:pt idx="83">
                  <c:v>0.10069999999999998</c:v>
                </c:pt>
                <c:pt idx="84">
                  <c:v>0.10700000000000001</c:v>
                </c:pt>
                <c:pt idx="85">
                  <c:v>0.11910000000000001</c:v>
                </c:pt>
                <c:pt idx="86">
                  <c:v>0.13059999999999999</c:v>
                </c:pt>
                <c:pt idx="87">
                  <c:v>0.1414</c:v>
                </c:pt>
                <c:pt idx="88">
                  <c:v>0.15160000000000001</c:v>
                </c:pt>
                <c:pt idx="89">
                  <c:v>0.16120000000000001</c:v>
                </c:pt>
                <c:pt idx="90">
                  <c:v>0.1704</c:v>
                </c:pt>
                <c:pt idx="91">
                  <c:v>0.17909999999999998</c:v>
                </c:pt>
                <c:pt idx="92">
                  <c:v>0.18729999999999999</c:v>
                </c:pt>
                <c:pt idx="93">
                  <c:v>0.19519999999999998</c:v>
                </c:pt>
                <c:pt idx="94">
                  <c:v>0.20280000000000001</c:v>
                </c:pt>
                <c:pt idx="95">
                  <c:v>0.21000000000000002</c:v>
                </c:pt>
                <c:pt idx="96">
                  <c:v>0.22349999999999998</c:v>
                </c:pt>
                <c:pt idx="97">
                  <c:v>0.23889999999999997</c:v>
                </c:pt>
                <c:pt idx="98">
                  <c:v>0.25290000000000001</c:v>
                </c:pt>
                <c:pt idx="99">
                  <c:v>0.2656</c:v>
                </c:pt>
                <c:pt idx="100">
                  <c:v>0.2772</c:v>
                </c:pt>
                <c:pt idx="101">
                  <c:v>0.2878</c:v>
                </c:pt>
                <c:pt idx="102">
                  <c:v>0.29749999999999999</c:v>
                </c:pt>
                <c:pt idx="103">
                  <c:v>0.30640000000000001</c:v>
                </c:pt>
                <c:pt idx="104">
                  <c:v>0.31469999999999998</c:v>
                </c:pt>
                <c:pt idx="105">
                  <c:v>0.32940000000000003</c:v>
                </c:pt>
                <c:pt idx="106">
                  <c:v>0.34209999999999996</c:v>
                </c:pt>
                <c:pt idx="107">
                  <c:v>0.35320000000000001</c:v>
                </c:pt>
                <c:pt idx="108">
                  <c:v>0.3629</c:v>
                </c:pt>
                <c:pt idx="109">
                  <c:v>0.3715</c:v>
                </c:pt>
                <c:pt idx="110">
                  <c:v>0.37909999999999999</c:v>
                </c:pt>
                <c:pt idx="111">
                  <c:v>0.39219999999999999</c:v>
                </c:pt>
                <c:pt idx="112">
                  <c:v>0.40289999999999998</c:v>
                </c:pt>
                <c:pt idx="113">
                  <c:v>0.41200000000000003</c:v>
                </c:pt>
                <c:pt idx="114">
                  <c:v>0.41980000000000006</c:v>
                </c:pt>
                <c:pt idx="115">
                  <c:v>0.42659999999999998</c:v>
                </c:pt>
                <c:pt idx="116">
                  <c:v>0.43259999999999998</c:v>
                </c:pt>
                <c:pt idx="117">
                  <c:v>0.43810000000000004</c:v>
                </c:pt>
                <c:pt idx="118">
                  <c:v>0.44290000000000002</c:v>
                </c:pt>
                <c:pt idx="119">
                  <c:v>0.44740000000000002</c:v>
                </c:pt>
                <c:pt idx="120">
                  <c:v>0.45149999999999996</c:v>
                </c:pt>
                <c:pt idx="121">
                  <c:v>0.45529999999999998</c:v>
                </c:pt>
                <c:pt idx="122">
                  <c:v>0.4622</c:v>
                </c:pt>
                <c:pt idx="123">
                  <c:v>0.46970000000000001</c:v>
                </c:pt>
                <c:pt idx="124">
                  <c:v>0.4763</c:v>
                </c:pt>
                <c:pt idx="125">
                  <c:v>0.48220000000000002</c:v>
                </c:pt>
                <c:pt idx="126">
                  <c:v>0.48769999999999997</c:v>
                </c:pt>
                <c:pt idx="127">
                  <c:v>0.49269999999999997</c:v>
                </c:pt>
                <c:pt idx="128">
                  <c:v>0.49740000000000001</c:v>
                </c:pt>
                <c:pt idx="129">
                  <c:v>0.50180000000000002</c:v>
                </c:pt>
                <c:pt idx="130">
                  <c:v>0.50609999999999999</c:v>
                </c:pt>
                <c:pt idx="131">
                  <c:v>0.51400000000000001</c:v>
                </c:pt>
                <c:pt idx="132">
                  <c:v>0.52140000000000009</c:v>
                </c:pt>
                <c:pt idx="133">
                  <c:v>0.52839999999999998</c:v>
                </c:pt>
                <c:pt idx="134">
                  <c:v>0.53510000000000002</c:v>
                </c:pt>
                <c:pt idx="135">
                  <c:v>0.54160000000000008</c:v>
                </c:pt>
                <c:pt idx="136">
                  <c:v>0.54790000000000005</c:v>
                </c:pt>
                <c:pt idx="137">
                  <c:v>0.56030000000000002</c:v>
                </c:pt>
                <c:pt idx="138">
                  <c:v>0.57240000000000002</c:v>
                </c:pt>
                <c:pt idx="139">
                  <c:v>0.58419999999999994</c:v>
                </c:pt>
                <c:pt idx="140">
                  <c:v>0.59589999999999999</c:v>
                </c:pt>
                <c:pt idx="141">
                  <c:v>0.60770000000000002</c:v>
                </c:pt>
                <c:pt idx="142">
                  <c:v>0.61950000000000005</c:v>
                </c:pt>
                <c:pt idx="143">
                  <c:v>0.63139999999999996</c:v>
                </c:pt>
                <c:pt idx="144">
                  <c:v>0.64349999999999996</c:v>
                </c:pt>
                <c:pt idx="145">
                  <c:v>0.65570000000000006</c:v>
                </c:pt>
                <c:pt idx="146">
                  <c:v>0.66810000000000003</c:v>
                </c:pt>
                <c:pt idx="147">
                  <c:v>0.68059999999999998</c:v>
                </c:pt>
                <c:pt idx="148">
                  <c:v>0.70640000000000003</c:v>
                </c:pt>
                <c:pt idx="149">
                  <c:v>0.73980000000000001</c:v>
                </c:pt>
                <c:pt idx="150">
                  <c:v>0.77469999999999994</c:v>
                </c:pt>
                <c:pt idx="151">
                  <c:v>0.81110000000000004</c:v>
                </c:pt>
                <c:pt idx="152">
                  <c:v>0.84899999999999998</c:v>
                </c:pt>
                <c:pt idx="153">
                  <c:v>0.88849999999999996</c:v>
                </c:pt>
                <c:pt idx="154">
                  <c:v>0.92959999999999998</c:v>
                </c:pt>
                <c:pt idx="155">
                  <c:v>0.97230000000000005</c:v>
                </c:pt>
                <c:pt idx="156" formatCode="0.000">
                  <c:v>1.02</c:v>
                </c:pt>
                <c:pt idx="157" formatCode="0.000">
                  <c:v>1.1100000000000001</c:v>
                </c:pt>
                <c:pt idx="158" formatCode="0.000">
                  <c:v>1.21</c:v>
                </c:pt>
                <c:pt idx="159" formatCode="0.000">
                  <c:v>1.32</c:v>
                </c:pt>
                <c:pt idx="160" formatCode="0.000">
                  <c:v>1.43</c:v>
                </c:pt>
                <c:pt idx="161" formatCode="0.000">
                  <c:v>1.55</c:v>
                </c:pt>
                <c:pt idx="162" formatCode="0.000">
                  <c:v>1.67</c:v>
                </c:pt>
                <c:pt idx="163" formatCode="0.000">
                  <c:v>1.94</c:v>
                </c:pt>
                <c:pt idx="164" formatCode="0.000">
                  <c:v>2.23</c:v>
                </c:pt>
                <c:pt idx="165" formatCode="0.000">
                  <c:v>2.54</c:v>
                </c:pt>
                <c:pt idx="166" formatCode="0.000">
                  <c:v>2.86</c:v>
                </c:pt>
                <c:pt idx="167" formatCode="0.000">
                  <c:v>3.2</c:v>
                </c:pt>
                <c:pt idx="168" formatCode="0.000">
                  <c:v>3.55</c:v>
                </c:pt>
                <c:pt idx="169" formatCode="0.000">
                  <c:v>3.91</c:v>
                </c:pt>
                <c:pt idx="170" formatCode="0.000">
                  <c:v>4.3</c:v>
                </c:pt>
                <c:pt idx="171" formatCode="0.000">
                  <c:v>4.6900000000000004</c:v>
                </c:pt>
                <c:pt idx="172" formatCode="0.000">
                  <c:v>5.1100000000000003</c:v>
                </c:pt>
                <c:pt idx="173" formatCode="0.000">
                  <c:v>5.53</c:v>
                </c:pt>
                <c:pt idx="174" formatCode="0.000">
                  <c:v>6.43</c:v>
                </c:pt>
                <c:pt idx="175" formatCode="0.000">
                  <c:v>7.65</c:v>
                </c:pt>
                <c:pt idx="176" formatCode="0.000">
                  <c:v>8.9499999999999993</c:v>
                </c:pt>
                <c:pt idx="177" formatCode="0.000">
                  <c:v>10.35</c:v>
                </c:pt>
                <c:pt idx="178" formatCode="0.000">
                  <c:v>11.83</c:v>
                </c:pt>
                <c:pt idx="179" formatCode="0.000">
                  <c:v>13.4</c:v>
                </c:pt>
                <c:pt idx="180" formatCode="0.000">
                  <c:v>15.05</c:v>
                </c:pt>
                <c:pt idx="181" formatCode="0.000">
                  <c:v>16.78</c:v>
                </c:pt>
                <c:pt idx="182" formatCode="0.000">
                  <c:v>18.579999999999998</c:v>
                </c:pt>
                <c:pt idx="183" formatCode="0.000">
                  <c:v>22.41</c:v>
                </c:pt>
                <c:pt idx="184" formatCode="0.000">
                  <c:v>26.53</c:v>
                </c:pt>
                <c:pt idx="185" formatCode="0.000">
                  <c:v>30.9</c:v>
                </c:pt>
                <c:pt idx="186" formatCode="0.000">
                  <c:v>35.520000000000003</c:v>
                </c:pt>
                <c:pt idx="187" formatCode="0.000">
                  <c:v>40.36</c:v>
                </c:pt>
                <c:pt idx="188" formatCode="0.000">
                  <c:v>45.43</c:v>
                </c:pt>
                <c:pt idx="189" formatCode="0.000">
                  <c:v>56.15</c:v>
                </c:pt>
                <c:pt idx="190" formatCode="0.000">
                  <c:v>67.599999999999994</c:v>
                </c:pt>
                <c:pt idx="191" formatCode="0.000">
                  <c:v>79.69</c:v>
                </c:pt>
                <c:pt idx="192" formatCode="0.000">
                  <c:v>92.34</c:v>
                </c:pt>
                <c:pt idx="193" formatCode="0.000">
                  <c:v>105.49</c:v>
                </c:pt>
                <c:pt idx="194" formatCode="0.000">
                  <c:v>119.09</c:v>
                </c:pt>
                <c:pt idx="195" formatCode="0.000">
                  <c:v>133.08000000000001</c:v>
                </c:pt>
                <c:pt idx="196" formatCode="0.000">
                  <c:v>147.43</c:v>
                </c:pt>
                <c:pt idx="197" formatCode="0.000">
                  <c:v>162.08000000000001</c:v>
                </c:pt>
                <c:pt idx="198" formatCode="0.000">
                  <c:v>177</c:v>
                </c:pt>
                <c:pt idx="199" formatCode="0.000">
                  <c:v>192.16</c:v>
                </c:pt>
                <c:pt idx="200" formatCode="0.000">
                  <c:v>223.08</c:v>
                </c:pt>
                <c:pt idx="201" formatCode="0.000">
                  <c:v>262.62</c:v>
                </c:pt>
                <c:pt idx="202" formatCode="0.000">
                  <c:v>302.82</c:v>
                </c:pt>
                <c:pt idx="203" formatCode="0.000">
                  <c:v>343.45</c:v>
                </c:pt>
                <c:pt idx="204" formatCode="0.000">
                  <c:v>384.29</c:v>
                </c:pt>
                <c:pt idx="205" formatCode="0.000">
                  <c:v>425.21</c:v>
                </c:pt>
                <c:pt idx="206" formatCode="0.000">
                  <c:v>466.07</c:v>
                </c:pt>
                <c:pt idx="207" formatCode="0.000">
                  <c:v>506.77</c:v>
                </c:pt>
                <c:pt idx="208" formatCode="0.000">
                  <c:v>547.26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48-4DF5-885C-010E61B5C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srim56Fe_GaN!$P$5</c:f>
          <c:strCache>
            <c:ptCount val="1"/>
            <c:pt idx="0">
              <c:v>srim56Fe_GaN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srim56Fe_GaN!$D$20:$D$300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srim56Fe_GaN!$E$20:$E$300</c:f>
              <c:numCache>
                <c:formatCode>0.000E+00</c:formatCode>
                <c:ptCount val="281"/>
                <c:pt idx="0">
                  <c:v>3.3509999999999998E-2</c:v>
                </c:pt>
                <c:pt idx="1">
                  <c:v>3.4880000000000001E-2</c:v>
                </c:pt>
                <c:pt idx="2">
                  <c:v>3.6200000000000003E-2</c:v>
                </c:pt>
                <c:pt idx="3">
                  <c:v>3.8699999999999998E-2</c:v>
                </c:pt>
                <c:pt idx="4">
                  <c:v>4.104E-2</c:v>
                </c:pt>
                <c:pt idx="5">
                  <c:v>4.326E-2</c:v>
                </c:pt>
                <c:pt idx="6">
                  <c:v>4.5370000000000001E-2</c:v>
                </c:pt>
                <c:pt idx="7">
                  <c:v>4.7390000000000002E-2</c:v>
                </c:pt>
                <c:pt idx="8">
                  <c:v>4.9329999999999999E-2</c:v>
                </c:pt>
                <c:pt idx="9">
                  <c:v>5.1189999999999999E-2</c:v>
                </c:pt>
                <c:pt idx="10">
                  <c:v>5.2990000000000002E-2</c:v>
                </c:pt>
                <c:pt idx="11">
                  <c:v>5.4719999999999998E-2</c:v>
                </c:pt>
                <c:pt idx="12">
                  <c:v>5.6410000000000002E-2</c:v>
                </c:pt>
                <c:pt idx="13">
                  <c:v>5.8040000000000001E-2</c:v>
                </c:pt>
                <c:pt idx="14">
                  <c:v>6.1179999999999998E-2</c:v>
                </c:pt>
                <c:pt idx="15">
                  <c:v>6.4890000000000003E-2</c:v>
                </c:pt>
                <c:pt idx="16">
                  <c:v>6.8400000000000002E-2</c:v>
                </c:pt>
                <c:pt idx="17">
                  <c:v>7.1739999999999998E-2</c:v>
                </c:pt>
                <c:pt idx="18">
                  <c:v>7.4929999999999997E-2</c:v>
                </c:pt>
                <c:pt idx="19">
                  <c:v>7.7990000000000004E-2</c:v>
                </c:pt>
                <c:pt idx="20">
                  <c:v>8.0939999999999998E-2</c:v>
                </c:pt>
                <c:pt idx="21">
                  <c:v>8.3779999999999993E-2</c:v>
                </c:pt>
                <c:pt idx="22">
                  <c:v>8.6529999999999996E-2</c:v>
                </c:pt>
                <c:pt idx="23">
                  <c:v>9.1770000000000004E-2</c:v>
                </c:pt>
                <c:pt idx="24">
                  <c:v>9.6740000000000007E-2</c:v>
                </c:pt>
                <c:pt idx="25">
                  <c:v>0.10150000000000001</c:v>
                </c:pt>
                <c:pt idx="26">
                  <c:v>0.106</c:v>
                </c:pt>
                <c:pt idx="27">
                  <c:v>0.1103</c:v>
                </c:pt>
                <c:pt idx="28">
                  <c:v>0.1145</c:v>
                </c:pt>
                <c:pt idx="29">
                  <c:v>0.12239999999999999</c:v>
                </c:pt>
                <c:pt idx="30">
                  <c:v>0.1298</c:v>
                </c:pt>
                <c:pt idx="31">
                  <c:v>0.1368</c:v>
                </c:pt>
                <c:pt idx="32">
                  <c:v>0.14349999999999999</c:v>
                </c:pt>
                <c:pt idx="33">
                  <c:v>0.14990000000000001</c:v>
                </c:pt>
                <c:pt idx="34">
                  <c:v>0.156</c:v>
                </c:pt>
                <c:pt idx="35">
                  <c:v>0.16189999999999999</c:v>
                </c:pt>
                <c:pt idx="36">
                  <c:v>0.1676</c:v>
                </c:pt>
                <c:pt idx="37">
                  <c:v>0.1731</c:v>
                </c:pt>
                <c:pt idx="38">
                  <c:v>0.1784</c:v>
                </c:pt>
                <c:pt idx="39">
                  <c:v>0.18360000000000001</c:v>
                </c:pt>
                <c:pt idx="40">
                  <c:v>0.19350000000000001</c:v>
                </c:pt>
                <c:pt idx="41">
                  <c:v>0.20519999999999999</c:v>
                </c:pt>
                <c:pt idx="42">
                  <c:v>0.21629999999999999</c:v>
                </c:pt>
                <c:pt idx="43">
                  <c:v>0.22689999999999999</c:v>
                </c:pt>
                <c:pt idx="44">
                  <c:v>0.23699999999999999</c:v>
                </c:pt>
                <c:pt idx="45">
                  <c:v>0.24660000000000001</c:v>
                </c:pt>
                <c:pt idx="46">
                  <c:v>0.25600000000000001</c:v>
                </c:pt>
                <c:pt idx="47">
                  <c:v>0.26490000000000002</c:v>
                </c:pt>
                <c:pt idx="48">
                  <c:v>0.27360000000000001</c:v>
                </c:pt>
                <c:pt idx="49">
                  <c:v>0.29020000000000001</c:v>
                </c:pt>
                <c:pt idx="50">
                  <c:v>0.30590000000000001</c:v>
                </c:pt>
                <c:pt idx="51">
                  <c:v>0.32090000000000002</c:v>
                </c:pt>
                <c:pt idx="52">
                  <c:v>0.33510000000000001</c:v>
                </c:pt>
                <c:pt idx="53">
                  <c:v>0.3488</c:v>
                </c:pt>
                <c:pt idx="54">
                  <c:v>0.36199999999999999</c:v>
                </c:pt>
                <c:pt idx="55">
                  <c:v>0.38700000000000001</c:v>
                </c:pt>
                <c:pt idx="56">
                  <c:v>0.41039999999999999</c:v>
                </c:pt>
                <c:pt idx="57">
                  <c:v>0.43259999999999998</c:v>
                </c:pt>
                <c:pt idx="58">
                  <c:v>0.45379999999999998</c:v>
                </c:pt>
                <c:pt idx="59">
                  <c:v>0.50249999999999995</c:v>
                </c:pt>
                <c:pt idx="60">
                  <c:v>0.54490000000000005</c:v>
                </c:pt>
                <c:pt idx="61">
                  <c:v>0.57679999999999998</c:v>
                </c:pt>
                <c:pt idx="62">
                  <c:v>0.60140000000000005</c:v>
                </c:pt>
                <c:pt idx="63">
                  <c:v>0.62090000000000001</c:v>
                </c:pt>
                <c:pt idx="64">
                  <c:v>0.63690000000000002</c:v>
                </c:pt>
                <c:pt idx="65">
                  <c:v>0.65039999999999998</c:v>
                </c:pt>
                <c:pt idx="66">
                  <c:v>0.67300000000000004</c:v>
                </c:pt>
                <c:pt idx="67">
                  <c:v>0.69720000000000004</c:v>
                </c:pt>
                <c:pt idx="68">
                  <c:v>0.72030000000000005</c:v>
                </c:pt>
                <c:pt idx="69">
                  <c:v>0.74380000000000002</c:v>
                </c:pt>
                <c:pt idx="70">
                  <c:v>0.76839999999999997</c:v>
                </c:pt>
                <c:pt idx="71">
                  <c:v>0.79400000000000004</c:v>
                </c:pt>
                <c:pt idx="72">
                  <c:v>0.82079999999999997</c:v>
                </c:pt>
                <c:pt idx="73">
                  <c:v>0.84850000000000003</c:v>
                </c:pt>
                <c:pt idx="74">
                  <c:v>0.87690000000000001</c:v>
                </c:pt>
                <c:pt idx="75">
                  <c:v>0.93530000000000002</c:v>
                </c:pt>
                <c:pt idx="76">
                  <c:v>0.99490000000000001</c:v>
                </c:pt>
                <c:pt idx="77">
                  <c:v>1.0549999999999999</c:v>
                </c:pt>
                <c:pt idx="78">
                  <c:v>1.1140000000000001</c:v>
                </c:pt>
                <c:pt idx="79">
                  <c:v>1.173</c:v>
                </c:pt>
                <c:pt idx="80">
                  <c:v>1.23</c:v>
                </c:pt>
                <c:pt idx="81">
                  <c:v>1.343</c:v>
                </c:pt>
                <c:pt idx="82">
                  <c:v>1.4510000000000001</c:v>
                </c:pt>
                <c:pt idx="83">
                  <c:v>1.5549999999999999</c:v>
                </c:pt>
                <c:pt idx="84">
                  <c:v>1.655</c:v>
                </c:pt>
                <c:pt idx="85">
                  <c:v>1.7529999999999999</c:v>
                </c:pt>
                <c:pt idx="86">
                  <c:v>1.8480000000000001</c:v>
                </c:pt>
                <c:pt idx="87">
                  <c:v>1.9410000000000001</c:v>
                </c:pt>
                <c:pt idx="88">
                  <c:v>2.0329999999999999</c:v>
                </c:pt>
                <c:pt idx="89">
                  <c:v>2.1240000000000001</c:v>
                </c:pt>
                <c:pt idx="90">
                  <c:v>2.214</c:v>
                </c:pt>
                <c:pt idx="91">
                  <c:v>2.3029999999999999</c:v>
                </c:pt>
                <c:pt idx="92">
                  <c:v>2.4809999999999999</c:v>
                </c:pt>
                <c:pt idx="93">
                  <c:v>2.7029999999999998</c:v>
                </c:pt>
                <c:pt idx="94">
                  <c:v>2.9249999999999998</c:v>
                </c:pt>
                <c:pt idx="95">
                  <c:v>3.149</c:v>
                </c:pt>
                <c:pt idx="96">
                  <c:v>3.3759999999999999</c:v>
                </c:pt>
                <c:pt idx="97">
                  <c:v>3.6040000000000001</c:v>
                </c:pt>
                <c:pt idx="98">
                  <c:v>3.8340000000000001</c:v>
                </c:pt>
                <c:pt idx="99">
                  <c:v>4.0659999999999998</c:v>
                </c:pt>
                <c:pt idx="100">
                  <c:v>4.3</c:v>
                </c:pt>
                <c:pt idx="101">
                  <c:v>4.7709999999999999</c:v>
                </c:pt>
                <c:pt idx="102">
                  <c:v>5.2450000000000001</c:v>
                </c:pt>
                <c:pt idx="103">
                  <c:v>5.72</c:v>
                </c:pt>
                <c:pt idx="104">
                  <c:v>6.194</c:v>
                </c:pt>
                <c:pt idx="105">
                  <c:v>6.665</c:v>
                </c:pt>
                <c:pt idx="106">
                  <c:v>7.13</c:v>
                </c:pt>
                <c:pt idx="107">
                  <c:v>8.0380000000000003</c:v>
                </c:pt>
                <c:pt idx="108">
                  <c:v>8.9090000000000007</c:v>
                </c:pt>
                <c:pt idx="109">
                  <c:v>9.7370000000000001</c:v>
                </c:pt>
                <c:pt idx="110">
                  <c:v>10.52</c:v>
                </c:pt>
                <c:pt idx="111">
                  <c:v>11.25</c:v>
                </c:pt>
                <c:pt idx="112">
                  <c:v>11.94</c:v>
                </c:pt>
                <c:pt idx="113">
                  <c:v>12.58</c:v>
                </c:pt>
                <c:pt idx="114">
                  <c:v>13.18</c:v>
                </c:pt>
                <c:pt idx="115">
                  <c:v>13.74</c:v>
                </c:pt>
                <c:pt idx="116">
                  <c:v>14.26</c:v>
                </c:pt>
                <c:pt idx="117">
                  <c:v>14.75</c:v>
                </c:pt>
                <c:pt idx="118">
                  <c:v>15.63</c:v>
                </c:pt>
                <c:pt idx="119">
                  <c:v>16.59</c:v>
                </c:pt>
                <c:pt idx="120">
                  <c:v>17.41</c:v>
                </c:pt>
                <c:pt idx="121">
                  <c:v>18.12</c:v>
                </c:pt>
                <c:pt idx="122">
                  <c:v>18.739999999999998</c:v>
                </c:pt>
                <c:pt idx="123">
                  <c:v>19.27</c:v>
                </c:pt>
                <c:pt idx="124">
                  <c:v>19.73</c:v>
                </c:pt>
                <c:pt idx="125">
                  <c:v>20.13</c:v>
                </c:pt>
                <c:pt idx="126">
                  <c:v>20.48</c:v>
                </c:pt>
                <c:pt idx="127">
                  <c:v>21.05</c:v>
                </c:pt>
                <c:pt idx="128">
                  <c:v>21.48</c:v>
                </c:pt>
                <c:pt idx="129">
                  <c:v>21.8</c:v>
                </c:pt>
                <c:pt idx="130">
                  <c:v>22.04</c:v>
                </c:pt>
                <c:pt idx="131">
                  <c:v>22.21</c:v>
                </c:pt>
                <c:pt idx="132">
                  <c:v>22.33</c:v>
                </c:pt>
                <c:pt idx="133">
                  <c:v>22.43</c:v>
                </c:pt>
                <c:pt idx="134">
                  <c:v>22.42</c:v>
                </c:pt>
                <c:pt idx="135">
                  <c:v>22.34</c:v>
                </c:pt>
                <c:pt idx="136">
                  <c:v>22.19</c:v>
                </c:pt>
                <c:pt idx="137">
                  <c:v>22.22</c:v>
                </c:pt>
                <c:pt idx="138">
                  <c:v>22.16</c:v>
                </c:pt>
                <c:pt idx="139">
                  <c:v>21.98</c:v>
                </c:pt>
                <c:pt idx="140">
                  <c:v>21.78</c:v>
                </c:pt>
                <c:pt idx="141">
                  <c:v>21.56</c:v>
                </c:pt>
                <c:pt idx="142">
                  <c:v>21.35</c:v>
                </c:pt>
                <c:pt idx="143">
                  <c:v>21.12</c:v>
                </c:pt>
                <c:pt idx="144">
                  <c:v>20.67</c:v>
                </c:pt>
                <c:pt idx="145">
                  <c:v>20.100000000000001</c:v>
                </c:pt>
                <c:pt idx="146">
                  <c:v>19.54</c:v>
                </c:pt>
                <c:pt idx="147">
                  <c:v>18.989999999999998</c:v>
                </c:pt>
                <c:pt idx="148">
                  <c:v>18.47</c:v>
                </c:pt>
                <c:pt idx="149">
                  <c:v>17.96</c:v>
                </c:pt>
                <c:pt idx="150">
                  <c:v>17.47</c:v>
                </c:pt>
                <c:pt idx="151">
                  <c:v>17.010000000000002</c:v>
                </c:pt>
                <c:pt idx="152">
                  <c:v>16.559999999999999</c:v>
                </c:pt>
                <c:pt idx="153">
                  <c:v>15.73</c:v>
                </c:pt>
                <c:pt idx="154">
                  <c:v>14.97</c:v>
                </c:pt>
                <c:pt idx="155">
                  <c:v>14.28</c:v>
                </c:pt>
                <c:pt idx="156">
                  <c:v>13.65</c:v>
                </c:pt>
                <c:pt idx="157">
                  <c:v>13.08</c:v>
                </c:pt>
                <c:pt idx="158">
                  <c:v>12.55</c:v>
                </c:pt>
                <c:pt idx="159">
                  <c:v>11.63</c:v>
                </c:pt>
                <c:pt idx="160">
                  <c:v>10.86</c:v>
                </c:pt>
                <c:pt idx="161">
                  <c:v>10.199999999999999</c:v>
                </c:pt>
                <c:pt idx="162">
                  <c:v>9.6479999999999997</c:v>
                </c:pt>
                <c:pt idx="163">
                  <c:v>9.1750000000000007</c:v>
                </c:pt>
                <c:pt idx="164">
                  <c:v>8.77</c:v>
                </c:pt>
                <c:pt idx="165">
                  <c:v>8.4220000000000006</c:v>
                </c:pt>
                <c:pt idx="166">
                  <c:v>8.1219999999999999</c:v>
                </c:pt>
                <c:pt idx="167">
                  <c:v>7.8630000000000004</c:v>
                </c:pt>
                <c:pt idx="168">
                  <c:v>7.62</c:v>
                </c:pt>
                <c:pt idx="169">
                  <c:v>7.33</c:v>
                </c:pt>
                <c:pt idx="170">
                  <c:v>6.819</c:v>
                </c:pt>
                <c:pt idx="171">
                  <c:v>6.2850000000000001</c:v>
                </c:pt>
                <c:pt idx="172">
                  <c:v>5.84</c:v>
                </c:pt>
                <c:pt idx="173">
                  <c:v>5.4630000000000001</c:v>
                </c:pt>
                <c:pt idx="174">
                  <c:v>5.1390000000000002</c:v>
                </c:pt>
                <c:pt idx="175">
                  <c:v>4.8579999999999997</c:v>
                </c:pt>
                <c:pt idx="176">
                  <c:v>4.6120000000000001</c:v>
                </c:pt>
                <c:pt idx="177">
                  <c:v>4.3940000000000001</c:v>
                </c:pt>
                <c:pt idx="178">
                  <c:v>4.1959999999999997</c:v>
                </c:pt>
                <c:pt idx="179">
                  <c:v>3.851</c:v>
                </c:pt>
                <c:pt idx="180">
                  <c:v>3.569</c:v>
                </c:pt>
                <c:pt idx="181">
                  <c:v>3.3340000000000001</c:v>
                </c:pt>
                <c:pt idx="182">
                  <c:v>3.1339999999999999</c:v>
                </c:pt>
                <c:pt idx="183">
                  <c:v>2.9630000000000001</c:v>
                </c:pt>
                <c:pt idx="184">
                  <c:v>2.8140000000000001</c:v>
                </c:pt>
                <c:pt idx="185">
                  <c:v>2.569</c:v>
                </c:pt>
                <c:pt idx="186">
                  <c:v>2.375</c:v>
                </c:pt>
                <c:pt idx="187">
                  <c:v>2.2170000000000001</c:v>
                </c:pt>
                <c:pt idx="188">
                  <c:v>2.0870000000000002</c:v>
                </c:pt>
                <c:pt idx="189">
                  <c:v>1.9770000000000001</c:v>
                </c:pt>
                <c:pt idx="190">
                  <c:v>1.8839999999999999</c:v>
                </c:pt>
                <c:pt idx="191">
                  <c:v>1.8029999999999999</c:v>
                </c:pt>
                <c:pt idx="192">
                  <c:v>1.7330000000000001</c:v>
                </c:pt>
                <c:pt idx="193">
                  <c:v>1.6719999999999999</c:v>
                </c:pt>
                <c:pt idx="194">
                  <c:v>1.617</c:v>
                </c:pt>
                <c:pt idx="195">
                  <c:v>1.569</c:v>
                </c:pt>
                <c:pt idx="196">
                  <c:v>1.486</c:v>
                </c:pt>
                <c:pt idx="197">
                  <c:v>1.4039999999999999</c:v>
                </c:pt>
                <c:pt idx="198">
                  <c:v>1.339</c:v>
                </c:pt>
                <c:pt idx="199">
                  <c:v>1.2849999999999999</c:v>
                </c:pt>
                <c:pt idx="200">
                  <c:v>1.242</c:v>
                </c:pt>
                <c:pt idx="201">
                  <c:v>1.2050000000000001</c:v>
                </c:pt>
                <c:pt idx="202">
                  <c:v>1.1739999999999999</c:v>
                </c:pt>
                <c:pt idx="203">
                  <c:v>1.1479999999999999</c:v>
                </c:pt>
                <c:pt idx="204">
                  <c:v>1.125</c:v>
                </c:pt>
                <c:pt idx="205">
                  <c:v>1.0880000000000001</c:v>
                </c:pt>
                <c:pt idx="206">
                  <c:v>1.06</c:v>
                </c:pt>
                <c:pt idx="207">
                  <c:v>1.038</c:v>
                </c:pt>
                <c:pt idx="208">
                  <c:v>1.0349999999999999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D0-4393-A0EF-DDBC1AC0336F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srim56Fe_GaN!$D$20:$D$300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srim56Fe_GaN!$F$20:$F$300</c:f>
              <c:numCache>
                <c:formatCode>0.000E+00</c:formatCode>
                <c:ptCount val="281"/>
                <c:pt idx="0">
                  <c:v>0.81640000000000001</c:v>
                </c:pt>
                <c:pt idx="1">
                  <c:v>0.84660000000000002</c:v>
                </c:pt>
                <c:pt idx="2">
                  <c:v>0.87529999999999997</c:v>
                </c:pt>
                <c:pt idx="3">
                  <c:v>0.92859999999999998</c:v>
                </c:pt>
                <c:pt idx="4">
                  <c:v>0.97729999999999995</c:v>
                </c:pt>
                <c:pt idx="5">
                  <c:v>1.022</c:v>
                </c:pt>
                <c:pt idx="6">
                  <c:v>1.0640000000000001</c:v>
                </c:pt>
                <c:pt idx="7">
                  <c:v>1.103</c:v>
                </c:pt>
                <c:pt idx="8">
                  <c:v>1.139</c:v>
                </c:pt>
                <c:pt idx="9">
                  <c:v>1.173</c:v>
                </c:pt>
                <c:pt idx="10">
                  <c:v>1.206</c:v>
                </c:pt>
                <c:pt idx="11">
                  <c:v>1.236</c:v>
                </c:pt>
                <c:pt idx="12">
                  <c:v>1.2649999999999999</c:v>
                </c:pt>
                <c:pt idx="13">
                  <c:v>1.2929999999999999</c:v>
                </c:pt>
                <c:pt idx="14">
                  <c:v>1.345</c:v>
                </c:pt>
                <c:pt idx="15">
                  <c:v>1.4039999999999999</c:v>
                </c:pt>
                <c:pt idx="16">
                  <c:v>1.4570000000000001</c:v>
                </c:pt>
                <c:pt idx="17">
                  <c:v>1.506</c:v>
                </c:pt>
                <c:pt idx="18">
                  <c:v>1.5509999999999999</c:v>
                </c:pt>
                <c:pt idx="19">
                  <c:v>1.5920000000000001</c:v>
                </c:pt>
                <c:pt idx="20">
                  <c:v>1.631</c:v>
                </c:pt>
                <c:pt idx="21">
                  <c:v>1.667</c:v>
                </c:pt>
                <c:pt idx="22">
                  <c:v>1.7010000000000001</c:v>
                </c:pt>
                <c:pt idx="23">
                  <c:v>1.7629999999999999</c:v>
                </c:pt>
                <c:pt idx="24">
                  <c:v>1.8180000000000001</c:v>
                </c:pt>
                <c:pt idx="25">
                  <c:v>1.867</c:v>
                </c:pt>
                <c:pt idx="26">
                  <c:v>1.9119999999999999</c:v>
                </c:pt>
                <c:pt idx="27">
                  <c:v>1.9530000000000001</c:v>
                </c:pt>
                <c:pt idx="28">
                  <c:v>1.9910000000000001</c:v>
                </c:pt>
                <c:pt idx="29">
                  <c:v>2.0579999999999998</c:v>
                </c:pt>
                <c:pt idx="30">
                  <c:v>2.1150000000000002</c:v>
                </c:pt>
                <c:pt idx="31">
                  <c:v>2.165</c:v>
                </c:pt>
                <c:pt idx="32">
                  <c:v>2.2090000000000001</c:v>
                </c:pt>
                <c:pt idx="33">
                  <c:v>2.2480000000000002</c:v>
                </c:pt>
                <c:pt idx="34">
                  <c:v>2.2829999999999999</c:v>
                </c:pt>
                <c:pt idx="35">
                  <c:v>2.3140000000000001</c:v>
                </c:pt>
                <c:pt idx="36">
                  <c:v>2.3420000000000001</c:v>
                </c:pt>
                <c:pt idx="37">
                  <c:v>2.3679999999999999</c:v>
                </c:pt>
                <c:pt idx="38">
                  <c:v>2.39</c:v>
                </c:pt>
                <c:pt idx="39">
                  <c:v>2.411</c:v>
                </c:pt>
                <c:pt idx="40">
                  <c:v>2.448</c:v>
                </c:pt>
                <c:pt idx="41">
                  <c:v>2.4849999999999999</c:v>
                </c:pt>
                <c:pt idx="42">
                  <c:v>2.5150000000000001</c:v>
                </c:pt>
                <c:pt idx="43">
                  <c:v>2.5390000000000001</c:v>
                </c:pt>
                <c:pt idx="44">
                  <c:v>2.5579999999999998</c:v>
                </c:pt>
                <c:pt idx="45">
                  <c:v>2.573</c:v>
                </c:pt>
                <c:pt idx="46">
                  <c:v>2.585</c:v>
                </c:pt>
                <c:pt idx="47">
                  <c:v>2.5950000000000002</c:v>
                </c:pt>
                <c:pt idx="48">
                  <c:v>2.6019999999999999</c:v>
                </c:pt>
                <c:pt idx="49">
                  <c:v>2.6110000000000002</c:v>
                </c:pt>
                <c:pt idx="50">
                  <c:v>2.6150000000000002</c:v>
                </c:pt>
                <c:pt idx="51">
                  <c:v>2.6139999999999999</c:v>
                </c:pt>
                <c:pt idx="52">
                  <c:v>2.609</c:v>
                </c:pt>
                <c:pt idx="53">
                  <c:v>2.6019999999999999</c:v>
                </c:pt>
                <c:pt idx="54">
                  <c:v>2.593</c:v>
                </c:pt>
                <c:pt idx="55">
                  <c:v>2.57</c:v>
                </c:pt>
                <c:pt idx="56">
                  <c:v>2.544</c:v>
                </c:pt>
                <c:pt idx="57">
                  <c:v>2.5150000000000001</c:v>
                </c:pt>
                <c:pt idx="58">
                  <c:v>2.4849999999999999</c:v>
                </c:pt>
                <c:pt idx="59">
                  <c:v>2.4529999999999998</c:v>
                </c:pt>
                <c:pt idx="60">
                  <c:v>2.4220000000000002</c:v>
                </c:pt>
                <c:pt idx="61">
                  <c:v>2.391</c:v>
                </c:pt>
                <c:pt idx="62">
                  <c:v>2.36</c:v>
                </c:pt>
                <c:pt idx="63">
                  <c:v>2.3290000000000002</c:v>
                </c:pt>
                <c:pt idx="64">
                  <c:v>2.2989999999999999</c:v>
                </c:pt>
                <c:pt idx="65">
                  <c:v>2.2690000000000001</c:v>
                </c:pt>
                <c:pt idx="66">
                  <c:v>2.2120000000000002</c:v>
                </c:pt>
                <c:pt idx="67">
                  <c:v>2.1440000000000001</c:v>
                </c:pt>
                <c:pt idx="68">
                  <c:v>2.08</c:v>
                </c:pt>
                <c:pt idx="69">
                  <c:v>2.02</c:v>
                </c:pt>
                <c:pt idx="70">
                  <c:v>1.964</c:v>
                </c:pt>
                <c:pt idx="71">
                  <c:v>1.911</c:v>
                </c:pt>
                <c:pt idx="72">
                  <c:v>1.8620000000000001</c:v>
                </c:pt>
                <c:pt idx="73">
                  <c:v>1.8149999999999999</c:v>
                </c:pt>
                <c:pt idx="74">
                  <c:v>1.7709999999999999</c:v>
                </c:pt>
                <c:pt idx="75">
                  <c:v>1.69</c:v>
                </c:pt>
                <c:pt idx="76">
                  <c:v>1.6180000000000001</c:v>
                </c:pt>
                <c:pt idx="77">
                  <c:v>1.552</c:v>
                </c:pt>
                <c:pt idx="78">
                  <c:v>1.492</c:v>
                </c:pt>
                <c:pt idx="79">
                  <c:v>1.4379999999999999</c:v>
                </c:pt>
                <c:pt idx="80">
                  <c:v>1.3879999999999999</c:v>
                </c:pt>
                <c:pt idx="81">
                  <c:v>1.3</c:v>
                </c:pt>
                <c:pt idx="82">
                  <c:v>1.2230000000000001</c:v>
                </c:pt>
                <c:pt idx="83">
                  <c:v>1.157</c:v>
                </c:pt>
                <c:pt idx="84">
                  <c:v>1.099</c:v>
                </c:pt>
                <c:pt idx="85">
                  <c:v>1.0469999999999999</c:v>
                </c:pt>
                <c:pt idx="86">
                  <c:v>1</c:v>
                </c:pt>
                <c:pt idx="87">
                  <c:v>0.95850000000000002</c:v>
                </c:pt>
                <c:pt idx="88">
                  <c:v>0.92049999999999998</c:v>
                </c:pt>
                <c:pt idx="89">
                  <c:v>0.88580000000000003</c:v>
                </c:pt>
                <c:pt idx="90">
                  <c:v>0.85409999999999997</c:v>
                </c:pt>
                <c:pt idx="91">
                  <c:v>0.82489999999999997</c:v>
                </c:pt>
                <c:pt idx="92">
                  <c:v>0.77290000000000003</c:v>
                </c:pt>
                <c:pt idx="93">
                  <c:v>0.71760000000000002</c:v>
                </c:pt>
                <c:pt idx="94">
                  <c:v>0.67069999999999996</c:v>
                </c:pt>
                <c:pt idx="95">
                  <c:v>0.63019999999999998</c:v>
                </c:pt>
                <c:pt idx="96">
                  <c:v>0.59499999999999997</c:v>
                </c:pt>
                <c:pt idx="97">
                  <c:v>0.56399999999999995</c:v>
                </c:pt>
                <c:pt idx="98">
                  <c:v>0.53649999999999998</c:v>
                </c:pt>
                <c:pt idx="99">
                  <c:v>0.51180000000000003</c:v>
                </c:pt>
                <c:pt idx="100">
                  <c:v>0.48959999999999998</c:v>
                </c:pt>
                <c:pt idx="101">
                  <c:v>0.4511</c:v>
                </c:pt>
                <c:pt idx="102">
                  <c:v>0.41889999999999999</c:v>
                </c:pt>
                <c:pt idx="103">
                  <c:v>0.39140000000000003</c:v>
                </c:pt>
                <c:pt idx="104">
                  <c:v>0.36770000000000003</c:v>
                </c:pt>
                <c:pt idx="105">
                  <c:v>0.34699999999999998</c:v>
                </c:pt>
                <c:pt idx="106">
                  <c:v>0.32869999999999999</c:v>
                </c:pt>
                <c:pt idx="107">
                  <c:v>0.2979</c:v>
                </c:pt>
                <c:pt idx="108">
                  <c:v>0.27289999999999998</c:v>
                </c:pt>
                <c:pt idx="109">
                  <c:v>0.25219999999999998</c:v>
                </c:pt>
                <c:pt idx="110">
                  <c:v>0.2346</c:v>
                </c:pt>
                <c:pt idx="111">
                  <c:v>0.21959999999999999</c:v>
                </c:pt>
                <c:pt idx="112">
                  <c:v>0.20649999999999999</c:v>
                </c:pt>
                <c:pt idx="113">
                  <c:v>0.1951</c:v>
                </c:pt>
                <c:pt idx="114">
                  <c:v>0.18490000000000001</c:v>
                </c:pt>
                <c:pt idx="115">
                  <c:v>0.1759</c:v>
                </c:pt>
                <c:pt idx="116">
                  <c:v>0.1678</c:v>
                </c:pt>
                <c:pt idx="117">
                  <c:v>0.16039999999999999</c:v>
                </c:pt>
                <c:pt idx="118">
                  <c:v>0.1477</c:v>
                </c:pt>
                <c:pt idx="119">
                  <c:v>0.13450000000000001</c:v>
                </c:pt>
                <c:pt idx="120">
                  <c:v>0.1237</c:v>
                </c:pt>
                <c:pt idx="121">
                  <c:v>0.11459999999999999</c:v>
                </c:pt>
                <c:pt idx="122">
                  <c:v>0.1069</c:v>
                </c:pt>
                <c:pt idx="123">
                  <c:v>0.1002</c:v>
                </c:pt>
                <c:pt idx="124">
                  <c:v>9.4380000000000006E-2</c:v>
                </c:pt>
                <c:pt idx="125">
                  <c:v>8.924E-2</c:v>
                </c:pt>
                <c:pt idx="126">
                  <c:v>8.4669999999999995E-2</c:v>
                </c:pt>
                <c:pt idx="127">
                  <c:v>7.689E-2</c:v>
                </c:pt>
                <c:pt idx="128">
                  <c:v>7.0519999999999999E-2</c:v>
                </c:pt>
                <c:pt idx="129">
                  <c:v>6.5189999999999998E-2</c:v>
                </c:pt>
                <c:pt idx="130">
                  <c:v>6.0670000000000002E-2</c:v>
                </c:pt>
                <c:pt idx="131">
                  <c:v>5.6770000000000001E-2</c:v>
                </c:pt>
                <c:pt idx="132">
                  <c:v>5.3370000000000001E-2</c:v>
                </c:pt>
                <c:pt idx="133">
                  <c:v>4.7739999999999998E-2</c:v>
                </c:pt>
                <c:pt idx="134">
                  <c:v>4.3249999999999997E-2</c:v>
                </c:pt>
                <c:pt idx="135">
                  <c:v>3.959E-2</c:v>
                </c:pt>
                <c:pt idx="136">
                  <c:v>3.653E-2</c:v>
                </c:pt>
                <c:pt idx="137">
                  <c:v>3.3939999999999998E-2</c:v>
                </c:pt>
                <c:pt idx="138">
                  <c:v>3.1710000000000002E-2</c:v>
                </c:pt>
                <c:pt idx="139">
                  <c:v>2.9770000000000001E-2</c:v>
                </c:pt>
                <c:pt idx="140">
                  <c:v>2.8070000000000001E-2</c:v>
                </c:pt>
                <c:pt idx="141">
                  <c:v>2.657E-2</c:v>
                </c:pt>
                <c:pt idx="142">
                  <c:v>2.5229999999999999E-2</c:v>
                </c:pt>
                <c:pt idx="143">
                  <c:v>2.4029999999999999E-2</c:v>
                </c:pt>
                <c:pt idx="144">
                  <c:v>2.1950000000000001E-2</c:v>
                </c:pt>
                <c:pt idx="145">
                  <c:v>1.984E-2</c:v>
                </c:pt>
                <c:pt idx="146">
                  <c:v>1.8120000000000001E-2</c:v>
                </c:pt>
                <c:pt idx="147">
                  <c:v>1.668E-2</c:v>
                </c:pt>
                <c:pt idx="148">
                  <c:v>1.5469999999999999E-2</c:v>
                </c:pt>
                <c:pt idx="149">
                  <c:v>1.444E-2</c:v>
                </c:pt>
                <c:pt idx="150">
                  <c:v>1.354E-2</c:v>
                </c:pt>
                <c:pt idx="151">
                  <c:v>1.2749999999999999E-2</c:v>
                </c:pt>
                <c:pt idx="152">
                  <c:v>1.205E-2</c:v>
                </c:pt>
                <c:pt idx="153">
                  <c:v>1.0869999999999999E-2</c:v>
                </c:pt>
                <c:pt idx="154">
                  <c:v>9.9179999999999997E-3</c:v>
                </c:pt>
                <c:pt idx="155">
                  <c:v>9.1240000000000002E-3</c:v>
                </c:pt>
                <c:pt idx="156">
                  <c:v>8.4530000000000004E-3</c:v>
                </c:pt>
                <c:pt idx="157">
                  <c:v>7.8790000000000006E-3</c:v>
                </c:pt>
                <c:pt idx="158">
                  <c:v>7.3819999999999997E-3</c:v>
                </c:pt>
                <c:pt idx="159">
                  <c:v>6.5630000000000003E-3</c:v>
                </c:pt>
                <c:pt idx="160">
                  <c:v>5.914E-3</c:v>
                </c:pt>
                <c:pt idx="161">
                  <c:v>5.3880000000000004E-3</c:v>
                </c:pt>
                <c:pt idx="162">
                  <c:v>4.9519999999999998E-3</c:v>
                </c:pt>
                <c:pt idx="163">
                  <c:v>4.5840000000000004E-3</c:v>
                </c:pt>
                <c:pt idx="164">
                  <c:v>4.2690000000000002E-3</c:v>
                </c:pt>
                <c:pt idx="165">
                  <c:v>3.9969999999999997E-3</c:v>
                </c:pt>
                <c:pt idx="166">
                  <c:v>3.7590000000000002E-3</c:v>
                </c:pt>
                <c:pt idx="167">
                  <c:v>3.5490000000000001E-3</c:v>
                </c:pt>
                <c:pt idx="168">
                  <c:v>3.362E-3</c:v>
                </c:pt>
                <c:pt idx="169">
                  <c:v>3.1949999999999999E-3</c:v>
                </c:pt>
                <c:pt idx="170">
                  <c:v>2.908E-3</c:v>
                </c:pt>
                <c:pt idx="171">
                  <c:v>2.617E-3</c:v>
                </c:pt>
                <c:pt idx="172">
                  <c:v>2.382E-3</c:v>
                </c:pt>
                <c:pt idx="173">
                  <c:v>2.1870000000000001E-3</c:v>
                </c:pt>
                <c:pt idx="174">
                  <c:v>2.0219999999999999E-3</c:v>
                </c:pt>
                <c:pt idx="175">
                  <c:v>1.882E-3</c:v>
                </c:pt>
                <c:pt idx="176">
                  <c:v>1.7600000000000001E-3</c:v>
                </c:pt>
                <c:pt idx="177">
                  <c:v>1.6540000000000001E-3</c:v>
                </c:pt>
                <c:pt idx="178">
                  <c:v>1.5610000000000001E-3</c:v>
                </c:pt>
                <c:pt idx="179">
                  <c:v>1.4040000000000001E-3</c:v>
                </c:pt>
                <c:pt idx="180">
                  <c:v>1.276E-3</c:v>
                </c:pt>
                <c:pt idx="181">
                  <c:v>1.1709999999999999E-3</c:v>
                </c:pt>
                <c:pt idx="182">
                  <c:v>1.0820000000000001E-3</c:v>
                </c:pt>
                <c:pt idx="183">
                  <c:v>1.0070000000000001E-3</c:v>
                </c:pt>
                <c:pt idx="184">
                  <c:v>9.412E-4</c:v>
                </c:pt>
                <c:pt idx="185">
                  <c:v>8.3390000000000005E-4</c:v>
                </c:pt>
                <c:pt idx="186">
                  <c:v>7.4930000000000005E-4</c:v>
                </c:pt>
                <c:pt idx="187">
                  <c:v>6.8079999999999996E-4</c:v>
                </c:pt>
                <c:pt idx="188">
                  <c:v>6.2430000000000005E-4</c:v>
                </c:pt>
                <c:pt idx="189">
                  <c:v>5.7669999999999998E-4</c:v>
                </c:pt>
                <c:pt idx="190">
                  <c:v>5.3609999999999997E-4</c:v>
                </c:pt>
                <c:pt idx="191">
                  <c:v>5.0109999999999998E-4</c:v>
                </c:pt>
                <c:pt idx="192">
                  <c:v>4.705E-4</c:v>
                </c:pt>
                <c:pt idx="193">
                  <c:v>4.4359999999999999E-4</c:v>
                </c:pt>
                <c:pt idx="194">
                  <c:v>4.1970000000000001E-4</c:v>
                </c:pt>
                <c:pt idx="195">
                  <c:v>3.9829999999999998E-4</c:v>
                </c:pt>
                <c:pt idx="196">
                  <c:v>3.6170000000000001E-4</c:v>
                </c:pt>
                <c:pt idx="197">
                  <c:v>3.2479999999999998E-4</c:v>
                </c:pt>
                <c:pt idx="198">
                  <c:v>2.9490000000000001E-4</c:v>
                </c:pt>
                <c:pt idx="199">
                  <c:v>2.7020000000000001E-4</c:v>
                </c:pt>
                <c:pt idx="200">
                  <c:v>2.4949999999999999E-4</c:v>
                </c:pt>
                <c:pt idx="201">
                  <c:v>2.318E-4</c:v>
                </c:pt>
                <c:pt idx="202">
                  <c:v>2.165E-4</c:v>
                </c:pt>
                <c:pt idx="203">
                  <c:v>2.0320000000000001E-4</c:v>
                </c:pt>
                <c:pt idx="204">
                  <c:v>1.9149999999999999E-4</c:v>
                </c:pt>
                <c:pt idx="205">
                  <c:v>1.718E-4</c:v>
                </c:pt>
                <c:pt idx="206">
                  <c:v>1.56E-4</c:v>
                </c:pt>
                <c:pt idx="207">
                  <c:v>1.428E-4</c:v>
                </c:pt>
                <c:pt idx="208">
                  <c:v>1.405E-4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D0-4393-A0EF-DDBC1AC0336F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srim56Fe_GaN!$D$20:$D$300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srim56Fe_GaN!$G$20:$G$300</c:f>
              <c:numCache>
                <c:formatCode>0.000E+00</c:formatCode>
                <c:ptCount val="281"/>
                <c:pt idx="0">
                  <c:v>0.84991000000000005</c:v>
                </c:pt>
                <c:pt idx="1">
                  <c:v>0.88148000000000004</c:v>
                </c:pt>
                <c:pt idx="2">
                  <c:v>0.91149999999999998</c:v>
                </c:pt>
                <c:pt idx="3">
                  <c:v>0.96729999999999994</c:v>
                </c:pt>
                <c:pt idx="4">
                  <c:v>1.01834</c:v>
                </c:pt>
                <c:pt idx="5">
                  <c:v>1.0652600000000001</c:v>
                </c:pt>
                <c:pt idx="6">
                  <c:v>1.10937</c:v>
                </c:pt>
                <c:pt idx="7">
                  <c:v>1.15039</c:v>
                </c:pt>
                <c:pt idx="8">
                  <c:v>1.1883300000000001</c:v>
                </c:pt>
                <c:pt idx="9">
                  <c:v>1.2241900000000001</c:v>
                </c:pt>
                <c:pt idx="10">
                  <c:v>1.2589900000000001</c:v>
                </c:pt>
                <c:pt idx="11">
                  <c:v>1.2907200000000001</c:v>
                </c:pt>
                <c:pt idx="12">
                  <c:v>1.32141</c:v>
                </c:pt>
                <c:pt idx="13">
                  <c:v>1.35104</c:v>
                </c:pt>
                <c:pt idx="14">
                  <c:v>1.40618</c:v>
                </c:pt>
                <c:pt idx="15">
                  <c:v>1.46889</c:v>
                </c:pt>
                <c:pt idx="16">
                  <c:v>1.5254000000000001</c:v>
                </c:pt>
                <c:pt idx="17">
                  <c:v>1.5777399999999999</c:v>
                </c:pt>
                <c:pt idx="18">
                  <c:v>1.6259299999999999</c:v>
                </c:pt>
                <c:pt idx="19">
                  <c:v>1.6699900000000001</c:v>
                </c:pt>
                <c:pt idx="20">
                  <c:v>1.71194</c:v>
                </c:pt>
                <c:pt idx="21">
                  <c:v>1.75078</c:v>
                </c:pt>
                <c:pt idx="22">
                  <c:v>1.7875300000000001</c:v>
                </c:pt>
                <c:pt idx="23">
                  <c:v>1.8547699999999998</c:v>
                </c:pt>
                <c:pt idx="24">
                  <c:v>1.9147400000000001</c:v>
                </c:pt>
                <c:pt idx="25">
                  <c:v>1.9684999999999999</c:v>
                </c:pt>
                <c:pt idx="26">
                  <c:v>2.0179999999999998</c:v>
                </c:pt>
                <c:pt idx="27">
                  <c:v>2.0632999999999999</c:v>
                </c:pt>
                <c:pt idx="28">
                  <c:v>2.1055000000000001</c:v>
                </c:pt>
                <c:pt idx="29">
                  <c:v>2.1803999999999997</c:v>
                </c:pt>
                <c:pt idx="30">
                  <c:v>2.2448000000000001</c:v>
                </c:pt>
                <c:pt idx="31">
                  <c:v>2.3018000000000001</c:v>
                </c:pt>
                <c:pt idx="32">
                  <c:v>2.3525</c:v>
                </c:pt>
                <c:pt idx="33">
                  <c:v>2.3979000000000004</c:v>
                </c:pt>
                <c:pt idx="34">
                  <c:v>2.4390000000000001</c:v>
                </c:pt>
                <c:pt idx="35">
                  <c:v>2.4759000000000002</c:v>
                </c:pt>
                <c:pt idx="36">
                  <c:v>2.5096000000000003</c:v>
                </c:pt>
                <c:pt idx="37">
                  <c:v>2.5410999999999997</c:v>
                </c:pt>
                <c:pt idx="38">
                  <c:v>2.5684</c:v>
                </c:pt>
                <c:pt idx="39">
                  <c:v>2.5946000000000002</c:v>
                </c:pt>
                <c:pt idx="40">
                  <c:v>2.6414999999999997</c:v>
                </c:pt>
                <c:pt idx="41">
                  <c:v>2.6901999999999999</c:v>
                </c:pt>
                <c:pt idx="42">
                  <c:v>2.7313000000000001</c:v>
                </c:pt>
                <c:pt idx="43">
                  <c:v>2.7659000000000002</c:v>
                </c:pt>
                <c:pt idx="44">
                  <c:v>2.7949999999999999</c:v>
                </c:pt>
                <c:pt idx="45">
                  <c:v>2.8195999999999999</c:v>
                </c:pt>
                <c:pt idx="46">
                  <c:v>2.8410000000000002</c:v>
                </c:pt>
                <c:pt idx="47">
                  <c:v>2.8599000000000001</c:v>
                </c:pt>
                <c:pt idx="48">
                  <c:v>2.8755999999999999</c:v>
                </c:pt>
                <c:pt idx="49">
                  <c:v>2.9012000000000002</c:v>
                </c:pt>
                <c:pt idx="50">
                  <c:v>2.9209000000000001</c:v>
                </c:pt>
                <c:pt idx="51">
                  <c:v>2.9348999999999998</c:v>
                </c:pt>
                <c:pt idx="52">
                  <c:v>2.9441000000000002</c:v>
                </c:pt>
                <c:pt idx="53">
                  <c:v>2.9508000000000001</c:v>
                </c:pt>
                <c:pt idx="54">
                  <c:v>2.9550000000000001</c:v>
                </c:pt>
                <c:pt idx="55">
                  <c:v>2.9569999999999999</c:v>
                </c:pt>
                <c:pt idx="56">
                  <c:v>2.9544000000000001</c:v>
                </c:pt>
                <c:pt idx="57">
                  <c:v>2.9476</c:v>
                </c:pt>
                <c:pt idx="58">
                  <c:v>2.9387999999999996</c:v>
                </c:pt>
                <c:pt idx="59">
                  <c:v>2.9554999999999998</c:v>
                </c:pt>
                <c:pt idx="60">
                  <c:v>2.9669000000000003</c:v>
                </c:pt>
                <c:pt idx="61">
                  <c:v>2.9678</c:v>
                </c:pt>
                <c:pt idx="62">
                  <c:v>2.9613999999999998</c:v>
                </c:pt>
                <c:pt idx="63">
                  <c:v>2.9499000000000004</c:v>
                </c:pt>
                <c:pt idx="64">
                  <c:v>2.9359000000000002</c:v>
                </c:pt>
                <c:pt idx="65">
                  <c:v>2.9194</c:v>
                </c:pt>
                <c:pt idx="66">
                  <c:v>2.8850000000000002</c:v>
                </c:pt>
                <c:pt idx="67">
                  <c:v>2.8412000000000002</c:v>
                </c:pt>
                <c:pt idx="68">
                  <c:v>2.8003</c:v>
                </c:pt>
                <c:pt idx="69">
                  <c:v>2.7637999999999998</c:v>
                </c:pt>
                <c:pt idx="70">
                  <c:v>2.7324000000000002</c:v>
                </c:pt>
                <c:pt idx="71">
                  <c:v>2.7050000000000001</c:v>
                </c:pt>
                <c:pt idx="72">
                  <c:v>2.6828000000000003</c:v>
                </c:pt>
                <c:pt idx="73">
                  <c:v>2.6635</c:v>
                </c:pt>
                <c:pt idx="74">
                  <c:v>2.6478999999999999</c:v>
                </c:pt>
                <c:pt idx="75">
                  <c:v>2.6253000000000002</c:v>
                </c:pt>
                <c:pt idx="76">
                  <c:v>2.6129000000000002</c:v>
                </c:pt>
                <c:pt idx="77">
                  <c:v>2.6070000000000002</c:v>
                </c:pt>
                <c:pt idx="78">
                  <c:v>2.6059999999999999</c:v>
                </c:pt>
                <c:pt idx="79">
                  <c:v>2.6109999999999998</c:v>
                </c:pt>
                <c:pt idx="80">
                  <c:v>2.6179999999999999</c:v>
                </c:pt>
                <c:pt idx="81">
                  <c:v>2.6429999999999998</c:v>
                </c:pt>
                <c:pt idx="82">
                  <c:v>2.6740000000000004</c:v>
                </c:pt>
                <c:pt idx="83">
                  <c:v>2.7119999999999997</c:v>
                </c:pt>
                <c:pt idx="84">
                  <c:v>2.754</c:v>
                </c:pt>
                <c:pt idx="85">
                  <c:v>2.8</c:v>
                </c:pt>
                <c:pt idx="86">
                  <c:v>2.8479999999999999</c:v>
                </c:pt>
                <c:pt idx="87">
                  <c:v>2.8995000000000002</c:v>
                </c:pt>
                <c:pt idx="88">
                  <c:v>2.9535</c:v>
                </c:pt>
                <c:pt idx="89">
                  <c:v>3.0098000000000003</c:v>
                </c:pt>
                <c:pt idx="90">
                  <c:v>3.0680999999999998</c:v>
                </c:pt>
                <c:pt idx="91">
                  <c:v>3.1278999999999999</c:v>
                </c:pt>
                <c:pt idx="92">
                  <c:v>3.2538999999999998</c:v>
                </c:pt>
                <c:pt idx="93">
                  <c:v>3.4205999999999999</c:v>
                </c:pt>
                <c:pt idx="94">
                  <c:v>3.5956999999999999</c:v>
                </c:pt>
                <c:pt idx="95">
                  <c:v>3.7791999999999999</c:v>
                </c:pt>
                <c:pt idx="96">
                  <c:v>3.9710000000000001</c:v>
                </c:pt>
                <c:pt idx="97">
                  <c:v>4.1680000000000001</c:v>
                </c:pt>
                <c:pt idx="98">
                  <c:v>4.3704999999999998</c:v>
                </c:pt>
                <c:pt idx="99">
                  <c:v>4.5777999999999999</c:v>
                </c:pt>
                <c:pt idx="100">
                  <c:v>4.7896000000000001</c:v>
                </c:pt>
                <c:pt idx="101">
                  <c:v>5.2221000000000002</c:v>
                </c:pt>
                <c:pt idx="102">
                  <c:v>5.6638999999999999</c:v>
                </c:pt>
                <c:pt idx="103">
                  <c:v>6.1113999999999997</c:v>
                </c:pt>
                <c:pt idx="104">
                  <c:v>6.5617000000000001</c:v>
                </c:pt>
                <c:pt idx="105">
                  <c:v>7.0120000000000005</c:v>
                </c:pt>
                <c:pt idx="106">
                  <c:v>7.4587000000000003</c:v>
                </c:pt>
                <c:pt idx="107">
                  <c:v>8.3359000000000005</c:v>
                </c:pt>
                <c:pt idx="108">
                  <c:v>9.1819000000000006</c:v>
                </c:pt>
                <c:pt idx="109">
                  <c:v>9.9892000000000003</c:v>
                </c:pt>
                <c:pt idx="110">
                  <c:v>10.7546</c:v>
                </c:pt>
                <c:pt idx="111">
                  <c:v>11.4696</c:v>
                </c:pt>
                <c:pt idx="112">
                  <c:v>12.1465</c:v>
                </c:pt>
                <c:pt idx="113">
                  <c:v>12.7751</c:v>
                </c:pt>
                <c:pt idx="114">
                  <c:v>13.3649</c:v>
                </c:pt>
                <c:pt idx="115">
                  <c:v>13.915900000000001</c:v>
                </c:pt>
                <c:pt idx="116">
                  <c:v>14.4278</c:v>
                </c:pt>
                <c:pt idx="117">
                  <c:v>14.910399999999999</c:v>
                </c:pt>
                <c:pt idx="118">
                  <c:v>15.777700000000001</c:v>
                </c:pt>
                <c:pt idx="119">
                  <c:v>16.724499999999999</c:v>
                </c:pt>
                <c:pt idx="120">
                  <c:v>17.5337</c:v>
                </c:pt>
                <c:pt idx="121">
                  <c:v>18.2346</c:v>
                </c:pt>
                <c:pt idx="122">
                  <c:v>18.846899999999998</c:v>
                </c:pt>
                <c:pt idx="123">
                  <c:v>19.370200000000001</c:v>
                </c:pt>
                <c:pt idx="124">
                  <c:v>19.824380000000001</c:v>
                </c:pt>
                <c:pt idx="125">
                  <c:v>20.219239999999999</c:v>
                </c:pt>
                <c:pt idx="126">
                  <c:v>20.56467</c:v>
                </c:pt>
                <c:pt idx="127">
                  <c:v>21.12689</c:v>
                </c:pt>
                <c:pt idx="128">
                  <c:v>21.550519999999999</c:v>
                </c:pt>
                <c:pt idx="129">
                  <c:v>21.865190000000002</c:v>
                </c:pt>
                <c:pt idx="130">
                  <c:v>22.100670000000001</c:v>
                </c:pt>
                <c:pt idx="131">
                  <c:v>22.266770000000001</c:v>
                </c:pt>
                <c:pt idx="132">
                  <c:v>22.383369999999999</c:v>
                </c:pt>
                <c:pt idx="133">
                  <c:v>22.477740000000001</c:v>
                </c:pt>
                <c:pt idx="134">
                  <c:v>22.463250000000002</c:v>
                </c:pt>
                <c:pt idx="135">
                  <c:v>22.37959</c:v>
                </c:pt>
                <c:pt idx="136">
                  <c:v>22.22653</c:v>
                </c:pt>
                <c:pt idx="137">
                  <c:v>22.25394</c:v>
                </c:pt>
                <c:pt idx="138">
                  <c:v>22.19171</c:v>
                </c:pt>
                <c:pt idx="139">
                  <c:v>22.00977</c:v>
                </c:pt>
                <c:pt idx="140">
                  <c:v>21.808070000000001</c:v>
                </c:pt>
                <c:pt idx="141">
                  <c:v>21.586569999999998</c:v>
                </c:pt>
                <c:pt idx="142">
                  <c:v>21.375230000000002</c:v>
                </c:pt>
                <c:pt idx="143">
                  <c:v>21.144030000000001</c:v>
                </c:pt>
                <c:pt idx="144">
                  <c:v>20.691950000000002</c:v>
                </c:pt>
                <c:pt idx="145">
                  <c:v>20.11984</c:v>
                </c:pt>
                <c:pt idx="146">
                  <c:v>19.558119999999999</c:v>
                </c:pt>
                <c:pt idx="147">
                  <c:v>19.006679999999999</c:v>
                </c:pt>
                <c:pt idx="148">
                  <c:v>18.485469999999999</c:v>
                </c:pt>
                <c:pt idx="149">
                  <c:v>17.974440000000001</c:v>
                </c:pt>
                <c:pt idx="150">
                  <c:v>17.483539999999998</c:v>
                </c:pt>
                <c:pt idx="151">
                  <c:v>17.022750000000002</c:v>
                </c:pt>
                <c:pt idx="152">
                  <c:v>16.572049999999997</c:v>
                </c:pt>
                <c:pt idx="153">
                  <c:v>15.740870000000001</c:v>
                </c:pt>
                <c:pt idx="154">
                  <c:v>14.979918000000001</c:v>
                </c:pt>
                <c:pt idx="155">
                  <c:v>14.289123999999999</c:v>
                </c:pt>
                <c:pt idx="156">
                  <c:v>13.658453</c:v>
                </c:pt>
                <c:pt idx="157">
                  <c:v>13.087879000000001</c:v>
                </c:pt>
                <c:pt idx="158">
                  <c:v>12.557382</c:v>
                </c:pt>
                <c:pt idx="159">
                  <c:v>11.636563000000001</c:v>
                </c:pt>
                <c:pt idx="160">
                  <c:v>10.865914</c:v>
                </c:pt>
                <c:pt idx="161">
                  <c:v>10.205387999999999</c:v>
                </c:pt>
                <c:pt idx="162">
                  <c:v>9.6529519999999991</c:v>
                </c:pt>
                <c:pt idx="163">
                  <c:v>9.1795840000000002</c:v>
                </c:pt>
                <c:pt idx="164">
                  <c:v>8.7742690000000003</c:v>
                </c:pt>
                <c:pt idx="165">
                  <c:v>8.4259970000000006</c:v>
                </c:pt>
                <c:pt idx="166">
                  <c:v>8.1257590000000004</c:v>
                </c:pt>
                <c:pt idx="167">
                  <c:v>7.866549</c:v>
                </c:pt>
                <c:pt idx="168">
                  <c:v>7.6233620000000002</c:v>
                </c:pt>
                <c:pt idx="169">
                  <c:v>7.3331949999999999</c:v>
                </c:pt>
                <c:pt idx="170">
                  <c:v>6.8219079999999996</c:v>
                </c:pt>
                <c:pt idx="171">
                  <c:v>6.287617</c:v>
                </c:pt>
                <c:pt idx="172">
                  <c:v>5.8423819999999997</c:v>
                </c:pt>
                <c:pt idx="173">
                  <c:v>5.4651870000000002</c:v>
                </c:pt>
                <c:pt idx="174">
                  <c:v>5.1410220000000004</c:v>
                </c:pt>
                <c:pt idx="175">
                  <c:v>4.8598819999999998</c:v>
                </c:pt>
                <c:pt idx="176">
                  <c:v>4.6137600000000001</c:v>
                </c:pt>
                <c:pt idx="177">
                  <c:v>4.3956540000000004</c:v>
                </c:pt>
                <c:pt idx="178">
                  <c:v>4.1975609999999994</c:v>
                </c:pt>
                <c:pt idx="179">
                  <c:v>3.8524039999999999</c:v>
                </c:pt>
                <c:pt idx="180">
                  <c:v>3.5702759999999998</c:v>
                </c:pt>
                <c:pt idx="181">
                  <c:v>3.3351709999999999</c:v>
                </c:pt>
                <c:pt idx="182">
                  <c:v>3.1350819999999997</c:v>
                </c:pt>
                <c:pt idx="183">
                  <c:v>2.9640070000000001</c:v>
                </c:pt>
                <c:pt idx="184">
                  <c:v>2.8149412000000003</c:v>
                </c:pt>
                <c:pt idx="185">
                  <c:v>2.5698338999999999</c:v>
                </c:pt>
                <c:pt idx="186">
                  <c:v>2.3757492999999998</c:v>
                </c:pt>
                <c:pt idx="187">
                  <c:v>2.2176808000000001</c:v>
                </c:pt>
                <c:pt idx="188">
                  <c:v>2.0876243000000003</c:v>
                </c:pt>
                <c:pt idx="189">
                  <c:v>1.9775767000000002</c:v>
                </c:pt>
                <c:pt idx="190">
                  <c:v>1.8845360999999998</c:v>
                </c:pt>
                <c:pt idx="191">
                  <c:v>1.8035010999999999</c:v>
                </c:pt>
                <c:pt idx="192">
                  <c:v>1.7334705000000001</c:v>
                </c:pt>
                <c:pt idx="193">
                  <c:v>1.6724436</c:v>
                </c:pt>
                <c:pt idx="194">
                  <c:v>1.6174196999999999</c:v>
                </c:pt>
                <c:pt idx="195">
                  <c:v>1.5693983</c:v>
                </c:pt>
                <c:pt idx="196">
                  <c:v>1.4863617</c:v>
                </c:pt>
                <c:pt idx="197">
                  <c:v>1.4043247999999999</c:v>
                </c:pt>
                <c:pt idx="198">
                  <c:v>1.3392949000000001</c:v>
                </c:pt>
                <c:pt idx="199">
                  <c:v>1.2852702</c:v>
                </c:pt>
                <c:pt idx="200">
                  <c:v>1.2422495</c:v>
                </c:pt>
                <c:pt idx="201">
                  <c:v>1.2052318</c:v>
                </c:pt>
                <c:pt idx="202">
                  <c:v>1.1742165</c:v>
                </c:pt>
                <c:pt idx="203">
                  <c:v>1.1482032</c:v>
                </c:pt>
                <c:pt idx="204">
                  <c:v>1.1251914999999999</c:v>
                </c:pt>
                <c:pt idx="205">
                  <c:v>1.0881718</c:v>
                </c:pt>
                <c:pt idx="206">
                  <c:v>1.0601560000000001</c:v>
                </c:pt>
                <c:pt idx="207">
                  <c:v>1.0381428000000001</c:v>
                </c:pt>
                <c:pt idx="208">
                  <c:v>1.0351405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D0-4393-A0EF-DDBC1AC03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srim56Fe_GaN!$P$5</c:f>
          <c:strCache>
            <c:ptCount val="1"/>
            <c:pt idx="0">
              <c:v>srim56Fe_GaN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srim56Fe_GaN!$D$20:$D$300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srim56Fe_GaN!$J$20:$J$300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1.2999999999999999E-3</c:v>
                </c:pt>
                <c:pt idx="2">
                  <c:v>1.4E-3</c:v>
                </c:pt>
                <c:pt idx="3">
                  <c:v>1.5E-3</c:v>
                </c:pt>
                <c:pt idx="4">
                  <c:v>1.6000000000000001E-3</c:v>
                </c:pt>
                <c:pt idx="5">
                  <c:v>1.7000000000000001E-3</c:v>
                </c:pt>
                <c:pt idx="6">
                  <c:v>1.7000000000000001E-3</c:v>
                </c:pt>
                <c:pt idx="7">
                  <c:v>1.8E-3</c:v>
                </c:pt>
                <c:pt idx="8">
                  <c:v>1.9E-3</c:v>
                </c:pt>
                <c:pt idx="9">
                  <c:v>2E-3</c:v>
                </c:pt>
                <c:pt idx="10">
                  <c:v>2.1000000000000003E-3</c:v>
                </c:pt>
                <c:pt idx="11">
                  <c:v>2.1000000000000003E-3</c:v>
                </c:pt>
                <c:pt idx="12">
                  <c:v>2.1999999999999997E-3</c:v>
                </c:pt>
                <c:pt idx="13">
                  <c:v>2.3E-3</c:v>
                </c:pt>
                <c:pt idx="14">
                  <c:v>2.4000000000000002E-3</c:v>
                </c:pt>
                <c:pt idx="15">
                  <c:v>2.5999999999999999E-3</c:v>
                </c:pt>
                <c:pt idx="16">
                  <c:v>2.7000000000000001E-3</c:v>
                </c:pt>
                <c:pt idx="17">
                  <c:v>2.9000000000000002E-3</c:v>
                </c:pt>
                <c:pt idx="18">
                  <c:v>3.0000000000000001E-3</c:v>
                </c:pt>
                <c:pt idx="19">
                  <c:v>3.2000000000000002E-3</c:v>
                </c:pt>
                <c:pt idx="20">
                  <c:v>3.3E-3</c:v>
                </c:pt>
                <c:pt idx="21">
                  <c:v>3.5000000000000005E-3</c:v>
                </c:pt>
                <c:pt idx="22">
                  <c:v>3.5999999999999999E-3</c:v>
                </c:pt>
                <c:pt idx="23">
                  <c:v>3.8999999999999998E-3</c:v>
                </c:pt>
                <c:pt idx="24">
                  <c:v>4.2000000000000006E-3</c:v>
                </c:pt>
                <c:pt idx="25">
                  <c:v>4.3999999999999994E-3</c:v>
                </c:pt>
                <c:pt idx="26">
                  <c:v>4.7000000000000002E-3</c:v>
                </c:pt>
                <c:pt idx="27">
                  <c:v>4.8999999999999998E-3</c:v>
                </c:pt>
                <c:pt idx="28">
                  <c:v>5.1999999999999998E-3</c:v>
                </c:pt>
                <c:pt idx="29">
                  <c:v>5.5999999999999999E-3</c:v>
                </c:pt>
                <c:pt idx="30">
                  <c:v>6.0999999999999995E-3</c:v>
                </c:pt>
                <c:pt idx="31">
                  <c:v>6.6E-3</c:v>
                </c:pt>
                <c:pt idx="32">
                  <c:v>7.000000000000001E-3</c:v>
                </c:pt>
                <c:pt idx="33">
                  <c:v>7.4999999999999997E-3</c:v>
                </c:pt>
                <c:pt idx="34">
                  <c:v>7.9000000000000008E-3</c:v>
                </c:pt>
                <c:pt idx="35">
                  <c:v>8.3000000000000001E-3</c:v>
                </c:pt>
                <c:pt idx="36">
                  <c:v>8.7999999999999988E-3</c:v>
                </c:pt>
                <c:pt idx="37">
                  <c:v>9.1999999999999998E-3</c:v>
                </c:pt>
                <c:pt idx="38">
                  <c:v>9.6000000000000009E-3</c:v>
                </c:pt>
                <c:pt idx="39">
                  <c:v>0.01</c:v>
                </c:pt>
                <c:pt idx="40">
                  <c:v>1.09E-2</c:v>
                </c:pt>
                <c:pt idx="41">
                  <c:v>1.1899999999999999E-2</c:v>
                </c:pt>
                <c:pt idx="42">
                  <c:v>1.29E-2</c:v>
                </c:pt>
                <c:pt idx="43">
                  <c:v>1.3900000000000001E-2</c:v>
                </c:pt>
                <c:pt idx="44">
                  <c:v>1.49E-2</c:v>
                </c:pt>
                <c:pt idx="45">
                  <c:v>1.5900000000000001E-2</c:v>
                </c:pt>
                <c:pt idx="46">
                  <c:v>1.6900000000000002E-2</c:v>
                </c:pt>
                <c:pt idx="47">
                  <c:v>1.7899999999999999E-2</c:v>
                </c:pt>
                <c:pt idx="48">
                  <c:v>1.89E-2</c:v>
                </c:pt>
                <c:pt idx="49">
                  <c:v>2.0899999999999998E-2</c:v>
                </c:pt>
                <c:pt idx="50">
                  <c:v>2.2800000000000001E-2</c:v>
                </c:pt>
                <c:pt idx="51">
                  <c:v>2.4799999999999999E-2</c:v>
                </c:pt>
                <c:pt idx="52">
                  <c:v>2.6800000000000001E-2</c:v>
                </c:pt>
                <c:pt idx="53">
                  <c:v>2.8699999999999996E-2</c:v>
                </c:pt>
                <c:pt idx="54">
                  <c:v>3.0699999999999998E-2</c:v>
                </c:pt>
                <c:pt idx="55">
                  <c:v>3.4699999999999995E-2</c:v>
                </c:pt>
                <c:pt idx="56">
                  <c:v>3.8699999999999998E-2</c:v>
                </c:pt>
                <c:pt idx="57">
                  <c:v>4.2799999999999998E-2</c:v>
                </c:pt>
                <c:pt idx="58">
                  <c:v>4.6899999999999997E-2</c:v>
                </c:pt>
                <c:pt idx="59">
                  <c:v>5.1000000000000004E-2</c:v>
                </c:pt>
                <c:pt idx="60">
                  <c:v>5.5100000000000003E-2</c:v>
                </c:pt>
                <c:pt idx="61">
                  <c:v>5.9199999999999996E-2</c:v>
                </c:pt>
                <c:pt idx="62">
                  <c:v>6.3399999999999998E-2</c:v>
                </c:pt>
                <c:pt idx="63">
                  <c:v>6.7500000000000004E-2</c:v>
                </c:pt>
                <c:pt idx="64">
                  <c:v>7.1800000000000003E-2</c:v>
                </c:pt>
                <c:pt idx="65">
                  <c:v>7.5999999999999998E-2</c:v>
                </c:pt>
                <c:pt idx="66">
                  <c:v>8.4599999999999995E-2</c:v>
                </c:pt>
                <c:pt idx="67">
                  <c:v>9.5699999999999993E-2</c:v>
                </c:pt>
                <c:pt idx="68">
                  <c:v>0.1069</c:v>
                </c:pt>
                <c:pt idx="69">
                  <c:v>0.11850000000000001</c:v>
                </c:pt>
                <c:pt idx="70">
                  <c:v>0.13020000000000001</c:v>
                </c:pt>
                <c:pt idx="71">
                  <c:v>0.1421</c:v>
                </c:pt>
                <c:pt idx="72">
                  <c:v>0.15409999999999999</c:v>
                </c:pt>
                <c:pt idx="73">
                  <c:v>0.1663</c:v>
                </c:pt>
                <c:pt idx="74">
                  <c:v>0.1787</c:v>
                </c:pt>
                <c:pt idx="75">
                  <c:v>0.20369999999999999</c:v>
                </c:pt>
                <c:pt idx="76">
                  <c:v>0.22900000000000001</c:v>
                </c:pt>
                <c:pt idx="77">
                  <c:v>0.25459999999999999</c:v>
                </c:pt>
                <c:pt idx="78">
                  <c:v>0.28029999999999999</c:v>
                </c:pt>
                <c:pt idx="79">
                  <c:v>0.30609999999999998</c:v>
                </c:pt>
                <c:pt idx="80">
                  <c:v>0.33210000000000001</c:v>
                </c:pt>
                <c:pt idx="81">
                  <c:v>0.38400000000000001</c:v>
                </c:pt>
                <c:pt idx="82">
                  <c:v>0.43570000000000003</c:v>
                </c:pt>
                <c:pt idx="83">
                  <c:v>0.48719999999999997</c:v>
                </c:pt>
                <c:pt idx="84">
                  <c:v>0.53839999999999999</c:v>
                </c:pt>
                <c:pt idx="85">
                  <c:v>0.58899999999999997</c:v>
                </c:pt>
                <c:pt idx="86">
                  <c:v>0.6391</c:v>
                </c:pt>
                <c:pt idx="87">
                  <c:v>0.68859999999999999</c:v>
                </c:pt>
                <c:pt idx="88">
                  <c:v>0.73750000000000004</c:v>
                </c:pt>
                <c:pt idx="89">
                  <c:v>0.78570000000000007</c:v>
                </c:pt>
                <c:pt idx="90">
                  <c:v>0.83320000000000005</c:v>
                </c:pt>
                <c:pt idx="91">
                  <c:v>0.88000000000000012</c:v>
                </c:pt>
                <c:pt idx="92">
                  <c:v>0.97150000000000003</c:v>
                </c:pt>
                <c:pt idx="93" formatCode="0.000">
                  <c:v>1.08</c:v>
                </c:pt>
                <c:pt idx="94" formatCode="0.000">
                  <c:v>1.19</c:v>
                </c:pt>
                <c:pt idx="95" formatCode="0.000">
                  <c:v>1.29</c:v>
                </c:pt>
                <c:pt idx="96" formatCode="0.000">
                  <c:v>1.39</c:v>
                </c:pt>
                <c:pt idx="97" formatCode="0.000">
                  <c:v>1.48</c:v>
                </c:pt>
                <c:pt idx="98" formatCode="0.000">
                  <c:v>1.57</c:v>
                </c:pt>
                <c:pt idx="99" formatCode="0.000">
                  <c:v>1.65</c:v>
                </c:pt>
                <c:pt idx="100" formatCode="0.000">
                  <c:v>1.73</c:v>
                </c:pt>
                <c:pt idx="101" formatCode="0.000">
                  <c:v>1.89</c:v>
                </c:pt>
                <c:pt idx="102" formatCode="0.000">
                  <c:v>2.0299999999999998</c:v>
                </c:pt>
                <c:pt idx="103" formatCode="0.000">
                  <c:v>2.16</c:v>
                </c:pt>
                <c:pt idx="104" formatCode="0.000">
                  <c:v>2.29</c:v>
                </c:pt>
                <c:pt idx="105" formatCode="0.000">
                  <c:v>2.4</c:v>
                </c:pt>
                <c:pt idx="106" formatCode="0.000">
                  <c:v>2.5099999999999998</c:v>
                </c:pt>
                <c:pt idx="107" formatCode="0.000">
                  <c:v>2.71</c:v>
                </c:pt>
                <c:pt idx="108" formatCode="0.000">
                  <c:v>2.89</c:v>
                </c:pt>
                <c:pt idx="109" formatCode="0.000">
                  <c:v>3.06</c:v>
                </c:pt>
                <c:pt idx="110" formatCode="0.000">
                  <c:v>3.22</c:v>
                </c:pt>
                <c:pt idx="111" formatCode="0.000">
                  <c:v>3.36</c:v>
                </c:pt>
                <c:pt idx="112" formatCode="0.000">
                  <c:v>3.5</c:v>
                </c:pt>
                <c:pt idx="113" formatCode="0.000">
                  <c:v>3.63</c:v>
                </c:pt>
                <c:pt idx="114" formatCode="0.000">
                  <c:v>3.75</c:v>
                </c:pt>
                <c:pt idx="115" formatCode="0.000">
                  <c:v>3.87</c:v>
                </c:pt>
                <c:pt idx="116" formatCode="0.000">
                  <c:v>3.98</c:v>
                </c:pt>
                <c:pt idx="117" formatCode="0.000">
                  <c:v>4.09</c:v>
                </c:pt>
                <c:pt idx="118" formatCode="0.000">
                  <c:v>4.3</c:v>
                </c:pt>
                <c:pt idx="119" formatCode="0.000">
                  <c:v>4.55</c:v>
                </c:pt>
                <c:pt idx="120" formatCode="0.000">
                  <c:v>4.79</c:v>
                </c:pt>
                <c:pt idx="121" formatCode="0.000">
                  <c:v>5.0199999999999996</c:v>
                </c:pt>
                <c:pt idx="122" formatCode="0.000">
                  <c:v>5.24</c:v>
                </c:pt>
                <c:pt idx="123" formatCode="0.000">
                  <c:v>5.45</c:v>
                </c:pt>
                <c:pt idx="124" formatCode="0.000">
                  <c:v>5.66</c:v>
                </c:pt>
                <c:pt idx="125" formatCode="0.000">
                  <c:v>5.86</c:v>
                </c:pt>
                <c:pt idx="126" formatCode="0.000">
                  <c:v>6.06</c:v>
                </c:pt>
                <c:pt idx="127" formatCode="0.000">
                  <c:v>6.45</c:v>
                </c:pt>
                <c:pt idx="128" formatCode="0.000">
                  <c:v>6.84</c:v>
                </c:pt>
                <c:pt idx="129" formatCode="0.000">
                  <c:v>7.21</c:v>
                </c:pt>
                <c:pt idx="130" formatCode="0.000">
                  <c:v>7.59</c:v>
                </c:pt>
                <c:pt idx="131" formatCode="0.000">
                  <c:v>7.95</c:v>
                </c:pt>
                <c:pt idx="132" formatCode="0.000">
                  <c:v>8.32</c:v>
                </c:pt>
                <c:pt idx="133" formatCode="0.000">
                  <c:v>9.0500000000000007</c:v>
                </c:pt>
                <c:pt idx="134" formatCode="0.000">
                  <c:v>9.7799999999999994</c:v>
                </c:pt>
                <c:pt idx="135" formatCode="0.000">
                  <c:v>10.51</c:v>
                </c:pt>
                <c:pt idx="136" formatCode="0.000">
                  <c:v>11.24</c:v>
                </c:pt>
                <c:pt idx="137" formatCode="0.000">
                  <c:v>11.98</c:v>
                </c:pt>
                <c:pt idx="138" formatCode="0.000">
                  <c:v>12.72</c:v>
                </c:pt>
                <c:pt idx="139" formatCode="0.000">
                  <c:v>13.46</c:v>
                </c:pt>
                <c:pt idx="140" formatCode="0.000">
                  <c:v>14.2</c:v>
                </c:pt>
                <c:pt idx="141" formatCode="0.000">
                  <c:v>14.96</c:v>
                </c:pt>
                <c:pt idx="142" formatCode="0.000">
                  <c:v>15.72</c:v>
                </c:pt>
                <c:pt idx="143" formatCode="0.000">
                  <c:v>16.489999999999998</c:v>
                </c:pt>
                <c:pt idx="144" formatCode="0.000">
                  <c:v>18.059999999999999</c:v>
                </c:pt>
                <c:pt idx="145" formatCode="0.000">
                  <c:v>20.07</c:v>
                </c:pt>
                <c:pt idx="146" formatCode="0.000">
                  <c:v>22.13</c:v>
                </c:pt>
                <c:pt idx="147" formatCode="0.000">
                  <c:v>24.26</c:v>
                </c:pt>
                <c:pt idx="148" formatCode="0.000">
                  <c:v>26.44</c:v>
                </c:pt>
                <c:pt idx="149" formatCode="0.000">
                  <c:v>28.69</c:v>
                </c:pt>
                <c:pt idx="150" formatCode="0.000">
                  <c:v>31</c:v>
                </c:pt>
                <c:pt idx="151" formatCode="0.000">
                  <c:v>33.380000000000003</c:v>
                </c:pt>
                <c:pt idx="152" formatCode="0.000">
                  <c:v>35.82</c:v>
                </c:pt>
                <c:pt idx="153" formatCode="0.000">
                  <c:v>40.89</c:v>
                </c:pt>
                <c:pt idx="154" formatCode="0.000">
                  <c:v>46.23</c:v>
                </c:pt>
                <c:pt idx="155" formatCode="0.000">
                  <c:v>51.84</c:v>
                </c:pt>
                <c:pt idx="156" formatCode="0.000">
                  <c:v>57.7</c:v>
                </c:pt>
                <c:pt idx="157" formatCode="0.000">
                  <c:v>63.84</c:v>
                </c:pt>
                <c:pt idx="158" formatCode="0.000">
                  <c:v>70.23</c:v>
                </c:pt>
                <c:pt idx="159" formatCode="0.000">
                  <c:v>83.8</c:v>
                </c:pt>
                <c:pt idx="160" formatCode="0.000">
                  <c:v>98.38</c:v>
                </c:pt>
                <c:pt idx="161" formatCode="0.000">
                  <c:v>113.95</c:v>
                </c:pt>
                <c:pt idx="162" formatCode="0.000">
                  <c:v>130.47</c:v>
                </c:pt>
                <c:pt idx="163" formatCode="0.000">
                  <c:v>147.88999999999999</c:v>
                </c:pt>
                <c:pt idx="164" formatCode="0.000">
                  <c:v>166.16</c:v>
                </c:pt>
                <c:pt idx="165" formatCode="0.000">
                  <c:v>185.23</c:v>
                </c:pt>
                <c:pt idx="166" formatCode="0.000">
                  <c:v>205.04</c:v>
                </c:pt>
                <c:pt idx="167" formatCode="0.000">
                  <c:v>225.55</c:v>
                </c:pt>
                <c:pt idx="168" formatCode="0.000">
                  <c:v>246.72</c:v>
                </c:pt>
                <c:pt idx="169" formatCode="0.000">
                  <c:v>268.64999999999998</c:v>
                </c:pt>
                <c:pt idx="170" formatCode="0.000">
                  <c:v>315.02999999999997</c:v>
                </c:pt>
                <c:pt idx="171" formatCode="0.000">
                  <c:v>377.63</c:v>
                </c:pt>
                <c:pt idx="172" formatCode="0.000">
                  <c:v>445.28</c:v>
                </c:pt>
                <c:pt idx="173" formatCode="0.000">
                  <c:v>517.84</c:v>
                </c:pt>
                <c:pt idx="174" formatCode="0.000">
                  <c:v>595.19000000000005</c:v>
                </c:pt>
                <c:pt idx="175" formatCode="0.000">
                  <c:v>677.2</c:v>
                </c:pt>
                <c:pt idx="176" formatCode="0.000">
                  <c:v>763.78</c:v>
                </c:pt>
                <c:pt idx="177" formatCode="0.000">
                  <c:v>854.82</c:v>
                </c:pt>
                <c:pt idx="178" formatCode="0.000">
                  <c:v>950.26</c:v>
                </c:pt>
                <c:pt idx="179" formatCode="0.0">
                  <c:v>1150</c:v>
                </c:pt>
                <c:pt idx="180" formatCode="0.0">
                  <c:v>1380</c:v>
                </c:pt>
                <c:pt idx="181" formatCode="0.0">
                  <c:v>1610</c:v>
                </c:pt>
                <c:pt idx="182" formatCode="0.0">
                  <c:v>1870</c:v>
                </c:pt>
                <c:pt idx="183" formatCode="0.0">
                  <c:v>2140</c:v>
                </c:pt>
                <c:pt idx="184" formatCode="0.0">
                  <c:v>2420</c:v>
                </c:pt>
                <c:pt idx="185" formatCode="0.0">
                  <c:v>3030</c:v>
                </c:pt>
                <c:pt idx="186" formatCode="0.0">
                  <c:v>3690</c:v>
                </c:pt>
                <c:pt idx="187" formatCode="0.0">
                  <c:v>4410</c:v>
                </c:pt>
                <c:pt idx="188" formatCode="0.0">
                  <c:v>5170</c:v>
                </c:pt>
                <c:pt idx="189" formatCode="0.0">
                  <c:v>5980</c:v>
                </c:pt>
                <c:pt idx="190" formatCode="0.0">
                  <c:v>6830</c:v>
                </c:pt>
                <c:pt idx="191" formatCode="0.0">
                  <c:v>7720</c:v>
                </c:pt>
                <c:pt idx="192" formatCode="0.0">
                  <c:v>8640</c:v>
                </c:pt>
                <c:pt idx="193" formatCode="0.0">
                  <c:v>9610</c:v>
                </c:pt>
                <c:pt idx="194" formatCode="0.0">
                  <c:v>10600</c:v>
                </c:pt>
                <c:pt idx="195" formatCode="0.0">
                  <c:v>11630</c:v>
                </c:pt>
                <c:pt idx="196" formatCode="0.0">
                  <c:v>13780</c:v>
                </c:pt>
                <c:pt idx="197" formatCode="0.0">
                  <c:v>16620</c:v>
                </c:pt>
                <c:pt idx="198" formatCode="0.0">
                  <c:v>19610</c:v>
                </c:pt>
                <c:pt idx="199" formatCode="0.0">
                  <c:v>22730</c:v>
                </c:pt>
                <c:pt idx="200" formatCode="0.0">
                  <c:v>25980</c:v>
                </c:pt>
                <c:pt idx="201" formatCode="0.0">
                  <c:v>29330</c:v>
                </c:pt>
                <c:pt idx="202" formatCode="0.0">
                  <c:v>32770</c:v>
                </c:pt>
                <c:pt idx="203" formatCode="0.0">
                  <c:v>36300</c:v>
                </c:pt>
                <c:pt idx="204" formatCode="0.0">
                  <c:v>39910</c:v>
                </c:pt>
                <c:pt idx="205" formatCode="0.0">
                  <c:v>47320</c:v>
                </c:pt>
                <c:pt idx="206" formatCode="0.0">
                  <c:v>54950</c:v>
                </c:pt>
                <c:pt idx="207" formatCode="0.0">
                  <c:v>62770</c:v>
                </c:pt>
                <c:pt idx="208" formatCode="0.0">
                  <c:v>64349.999999999993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B2-4F68-980C-EC84C366A31C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srim56Fe_GaN!$D$20:$D$300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srim56Fe_GaN!$M$20:$M$300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1.2999999999999999E-3</c:v>
                </c:pt>
                <c:pt idx="10">
                  <c:v>1.2999999999999999E-3</c:v>
                </c:pt>
                <c:pt idx="11">
                  <c:v>1.4E-3</c:v>
                </c:pt>
                <c:pt idx="12">
                  <c:v>1.4E-3</c:v>
                </c:pt>
                <c:pt idx="13">
                  <c:v>1.5E-3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2.3E-3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2.9000000000000002E-3</c:v>
                </c:pt>
                <c:pt idx="28">
                  <c:v>3.0000000000000001E-3</c:v>
                </c:pt>
                <c:pt idx="29">
                  <c:v>3.2000000000000002E-3</c:v>
                </c:pt>
                <c:pt idx="30">
                  <c:v>3.5000000000000005E-3</c:v>
                </c:pt>
                <c:pt idx="31">
                  <c:v>3.6999999999999997E-3</c:v>
                </c:pt>
                <c:pt idx="32">
                  <c:v>3.8999999999999998E-3</c:v>
                </c:pt>
                <c:pt idx="33">
                  <c:v>4.1000000000000003E-3</c:v>
                </c:pt>
                <c:pt idx="34">
                  <c:v>4.3E-3</c:v>
                </c:pt>
                <c:pt idx="35">
                  <c:v>4.4999999999999997E-3</c:v>
                </c:pt>
                <c:pt idx="36">
                  <c:v>4.7000000000000002E-3</c:v>
                </c:pt>
                <c:pt idx="37">
                  <c:v>4.8999999999999998E-3</c:v>
                </c:pt>
                <c:pt idx="38">
                  <c:v>5.1999999999999998E-3</c:v>
                </c:pt>
                <c:pt idx="39">
                  <c:v>5.3E-3</c:v>
                </c:pt>
                <c:pt idx="40">
                  <c:v>5.7000000000000002E-3</c:v>
                </c:pt>
                <c:pt idx="41">
                  <c:v>6.1999999999999998E-3</c:v>
                </c:pt>
                <c:pt idx="42">
                  <c:v>6.7000000000000002E-3</c:v>
                </c:pt>
                <c:pt idx="43">
                  <c:v>7.0999999999999995E-3</c:v>
                </c:pt>
                <c:pt idx="44">
                  <c:v>7.6E-3</c:v>
                </c:pt>
                <c:pt idx="45">
                  <c:v>8.0999999999999996E-3</c:v>
                </c:pt>
                <c:pt idx="46">
                  <c:v>8.5000000000000006E-3</c:v>
                </c:pt>
                <c:pt idx="47">
                  <c:v>8.9999999999999993E-3</c:v>
                </c:pt>
                <c:pt idx="48">
                  <c:v>9.4000000000000004E-3</c:v>
                </c:pt>
                <c:pt idx="49">
                  <c:v>1.03E-2</c:v>
                </c:pt>
                <c:pt idx="50">
                  <c:v>1.11E-2</c:v>
                </c:pt>
                <c:pt idx="51">
                  <c:v>1.2E-2</c:v>
                </c:pt>
                <c:pt idx="52">
                  <c:v>1.29E-2</c:v>
                </c:pt>
                <c:pt idx="53">
                  <c:v>1.37E-2</c:v>
                </c:pt>
                <c:pt idx="54">
                  <c:v>1.4599999999999998E-2</c:v>
                </c:pt>
                <c:pt idx="55">
                  <c:v>1.6199999999999999E-2</c:v>
                </c:pt>
                <c:pt idx="56">
                  <c:v>1.7899999999999999E-2</c:v>
                </c:pt>
                <c:pt idx="57">
                  <c:v>1.9599999999999999E-2</c:v>
                </c:pt>
                <c:pt idx="58">
                  <c:v>2.1299999999999999E-2</c:v>
                </c:pt>
                <c:pt idx="59">
                  <c:v>2.29E-2</c:v>
                </c:pt>
                <c:pt idx="60">
                  <c:v>2.4500000000000001E-2</c:v>
                </c:pt>
                <c:pt idx="61">
                  <c:v>2.6100000000000002E-2</c:v>
                </c:pt>
                <c:pt idx="62">
                  <c:v>2.7700000000000002E-2</c:v>
                </c:pt>
                <c:pt idx="63">
                  <c:v>2.93E-2</c:v>
                </c:pt>
                <c:pt idx="64">
                  <c:v>3.09E-2</c:v>
                </c:pt>
                <c:pt idx="65">
                  <c:v>3.2500000000000001E-2</c:v>
                </c:pt>
                <c:pt idx="66">
                  <c:v>3.5699999999999996E-2</c:v>
                </c:pt>
                <c:pt idx="67">
                  <c:v>3.9800000000000002E-2</c:v>
                </c:pt>
                <c:pt idx="68">
                  <c:v>4.3799999999999999E-2</c:v>
                </c:pt>
                <c:pt idx="69">
                  <c:v>4.7899999999999998E-2</c:v>
                </c:pt>
                <c:pt idx="70">
                  <c:v>5.1900000000000002E-2</c:v>
                </c:pt>
                <c:pt idx="71">
                  <c:v>5.5900000000000005E-2</c:v>
                </c:pt>
                <c:pt idx="72">
                  <c:v>0.06</c:v>
                </c:pt>
                <c:pt idx="73">
                  <c:v>6.3899999999999998E-2</c:v>
                </c:pt>
                <c:pt idx="74">
                  <c:v>6.7900000000000002E-2</c:v>
                </c:pt>
                <c:pt idx="75">
                  <c:v>7.5700000000000003E-2</c:v>
                </c:pt>
                <c:pt idx="76">
                  <c:v>8.3299999999999999E-2</c:v>
                </c:pt>
                <c:pt idx="77">
                  <c:v>9.0800000000000006E-2</c:v>
                </c:pt>
                <c:pt idx="78">
                  <c:v>9.8000000000000004E-2</c:v>
                </c:pt>
                <c:pt idx="79">
                  <c:v>0.1051</c:v>
                </c:pt>
                <c:pt idx="80">
                  <c:v>0.11200000000000002</c:v>
                </c:pt>
                <c:pt idx="81">
                  <c:v>0.12520000000000001</c:v>
                </c:pt>
                <c:pt idx="82">
                  <c:v>0.13779999999999998</c:v>
                </c:pt>
                <c:pt idx="83">
                  <c:v>0.14960000000000001</c:v>
                </c:pt>
                <c:pt idx="84">
                  <c:v>0.1608</c:v>
                </c:pt>
                <c:pt idx="85">
                  <c:v>0.17130000000000001</c:v>
                </c:pt>
                <c:pt idx="86">
                  <c:v>0.18129999999999999</c:v>
                </c:pt>
                <c:pt idx="87">
                  <c:v>0.1908</c:v>
                </c:pt>
                <c:pt idx="88">
                  <c:v>0.19970000000000002</c:v>
                </c:pt>
                <c:pt idx="89">
                  <c:v>0.2082</c:v>
                </c:pt>
                <c:pt idx="90">
                  <c:v>0.21629999999999999</c:v>
                </c:pt>
                <c:pt idx="91">
                  <c:v>0.22389999999999999</c:v>
                </c:pt>
                <c:pt idx="92">
                  <c:v>0.23820000000000002</c:v>
                </c:pt>
                <c:pt idx="93">
                  <c:v>0.25409999999999999</c:v>
                </c:pt>
                <c:pt idx="94">
                  <c:v>0.2681</c:v>
                </c:pt>
                <c:pt idx="95">
                  <c:v>0.28050000000000003</c:v>
                </c:pt>
                <c:pt idx="96">
                  <c:v>0.29149999999999998</c:v>
                </c:pt>
                <c:pt idx="97">
                  <c:v>0.3014</c:v>
                </c:pt>
                <c:pt idx="98">
                  <c:v>0.31009999999999999</c:v>
                </c:pt>
                <c:pt idx="99">
                  <c:v>0.318</c:v>
                </c:pt>
                <c:pt idx="100">
                  <c:v>0.3251</c:v>
                </c:pt>
                <c:pt idx="101">
                  <c:v>0.33760000000000001</c:v>
                </c:pt>
                <c:pt idx="102">
                  <c:v>0.3478</c:v>
                </c:pt>
                <c:pt idx="103">
                  <c:v>0.35639999999999999</c:v>
                </c:pt>
                <c:pt idx="104">
                  <c:v>0.36370000000000002</c:v>
                </c:pt>
                <c:pt idx="105">
                  <c:v>0.36990000000000001</c:v>
                </c:pt>
                <c:pt idx="106">
                  <c:v>0.37519999999999998</c:v>
                </c:pt>
                <c:pt idx="107">
                  <c:v>0.38439999999999996</c:v>
                </c:pt>
                <c:pt idx="108">
                  <c:v>0.3916</c:v>
                </c:pt>
                <c:pt idx="109">
                  <c:v>0.39740000000000003</c:v>
                </c:pt>
                <c:pt idx="110">
                  <c:v>0.40210000000000001</c:v>
                </c:pt>
                <c:pt idx="111">
                  <c:v>0.40610000000000002</c:v>
                </c:pt>
                <c:pt idx="112">
                  <c:v>0.40949999999999998</c:v>
                </c:pt>
                <c:pt idx="113">
                  <c:v>0.41249999999999998</c:v>
                </c:pt>
                <c:pt idx="114">
                  <c:v>0.41509999999999997</c:v>
                </c:pt>
                <c:pt idx="115">
                  <c:v>0.41740000000000005</c:v>
                </c:pt>
                <c:pt idx="116">
                  <c:v>0.41950000000000004</c:v>
                </c:pt>
                <c:pt idx="117">
                  <c:v>0.42140000000000005</c:v>
                </c:pt>
                <c:pt idx="118">
                  <c:v>0.42519999999999997</c:v>
                </c:pt>
                <c:pt idx="119">
                  <c:v>0.42949999999999999</c:v>
                </c:pt>
                <c:pt idx="120">
                  <c:v>0.43319999999999997</c:v>
                </c:pt>
                <c:pt idx="121">
                  <c:v>0.43640000000000001</c:v>
                </c:pt>
                <c:pt idx="122">
                  <c:v>0.43929999999999997</c:v>
                </c:pt>
                <c:pt idx="123">
                  <c:v>0.44189999999999996</c:v>
                </c:pt>
                <c:pt idx="124">
                  <c:v>0.44429999999999997</c:v>
                </c:pt>
                <c:pt idx="125">
                  <c:v>0.44650000000000001</c:v>
                </c:pt>
                <c:pt idx="126">
                  <c:v>0.4486</c:v>
                </c:pt>
                <c:pt idx="127">
                  <c:v>0.45410000000000006</c:v>
                </c:pt>
                <c:pt idx="128">
                  <c:v>0.45919999999999994</c:v>
                </c:pt>
                <c:pt idx="129">
                  <c:v>0.46390000000000003</c:v>
                </c:pt>
                <c:pt idx="130">
                  <c:v>0.46840000000000004</c:v>
                </c:pt>
                <c:pt idx="131">
                  <c:v>0.47260000000000002</c:v>
                </c:pt>
                <c:pt idx="132">
                  <c:v>0.47670000000000001</c:v>
                </c:pt>
                <c:pt idx="133">
                  <c:v>0.49009999999999998</c:v>
                </c:pt>
                <c:pt idx="134">
                  <c:v>0.50290000000000001</c:v>
                </c:pt>
                <c:pt idx="135">
                  <c:v>0.51529999999999998</c:v>
                </c:pt>
                <c:pt idx="136">
                  <c:v>0.52750000000000008</c:v>
                </c:pt>
                <c:pt idx="137">
                  <c:v>0.53939999999999999</c:v>
                </c:pt>
                <c:pt idx="138">
                  <c:v>0.55099999999999993</c:v>
                </c:pt>
                <c:pt idx="139">
                  <c:v>0.56240000000000001</c:v>
                </c:pt>
                <c:pt idx="140">
                  <c:v>0.57369999999999999</c:v>
                </c:pt>
                <c:pt idx="141">
                  <c:v>0.58509999999999995</c:v>
                </c:pt>
                <c:pt idx="142">
                  <c:v>0.59640000000000004</c:v>
                </c:pt>
                <c:pt idx="143">
                  <c:v>0.60759999999999992</c:v>
                </c:pt>
                <c:pt idx="144">
                  <c:v>0.64939999999999998</c:v>
                </c:pt>
                <c:pt idx="145">
                  <c:v>0.71179999999999999</c:v>
                </c:pt>
                <c:pt idx="146">
                  <c:v>0.77229999999999999</c:v>
                </c:pt>
                <c:pt idx="147">
                  <c:v>0.83149999999999991</c:v>
                </c:pt>
                <c:pt idx="148">
                  <c:v>0.88989999999999991</c:v>
                </c:pt>
                <c:pt idx="149">
                  <c:v>0.94760000000000011</c:v>
                </c:pt>
                <c:pt idx="150" formatCode="0.000">
                  <c:v>1.01</c:v>
                </c:pt>
                <c:pt idx="151" formatCode="0.000">
                  <c:v>1.06</c:v>
                </c:pt>
                <c:pt idx="152" formatCode="0.000">
                  <c:v>1.1200000000000001</c:v>
                </c:pt>
                <c:pt idx="153" formatCode="0.000">
                  <c:v>1.33</c:v>
                </c:pt>
                <c:pt idx="154" formatCode="0.000">
                  <c:v>1.54</c:v>
                </c:pt>
                <c:pt idx="155" formatCode="0.000">
                  <c:v>1.73</c:v>
                </c:pt>
                <c:pt idx="156" formatCode="0.000">
                  <c:v>1.93</c:v>
                </c:pt>
                <c:pt idx="157" formatCode="0.000">
                  <c:v>2.12</c:v>
                </c:pt>
                <c:pt idx="158" formatCode="0.000">
                  <c:v>2.31</c:v>
                </c:pt>
                <c:pt idx="159" formatCode="0.000">
                  <c:v>3.01</c:v>
                </c:pt>
                <c:pt idx="160" formatCode="0.000">
                  <c:v>3.66</c:v>
                </c:pt>
                <c:pt idx="161" formatCode="0.000">
                  <c:v>4.28</c:v>
                </c:pt>
                <c:pt idx="162" formatCode="0.000">
                  <c:v>4.88</c:v>
                </c:pt>
                <c:pt idx="163" formatCode="0.000">
                  <c:v>5.48</c:v>
                </c:pt>
                <c:pt idx="164" formatCode="0.000">
                  <c:v>6.06</c:v>
                </c:pt>
                <c:pt idx="165" formatCode="0.000">
                  <c:v>6.65</c:v>
                </c:pt>
                <c:pt idx="166" formatCode="0.000">
                  <c:v>7.22</c:v>
                </c:pt>
                <c:pt idx="167" formatCode="0.000">
                  <c:v>7.79</c:v>
                </c:pt>
                <c:pt idx="168" formatCode="0.000">
                  <c:v>8.36</c:v>
                </c:pt>
                <c:pt idx="169" formatCode="0.000">
                  <c:v>8.92</c:v>
                </c:pt>
                <c:pt idx="170" formatCode="0.000">
                  <c:v>11.09</c:v>
                </c:pt>
                <c:pt idx="171" formatCode="0.000">
                  <c:v>14.22</c:v>
                </c:pt>
                <c:pt idx="172" formatCode="0.000">
                  <c:v>17.16</c:v>
                </c:pt>
                <c:pt idx="173" formatCode="0.000">
                  <c:v>20.02</c:v>
                </c:pt>
                <c:pt idx="174" formatCode="0.000">
                  <c:v>22.84</c:v>
                </c:pt>
                <c:pt idx="175" formatCode="0.000">
                  <c:v>25.64</c:v>
                </c:pt>
                <c:pt idx="176" formatCode="0.000">
                  <c:v>28.44</c:v>
                </c:pt>
                <c:pt idx="177" formatCode="0.000">
                  <c:v>31.25</c:v>
                </c:pt>
                <c:pt idx="178" formatCode="0.000">
                  <c:v>34.07</c:v>
                </c:pt>
                <c:pt idx="179" formatCode="0.000">
                  <c:v>44.7</c:v>
                </c:pt>
                <c:pt idx="180" formatCode="0.000">
                  <c:v>54.61</c:v>
                </c:pt>
                <c:pt idx="181" formatCode="0.000">
                  <c:v>64.180000000000007</c:v>
                </c:pt>
                <c:pt idx="182" formatCode="0.000">
                  <c:v>73.59</c:v>
                </c:pt>
                <c:pt idx="183" formatCode="0.000">
                  <c:v>82.91</c:v>
                </c:pt>
                <c:pt idx="184" formatCode="0.000">
                  <c:v>92.18</c:v>
                </c:pt>
                <c:pt idx="185" formatCode="0.000">
                  <c:v>126.38</c:v>
                </c:pt>
                <c:pt idx="186" formatCode="0.000">
                  <c:v>157.57</c:v>
                </c:pt>
                <c:pt idx="187" formatCode="0.000">
                  <c:v>187.33</c:v>
                </c:pt>
                <c:pt idx="188" formatCode="0.000">
                  <c:v>216.28</c:v>
                </c:pt>
                <c:pt idx="189" formatCode="0.000">
                  <c:v>244.71</c:v>
                </c:pt>
                <c:pt idx="190" formatCode="0.000">
                  <c:v>272.77999999999997</c:v>
                </c:pt>
                <c:pt idx="191" formatCode="0.000">
                  <c:v>300.56</c:v>
                </c:pt>
                <c:pt idx="192" formatCode="0.000">
                  <c:v>328.1</c:v>
                </c:pt>
                <c:pt idx="193" formatCode="0.000">
                  <c:v>355.44</c:v>
                </c:pt>
                <c:pt idx="194" formatCode="0.000">
                  <c:v>382.58</c:v>
                </c:pt>
                <c:pt idx="195" formatCode="0.000">
                  <c:v>409.53</c:v>
                </c:pt>
                <c:pt idx="196" formatCode="0.000">
                  <c:v>510.22</c:v>
                </c:pt>
                <c:pt idx="197" formatCode="0.000">
                  <c:v>649.55999999999995</c:v>
                </c:pt>
                <c:pt idx="198" formatCode="0.000">
                  <c:v>775.49</c:v>
                </c:pt>
                <c:pt idx="199" formatCode="0.000">
                  <c:v>892.99</c:v>
                </c:pt>
                <c:pt idx="200" formatCode="0.0">
                  <c:v>1000</c:v>
                </c:pt>
                <c:pt idx="201" formatCode="0.0">
                  <c:v>1110</c:v>
                </c:pt>
                <c:pt idx="202" formatCode="0.0">
                  <c:v>1210</c:v>
                </c:pt>
                <c:pt idx="203" formatCode="0.0">
                  <c:v>1310</c:v>
                </c:pt>
                <c:pt idx="204" formatCode="0.0">
                  <c:v>1410</c:v>
                </c:pt>
                <c:pt idx="205" formatCode="0.0">
                  <c:v>1760</c:v>
                </c:pt>
                <c:pt idx="206" formatCode="0.0">
                  <c:v>2060</c:v>
                </c:pt>
                <c:pt idx="207" formatCode="0.0">
                  <c:v>2340</c:v>
                </c:pt>
                <c:pt idx="208" formatCode="0.0">
                  <c:v>2350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B2-4F68-980C-EC84C366A31C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srim56Fe_GaN!$D$20:$D$300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srim56Fe_GaN!$P$20:$P$300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1.0999999999999998E-3</c:v>
                </c:pt>
                <c:pt idx="15">
                  <c:v>1.2000000000000001E-3</c:v>
                </c:pt>
                <c:pt idx="16">
                  <c:v>1.2000000000000001E-3</c:v>
                </c:pt>
                <c:pt idx="17">
                  <c:v>1.2999999999999999E-3</c:v>
                </c:pt>
                <c:pt idx="18">
                  <c:v>1.2999999999999999E-3</c:v>
                </c:pt>
                <c:pt idx="19">
                  <c:v>1.4E-3</c:v>
                </c:pt>
                <c:pt idx="20">
                  <c:v>1.5E-3</c:v>
                </c:pt>
                <c:pt idx="21">
                  <c:v>1.5E-3</c:v>
                </c:pt>
                <c:pt idx="22">
                  <c:v>1.6000000000000001E-3</c:v>
                </c:pt>
                <c:pt idx="23">
                  <c:v>1.7000000000000001E-3</c:v>
                </c:pt>
                <c:pt idx="24">
                  <c:v>1.8E-3</c:v>
                </c:pt>
                <c:pt idx="25">
                  <c:v>1.9E-3</c:v>
                </c:pt>
                <c:pt idx="26">
                  <c:v>2E-3</c:v>
                </c:pt>
                <c:pt idx="27">
                  <c:v>2.1000000000000003E-3</c:v>
                </c:pt>
                <c:pt idx="28">
                  <c:v>2.1999999999999997E-3</c:v>
                </c:pt>
                <c:pt idx="29">
                  <c:v>2.3E-3</c:v>
                </c:pt>
                <c:pt idx="30">
                  <c:v>2.5000000000000001E-3</c:v>
                </c:pt>
                <c:pt idx="31">
                  <c:v>2.7000000000000001E-3</c:v>
                </c:pt>
                <c:pt idx="32">
                  <c:v>2.8E-3</c:v>
                </c:pt>
                <c:pt idx="33">
                  <c:v>3.0000000000000001E-3</c:v>
                </c:pt>
                <c:pt idx="34">
                  <c:v>3.0999999999999999E-3</c:v>
                </c:pt>
                <c:pt idx="35">
                  <c:v>3.3E-3</c:v>
                </c:pt>
                <c:pt idx="36">
                  <c:v>3.4000000000000002E-3</c:v>
                </c:pt>
                <c:pt idx="37">
                  <c:v>3.5999999999999999E-3</c:v>
                </c:pt>
                <c:pt idx="38">
                  <c:v>3.6999999999999997E-3</c:v>
                </c:pt>
                <c:pt idx="39">
                  <c:v>3.8999999999999998E-3</c:v>
                </c:pt>
                <c:pt idx="40">
                  <c:v>4.2000000000000006E-3</c:v>
                </c:pt>
                <c:pt idx="41">
                  <c:v>4.4999999999999997E-3</c:v>
                </c:pt>
                <c:pt idx="42">
                  <c:v>4.8000000000000004E-3</c:v>
                </c:pt>
                <c:pt idx="43">
                  <c:v>5.1999999999999998E-3</c:v>
                </c:pt>
                <c:pt idx="44">
                  <c:v>5.4999999999999997E-3</c:v>
                </c:pt>
                <c:pt idx="45">
                  <c:v>5.8000000000000005E-3</c:v>
                </c:pt>
                <c:pt idx="46">
                  <c:v>6.0999999999999995E-3</c:v>
                </c:pt>
                <c:pt idx="47">
                  <c:v>6.4000000000000003E-3</c:v>
                </c:pt>
                <c:pt idx="48">
                  <c:v>6.7000000000000002E-3</c:v>
                </c:pt>
                <c:pt idx="49">
                  <c:v>7.3999999999999995E-3</c:v>
                </c:pt>
                <c:pt idx="50">
                  <c:v>8.0000000000000002E-3</c:v>
                </c:pt>
                <c:pt idx="51">
                  <c:v>8.6E-3</c:v>
                </c:pt>
                <c:pt idx="52">
                  <c:v>9.1000000000000004E-3</c:v>
                </c:pt>
                <c:pt idx="53">
                  <c:v>9.7000000000000003E-3</c:v>
                </c:pt>
                <c:pt idx="54">
                  <c:v>1.03E-2</c:v>
                </c:pt>
                <c:pt idx="55">
                  <c:v>1.15E-2</c:v>
                </c:pt>
                <c:pt idx="56">
                  <c:v>1.26E-2</c:v>
                </c:pt>
                <c:pt idx="57">
                  <c:v>1.37E-2</c:v>
                </c:pt>
                <c:pt idx="58">
                  <c:v>1.49E-2</c:v>
                </c:pt>
                <c:pt idx="59">
                  <c:v>1.6E-2</c:v>
                </c:pt>
                <c:pt idx="60">
                  <c:v>1.7100000000000001E-2</c:v>
                </c:pt>
                <c:pt idx="61">
                  <c:v>1.83E-2</c:v>
                </c:pt>
                <c:pt idx="62">
                  <c:v>1.9400000000000001E-2</c:v>
                </c:pt>
                <c:pt idx="63">
                  <c:v>2.0499999999999997E-2</c:v>
                </c:pt>
                <c:pt idx="64">
                  <c:v>2.1600000000000001E-2</c:v>
                </c:pt>
                <c:pt idx="65">
                  <c:v>2.2700000000000001E-2</c:v>
                </c:pt>
                <c:pt idx="66">
                  <c:v>2.4899999999999999E-2</c:v>
                </c:pt>
                <c:pt idx="67">
                  <c:v>2.7700000000000002E-2</c:v>
                </c:pt>
                <c:pt idx="68">
                  <c:v>3.0499999999999999E-2</c:v>
                </c:pt>
                <c:pt idx="69">
                  <c:v>3.3300000000000003E-2</c:v>
                </c:pt>
                <c:pt idx="70">
                  <c:v>3.6199999999999996E-2</c:v>
                </c:pt>
                <c:pt idx="71">
                  <c:v>3.9E-2</c:v>
                </c:pt>
                <c:pt idx="72">
                  <c:v>4.1999999999999996E-2</c:v>
                </c:pt>
                <c:pt idx="73">
                  <c:v>4.4900000000000002E-2</c:v>
                </c:pt>
                <c:pt idx="74">
                  <c:v>4.7899999999999998E-2</c:v>
                </c:pt>
                <c:pt idx="75">
                  <c:v>5.3900000000000003E-2</c:v>
                </c:pt>
                <c:pt idx="76">
                  <c:v>0.06</c:v>
                </c:pt>
                <c:pt idx="77">
                  <c:v>6.6100000000000006E-2</c:v>
                </c:pt>
                <c:pt idx="78">
                  <c:v>7.2300000000000003E-2</c:v>
                </c:pt>
                <c:pt idx="79">
                  <c:v>7.8399999999999997E-2</c:v>
                </c:pt>
                <c:pt idx="80">
                  <c:v>8.4499999999999992E-2</c:v>
                </c:pt>
                <c:pt idx="81">
                  <c:v>9.6699999999999994E-2</c:v>
                </c:pt>
                <c:pt idx="82">
                  <c:v>0.1086</c:v>
                </c:pt>
                <c:pt idx="83">
                  <c:v>0.1202</c:v>
                </c:pt>
                <c:pt idx="84">
                  <c:v>0.13150000000000001</c:v>
                </c:pt>
                <c:pt idx="85">
                  <c:v>0.14250000000000002</c:v>
                </c:pt>
                <c:pt idx="86">
                  <c:v>0.1532</c:v>
                </c:pt>
                <c:pt idx="87">
                  <c:v>0.16350000000000001</c:v>
                </c:pt>
                <c:pt idx="88">
                  <c:v>0.17350000000000002</c:v>
                </c:pt>
                <c:pt idx="89">
                  <c:v>0.1832</c:v>
                </c:pt>
                <c:pt idx="90">
                  <c:v>0.1925</c:v>
                </c:pt>
                <c:pt idx="91">
                  <c:v>0.2016</c:v>
                </c:pt>
                <c:pt idx="92">
                  <c:v>0.21880000000000002</c:v>
                </c:pt>
                <c:pt idx="93">
                  <c:v>0.23860000000000001</c:v>
                </c:pt>
                <c:pt idx="94">
                  <c:v>0.25690000000000002</c:v>
                </c:pt>
                <c:pt idx="95">
                  <c:v>0.27360000000000001</c:v>
                </c:pt>
                <c:pt idx="96">
                  <c:v>0.28900000000000003</c:v>
                </c:pt>
                <c:pt idx="97">
                  <c:v>0.30320000000000003</c:v>
                </c:pt>
                <c:pt idx="98">
                  <c:v>0.31619999999999998</c:v>
                </c:pt>
                <c:pt idx="99">
                  <c:v>0.32819999999999999</c:v>
                </c:pt>
                <c:pt idx="100">
                  <c:v>0.33929999999999999</c:v>
                </c:pt>
                <c:pt idx="101">
                  <c:v>0.35910000000000003</c:v>
                </c:pt>
                <c:pt idx="102">
                  <c:v>0.37629999999999997</c:v>
                </c:pt>
                <c:pt idx="103">
                  <c:v>0.3911</c:v>
                </c:pt>
                <c:pt idx="104">
                  <c:v>0.4042</c:v>
                </c:pt>
                <c:pt idx="105">
                  <c:v>0.41559999999999997</c:v>
                </c:pt>
                <c:pt idx="106">
                  <c:v>0.42590000000000006</c:v>
                </c:pt>
                <c:pt idx="107">
                  <c:v>0.44320000000000004</c:v>
                </c:pt>
                <c:pt idx="108">
                  <c:v>0.45730000000000004</c:v>
                </c:pt>
                <c:pt idx="109">
                  <c:v>0.46909999999999996</c:v>
                </c:pt>
                <c:pt idx="110">
                  <c:v>0.47919999999999996</c:v>
                </c:pt>
                <c:pt idx="111">
                  <c:v>0.48780000000000001</c:v>
                </c:pt>
                <c:pt idx="112">
                  <c:v>0.49539999999999995</c:v>
                </c:pt>
                <c:pt idx="113">
                  <c:v>0.50209999999999999</c:v>
                </c:pt>
                <c:pt idx="114">
                  <c:v>0.50800000000000001</c:v>
                </c:pt>
                <c:pt idx="115">
                  <c:v>0.51340000000000008</c:v>
                </c:pt>
                <c:pt idx="116">
                  <c:v>0.51829999999999998</c:v>
                </c:pt>
                <c:pt idx="117">
                  <c:v>0.52279999999999993</c:v>
                </c:pt>
                <c:pt idx="118">
                  <c:v>0.53070000000000006</c:v>
                </c:pt>
                <c:pt idx="119">
                  <c:v>0.53910000000000002</c:v>
                </c:pt>
                <c:pt idx="120">
                  <c:v>0.54630000000000001</c:v>
                </c:pt>
                <c:pt idx="121">
                  <c:v>0.55259999999999998</c:v>
                </c:pt>
                <c:pt idx="122">
                  <c:v>0.55820000000000003</c:v>
                </c:pt>
                <c:pt idx="123">
                  <c:v>0.56319999999999992</c:v>
                </c:pt>
                <c:pt idx="124">
                  <c:v>0.56779999999999997</c:v>
                </c:pt>
                <c:pt idx="125">
                  <c:v>0.57199999999999995</c:v>
                </c:pt>
                <c:pt idx="126">
                  <c:v>0.57590000000000008</c:v>
                </c:pt>
                <c:pt idx="127">
                  <c:v>0.58289999999999997</c:v>
                </c:pt>
                <c:pt idx="128">
                  <c:v>0.58920000000000006</c:v>
                </c:pt>
                <c:pt idx="129">
                  <c:v>0.5948</c:v>
                </c:pt>
                <c:pt idx="130">
                  <c:v>0.60010000000000008</c:v>
                </c:pt>
                <c:pt idx="131">
                  <c:v>0.60489999999999999</c:v>
                </c:pt>
                <c:pt idx="132">
                  <c:v>0.60949999999999993</c:v>
                </c:pt>
                <c:pt idx="133">
                  <c:v>0.6179</c:v>
                </c:pt>
                <c:pt idx="134">
                  <c:v>0.62560000000000004</c:v>
                </c:pt>
                <c:pt idx="135">
                  <c:v>0.63280000000000003</c:v>
                </c:pt>
                <c:pt idx="136">
                  <c:v>0.63970000000000005</c:v>
                </c:pt>
                <c:pt idx="137">
                  <c:v>0.64629999999999999</c:v>
                </c:pt>
                <c:pt idx="138">
                  <c:v>0.65259999999999996</c:v>
                </c:pt>
                <c:pt idx="139">
                  <c:v>0.65869999999999995</c:v>
                </c:pt>
                <c:pt idx="140">
                  <c:v>0.66459999999999997</c:v>
                </c:pt>
                <c:pt idx="141">
                  <c:v>0.67049999999999998</c:v>
                </c:pt>
                <c:pt idx="142">
                  <c:v>0.67630000000000001</c:v>
                </c:pt>
                <c:pt idx="143">
                  <c:v>0.68200000000000005</c:v>
                </c:pt>
                <c:pt idx="144">
                  <c:v>0.69330000000000003</c:v>
                </c:pt>
                <c:pt idx="145">
                  <c:v>0.70730000000000004</c:v>
                </c:pt>
                <c:pt idx="146">
                  <c:v>0.72140000000000004</c:v>
                </c:pt>
                <c:pt idx="147">
                  <c:v>0.73560000000000003</c:v>
                </c:pt>
                <c:pt idx="148">
                  <c:v>0.75</c:v>
                </c:pt>
                <c:pt idx="149">
                  <c:v>0.76459999999999995</c:v>
                </c:pt>
                <c:pt idx="150">
                  <c:v>0.77960000000000007</c:v>
                </c:pt>
                <c:pt idx="151">
                  <c:v>0.79500000000000004</c:v>
                </c:pt>
                <c:pt idx="152">
                  <c:v>0.81069999999999998</c:v>
                </c:pt>
                <c:pt idx="153">
                  <c:v>0.84350000000000003</c:v>
                </c:pt>
                <c:pt idx="154">
                  <c:v>0.8781000000000001</c:v>
                </c:pt>
                <c:pt idx="155">
                  <c:v>0.91460000000000008</c:v>
                </c:pt>
                <c:pt idx="156">
                  <c:v>0.95310000000000006</c:v>
                </c:pt>
                <c:pt idx="157">
                  <c:v>0.99369999999999992</c:v>
                </c:pt>
                <c:pt idx="158" formatCode="0.000">
                  <c:v>1.04</c:v>
                </c:pt>
                <c:pt idx="159" formatCode="0.000">
                  <c:v>1.1299999999999999</c:v>
                </c:pt>
                <c:pt idx="160" formatCode="0.000">
                  <c:v>1.23</c:v>
                </c:pt>
                <c:pt idx="161" formatCode="0.000">
                  <c:v>1.34</c:v>
                </c:pt>
                <c:pt idx="162" formatCode="0.000">
                  <c:v>1.45</c:v>
                </c:pt>
                <c:pt idx="163" formatCode="0.000">
                  <c:v>1.57</c:v>
                </c:pt>
                <c:pt idx="164" formatCode="0.000">
                  <c:v>1.7</c:v>
                </c:pt>
                <c:pt idx="165" formatCode="0.000">
                  <c:v>1.84</c:v>
                </c:pt>
                <c:pt idx="166" formatCode="0.000">
                  <c:v>1.98</c:v>
                </c:pt>
                <c:pt idx="167" formatCode="0.000">
                  <c:v>2.12</c:v>
                </c:pt>
                <c:pt idx="168" formatCode="0.000">
                  <c:v>2.27</c:v>
                </c:pt>
                <c:pt idx="169" formatCode="0.000">
                  <c:v>2.4300000000000002</c:v>
                </c:pt>
                <c:pt idx="170" formatCode="0.000">
                  <c:v>2.75</c:v>
                </c:pt>
                <c:pt idx="171" formatCode="0.000">
                  <c:v>3.18</c:v>
                </c:pt>
                <c:pt idx="172" formatCode="0.000">
                  <c:v>3.65</c:v>
                </c:pt>
                <c:pt idx="173" formatCode="0.000">
                  <c:v>4.1500000000000004</c:v>
                </c:pt>
                <c:pt idx="174" formatCode="0.000">
                  <c:v>4.67</c:v>
                </c:pt>
                <c:pt idx="175" formatCode="0.000">
                  <c:v>5.23</c:v>
                </c:pt>
                <c:pt idx="176" formatCode="0.000">
                  <c:v>5.81</c:v>
                </c:pt>
                <c:pt idx="177" formatCode="0.000">
                  <c:v>6.42</c:v>
                </c:pt>
                <c:pt idx="178" formatCode="0.000">
                  <c:v>7.05</c:v>
                </c:pt>
                <c:pt idx="179" formatCode="0.000">
                  <c:v>8.4</c:v>
                </c:pt>
                <c:pt idx="180" formatCode="0.000">
                  <c:v>9.85</c:v>
                </c:pt>
                <c:pt idx="181" formatCode="0.000">
                  <c:v>11.39</c:v>
                </c:pt>
                <c:pt idx="182" formatCode="0.000">
                  <c:v>13.03</c:v>
                </c:pt>
                <c:pt idx="183" formatCode="0.000">
                  <c:v>14.75</c:v>
                </c:pt>
                <c:pt idx="184" formatCode="0.000">
                  <c:v>16.559999999999999</c:v>
                </c:pt>
                <c:pt idx="185" formatCode="0.000">
                  <c:v>20.420000000000002</c:v>
                </c:pt>
                <c:pt idx="186" formatCode="0.000">
                  <c:v>24.56</c:v>
                </c:pt>
                <c:pt idx="187" formatCode="0.000">
                  <c:v>28.98</c:v>
                </c:pt>
                <c:pt idx="188" formatCode="0.000">
                  <c:v>33.64</c:v>
                </c:pt>
                <c:pt idx="189" formatCode="0.000">
                  <c:v>38.53</c:v>
                </c:pt>
                <c:pt idx="190" formatCode="0.000">
                  <c:v>43.62</c:v>
                </c:pt>
                <c:pt idx="191" formatCode="0.000">
                  <c:v>48.9</c:v>
                </c:pt>
                <c:pt idx="192" formatCode="0.000">
                  <c:v>54.36</c:v>
                </c:pt>
                <c:pt idx="193" formatCode="0.000">
                  <c:v>59.98</c:v>
                </c:pt>
                <c:pt idx="194" formatCode="0.000">
                  <c:v>65.739999999999995</c:v>
                </c:pt>
                <c:pt idx="195" formatCode="0.000">
                  <c:v>71.64</c:v>
                </c:pt>
                <c:pt idx="196" formatCode="0.000">
                  <c:v>83.81</c:v>
                </c:pt>
                <c:pt idx="197" formatCode="0.000">
                  <c:v>99.59</c:v>
                </c:pt>
                <c:pt idx="198" formatCode="0.000">
                  <c:v>115.89</c:v>
                </c:pt>
                <c:pt idx="199" formatCode="0.000">
                  <c:v>132.61000000000001</c:v>
                </c:pt>
                <c:pt idx="200" formatCode="0.000">
                  <c:v>149.63999999999999</c:v>
                </c:pt>
                <c:pt idx="201" formatCode="0.000">
                  <c:v>166.92</c:v>
                </c:pt>
                <c:pt idx="202" formatCode="0.000">
                  <c:v>184.38</c:v>
                </c:pt>
                <c:pt idx="203" formatCode="0.000">
                  <c:v>201.97</c:v>
                </c:pt>
                <c:pt idx="204" formatCode="0.000">
                  <c:v>219.64</c:v>
                </c:pt>
                <c:pt idx="205" formatCode="0.000">
                  <c:v>255.1</c:v>
                </c:pt>
                <c:pt idx="206" formatCode="0.000">
                  <c:v>290.52</c:v>
                </c:pt>
                <c:pt idx="207" formatCode="0.000">
                  <c:v>325.73</c:v>
                </c:pt>
                <c:pt idx="208" formatCode="0.000">
                  <c:v>332.73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B2-4F68-980C-EC84C366A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srim84Kr_GaN!$P$5</c:f>
          <c:strCache>
            <c:ptCount val="1"/>
            <c:pt idx="0">
              <c:v>srim84Kr_GaN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srim84Kr_GaN!$D$20:$D$300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srim84Kr_GaN!$E$20:$E$300</c:f>
              <c:numCache>
                <c:formatCode>0.000E+00</c:formatCode>
                <c:ptCount val="281"/>
                <c:pt idx="0">
                  <c:v>5.8040000000000001E-2</c:v>
                </c:pt>
                <c:pt idx="1">
                  <c:v>6.1179999999999998E-2</c:v>
                </c:pt>
                <c:pt idx="2">
                  <c:v>6.4159999999999995E-2</c:v>
                </c:pt>
                <c:pt idx="3">
                  <c:v>6.7019999999999996E-2</c:v>
                </c:pt>
                <c:pt idx="4">
                  <c:v>6.9750000000000006E-2</c:v>
                </c:pt>
                <c:pt idx="5">
                  <c:v>7.2389999999999996E-2</c:v>
                </c:pt>
                <c:pt idx="6">
                  <c:v>7.4929999999999997E-2</c:v>
                </c:pt>
                <c:pt idx="7">
                  <c:v>7.7380000000000004E-2</c:v>
                </c:pt>
                <c:pt idx="8">
                  <c:v>7.9759999999999998E-2</c:v>
                </c:pt>
                <c:pt idx="9">
                  <c:v>8.208E-2</c:v>
                </c:pt>
                <c:pt idx="10">
                  <c:v>8.652E-2</c:v>
                </c:pt>
                <c:pt idx="11">
                  <c:v>9.1759999999999994E-2</c:v>
                </c:pt>
                <c:pt idx="12">
                  <c:v>9.6729999999999997E-2</c:v>
                </c:pt>
                <c:pt idx="13">
                  <c:v>0.1014</c:v>
                </c:pt>
                <c:pt idx="14">
                  <c:v>0.106</c:v>
                </c:pt>
                <c:pt idx="15">
                  <c:v>0.1103</c:v>
                </c:pt>
                <c:pt idx="16">
                  <c:v>0.1145</c:v>
                </c:pt>
                <c:pt idx="17">
                  <c:v>0.11849999999999999</c:v>
                </c:pt>
                <c:pt idx="18">
                  <c:v>0.12239999999999999</c:v>
                </c:pt>
                <c:pt idx="19">
                  <c:v>0.1298</c:v>
                </c:pt>
                <c:pt idx="20">
                  <c:v>0.1368</c:v>
                </c:pt>
                <c:pt idx="21">
                  <c:v>0.14349999999999999</c:v>
                </c:pt>
                <c:pt idx="22">
                  <c:v>0.14990000000000001</c:v>
                </c:pt>
                <c:pt idx="23">
                  <c:v>0.156</c:v>
                </c:pt>
                <c:pt idx="24">
                  <c:v>0.16189999999999999</c:v>
                </c:pt>
                <c:pt idx="25">
                  <c:v>0.17299999999999999</c:v>
                </c:pt>
                <c:pt idx="26">
                  <c:v>0.1835</c:v>
                </c:pt>
                <c:pt idx="27">
                  <c:v>0.19350000000000001</c:v>
                </c:pt>
                <c:pt idx="28">
                  <c:v>0.2029</c:v>
                </c:pt>
                <c:pt idx="29">
                  <c:v>0.21190000000000001</c:v>
                </c:pt>
                <c:pt idx="30">
                  <c:v>0.22059999999999999</c:v>
                </c:pt>
                <c:pt idx="31">
                  <c:v>0.22889999999999999</c:v>
                </c:pt>
                <c:pt idx="32">
                  <c:v>0.2369</c:v>
                </c:pt>
                <c:pt idx="33">
                  <c:v>0.2447</c:v>
                </c:pt>
                <c:pt idx="34">
                  <c:v>0.25219999999999998</c:v>
                </c:pt>
                <c:pt idx="35">
                  <c:v>0.2596</c:v>
                </c:pt>
                <c:pt idx="36">
                  <c:v>0.27360000000000001</c:v>
                </c:pt>
                <c:pt idx="37">
                  <c:v>0.29020000000000001</c:v>
                </c:pt>
                <c:pt idx="38">
                  <c:v>0.30590000000000001</c:v>
                </c:pt>
                <c:pt idx="39">
                  <c:v>0.32079999999999997</c:v>
                </c:pt>
                <c:pt idx="40">
                  <c:v>0.33510000000000001</c:v>
                </c:pt>
                <c:pt idx="41">
                  <c:v>0.3488</c:v>
                </c:pt>
                <c:pt idx="42">
                  <c:v>0.3619</c:v>
                </c:pt>
                <c:pt idx="43">
                  <c:v>0.37459999999999999</c:v>
                </c:pt>
                <c:pt idx="44">
                  <c:v>0.38690000000000002</c:v>
                </c:pt>
                <c:pt idx="45">
                  <c:v>0.41039999999999999</c:v>
                </c:pt>
                <c:pt idx="46">
                  <c:v>0.43259999999999998</c:v>
                </c:pt>
                <c:pt idx="47">
                  <c:v>0.45369999999999999</c:v>
                </c:pt>
                <c:pt idx="48">
                  <c:v>0.47389999999999999</c:v>
                </c:pt>
                <c:pt idx="49">
                  <c:v>0.49320000000000003</c:v>
                </c:pt>
                <c:pt idx="50">
                  <c:v>0.51190000000000002</c:v>
                </c:pt>
                <c:pt idx="51">
                  <c:v>0.54720000000000002</c:v>
                </c:pt>
                <c:pt idx="52">
                  <c:v>0.58040000000000003</c:v>
                </c:pt>
                <c:pt idx="53">
                  <c:v>0.61180000000000001</c:v>
                </c:pt>
                <c:pt idx="54">
                  <c:v>0.64159999999999995</c:v>
                </c:pt>
                <c:pt idx="55">
                  <c:v>0.67020000000000002</c:v>
                </c:pt>
                <c:pt idx="56">
                  <c:v>0.69750000000000001</c:v>
                </c:pt>
                <c:pt idx="57">
                  <c:v>0.72389999999999999</c:v>
                </c:pt>
                <c:pt idx="58">
                  <c:v>0.74929999999999997</c:v>
                </c:pt>
                <c:pt idx="59">
                  <c:v>0.77390000000000003</c:v>
                </c:pt>
                <c:pt idx="60">
                  <c:v>0.77710000000000001</c:v>
                </c:pt>
                <c:pt idx="61">
                  <c:v>0.71150000000000002</c:v>
                </c:pt>
                <c:pt idx="62">
                  <c:v>0.63439999999999996</c:v>
                </c:pt>
                <c:pt idx="63">
                  <c:v>0.60270000000000001</c:v>
                </c:pt>
                <c:pt idx="64">
                  <c:v>0.61150000000000004</c:v>
                </c:pt>
                <c:pt idx="65">
                  <c:v>0.64139999999999997</c:v>
                </c:pt>
                <c:pt idx="66">
                  <c:v>0.68179999999999996</c:v>
                </c:pt>
                <c:pt idx="67">
                  <c:v>0.7268</c:v>
                </c:pt>
                <c:pt idx="68">
                  <c:v>0.77300000000000002</c:v>
                </c:pt>
                <c:pt idx="69">
                  <c:v>0.81840000000000002</c:v>
                </c:pt>
                <c:pt idx="70">
                  <c:v>0.86219999999999997</c:v>
                </c:pt>
                <c:pt idx="71">
                  <c:v>0.94310000000000005</c:v>
                </c:pt>
                <c:pt idx="72">
                  <c:v>1.0149999999999999</c:v>
                </c:pt>
                <c:pt idx="73">
                  <c:v>1.079</c:v>
                </c:pt>
                <c:pt idx="74">
                  <c:v>1.1359999999999999</c:v>
                </c:pt>
                <c:pt idx="75">
                  <c:v>1.1890000000000001</c:v>
                </c:pt>
                <c:pt idx="76">
                  <c:v>1.2370000000000001</c:v>
                </c:pt>
                <c:pt idx="77">
                  <c:v>1.327</c:v>
                </c:pt>
                <c:pt idx="78">
                  <c:v>1.411</c:v>
                </c:pt>
                <c:pt idx="79">
                  <c:v>1.492</c:v>
                </c:pt>
                <c:pt idx="80">
                  <c:v>1.5720000000000001</c:v>
                </c:pt>
                <c:pt idx="81">
                  <c:v>1.653</c:v>
                </c:pt>
                <c:pt idx="82">
                  <c:v>1.7330000000000001</c:v>
                </c:pt>
                <c:pt idx="83">
                  <c:v>1.8129999999999999</c:v>
                </c:pt>
                <c:pt idx="84">
                  <c:v>1.8939999999999999</c:v>
                </c:pt>
                <c:pt idx="85">
                  <c:v>1.9750000000000001</c:v>
                </c:pt>
                <c:pt idx="86">
                  <c:v>2.0550000000000002</c:v>
                </c:pt>
                <c:pt idx="87">
                  <c:v>2.1349999999999998</c:v>
                </c:pt>
                <c:pt idx="88">
                  <c:v>2.294</c:v>
                </c:pt>
                <c:pt idx="89">
                  <c:v>2.488</c:v>
                </c:pt>
                <c:pt idx="90">
                  <c:v>2.677</c:v>
                </c:pt>
                <c:pt idx="91">
                  <c:v>2.8610000000000002</c:v>
                </c:pt>
                <c:pt idx="92">
                  <c:v>3.04</c:v>
                </c:pt>
                <c:pt idx="93">
                  <c:v>3.214</c:v>
                </c:pt>
                <c:pt idx="94">
                  <c:v>3.3839999999999999</c:v>
                </c:pt>
                <c:pt idx="95">
                  <c:v>3.55</c:v>
                </c:pt>
                <c:pt idx="96">
                  <c:v>3.714</c:v>
                </c:pt>
                <c:pt idx="97">
                  <c:v>4.0339999999999998</c:v>
                </c:pt>
                <c:pt idx="98">
                  <c:v>4.3479999999999999</c:v>
                </c:pt>
                <c:pt idx="99">
                  <c:v>4.6589999999999998</c:v>
                </c:pt>
                <c:pt idx="100">
                  <c:v>4.9690000000000003</c:v>
                </c:pt>
                <c:pt idx="101">
                  <c:v>5.2789999999999999</c:v>
                </c:pt>
                <c:pt idx="102">
                  <c:v>5.5919999999999996</c:v>
                </c:pt>
                <c:pt idx="103">
                  <c:v>6.2249999999999996</c:v>
                </c:pt>
                <c:pt idx="104">
                  <c:v>6.8710000000000004</c:v>
                </c:pt>
                <c:pt idx="105">
                  <c:v>7.5259999999999998</c:v>
                </c:pt>
                <c:pt idx="106">
                  <c:v>8.19</c:v>
                </c:pt>
                <c:pt idx="107">
                  <c:v>8.8580000000000005</c:v>
                </c:pt>
                <c:pt idx="108">
                  <c:v>9.5269999999999992</c:v>
                </c:pt>
                <c:pt idx="109">
                  <c:v>10.19</c:v>
                </c:pt>
                <c:pt idx="110">
                  <c:v>10.85</c:v>
                </c:pt>
                <c:pt idx="111">
                  <c:v>11.5</c:v>
                </c:pt>
                <c:pt idx="112">
                  <c:v>12.14</c:v>
                </c:pt>
                <c:pt idx="113">
                  <c:v>12.76</c:v>
                </c:pt>
                <c:pt idx="114">
                  <c:v>13.96</c:v>
                </c:pt>
                <c:pt idx="115">
                  <c:v>15.37</c:v>
                </c:pt>
                <c:pt idx="116">
                  <c:v>16.66</c:v>
                </c:pt>
                <c:pt idx="117">
                  <c:v>17.850000000000001</c:v>
                </c:pt>
                <c:pt idx="118">
                  <c:v>18.940000000000001</c:v>
                </c:pt>
                <c:pt idx="119">
                  <c:v>19.940000000000001</c:v>
                </c:pt>
                <c:pt idx="120">
                  <c:v>20.85</c:v>
                </c:pt>
                <c:pt idx="121">
                  <c:v>21.68</c:v>
                </c:pt>
                <c:pt idx="122">
                  <c:v>22.44</c:v>
                </c:pt>
                <c:pt idx="123">
                  <c:v>23.77</c:v>
                </c:pt>
                <c:pt idx="124">
                  <c:v>24.88</c:v>
                </c:pt>
                <c:pt idx="125">
                  <c:v>25.81</c:v>
                </c:pt>
                <c:pt idx="126">
                  <c:v>26.59</c:v>
                </c:pt>
                <c:pt idx="127">
                  <c:v>27.25</c:v>
                </c:pt>
                <c:pt idx="128">
                  <c:v>27.81</c:v>
                </c:pt>
                <c:pt idx="129">
                  <c:v>28.68</c:v>
                </c:pt>
                <c:pt idx="130">
                  <c:v>29.31</c:v>
                </c:pt>
                <c:pt idx="131">
                  <c:v>29.77</c:v>
                </c:pt>
                <c:pt idx="132">
                  <c:v>30.09</c:v>
                </c:pt>
                <c:pt idx="133">
                  <c:v>30.33</c:v>
                </c:pt>
                <c:pt idx="134">
                  <c:v>30.5</c:v>
                </c:pt>
                <c:pt idx="135">
                  <c:v>30.61</c:v>
                </c:pt>
                <c:pt idx="136">
                  <c:v>30.68</c:v>
                </c:pt>
                <c:pt idx="137">
                  <c:v>30.72</c:v>
                </c:pt>
                <c:pt idx="138">
                  <c:v>30.79</c:v>
                </c:pt>
                <c:pt idx="139">
                  <c:v>31.03</c:v>
                </c:pt>
                <c:pt idx="140">
                  <c:v>31.2</c:v>
                </c:pt>
                <c:pt idx="141">
                  <c:v>31.16</c:v>
                </c:pt>
                <c:pt idx="142">
                  <c:v>31.06</c:v>
                </c:pt>
                <c:pt idx="143">
                  <c:v>30.92</c:v>
                </c:pt>
                <c:pt idx="144">
                  <c:v>30.76</c:v>
                </c:pt>
                <c:pt idx="145">
                  <c:v>30.56</c:v>
                </c:pt>
                <c:pt idx="146">
                  <c:v>30.35</c:v>
                </c:pt>
                <c:pt idx="147">
                  <c:v>30.12</c:v>
                </c:pt>
                <c:pt idx="148">
                  <c:v>29.87</c:v>
                </c:pt>
                <c:pt idx="149">
                  <c:v>29.35</c:v>
                </c:pt>
                <c:pt idx="150">
                  <c:v>28.79</c:v>
                </c:pt>
                <c:pt idx="151">
                  <c:v>28.21</c:v>
                </c:pt>
                <c:pt idx="152">
                  <c:v>27.61</c:v>
                </c:pt>
                <c:pt idx="153">
                  <c:v>27.01</c:v>
                </c:pt>
                <c:pt idx="154">
                  <c:v>26.4</c:v>
                </c:pt>
                <c:pt idx="155">
                  <c:v>25.21</c:v>
                </c:pt>
                <c:pt idx="156">
                  <c:v>24.06</c:v>
                </c:pt>
                <c:pt idx="157">
                  <c:v>22.96</c:v>
                </c:pt>
                <c:pt idx="158">
                  <c:v>21.93</c:v>
                </c:pt>
                <c:pt idx="159">
                  <c:v>20.97</c:v>
                </c:pt>
                <c:pt idx="160">
                  <c:v>20.079999999999998</c:v>
                </c:pt>
                <c:pt idx="161">
                  <c:v>19.260000000000002</c:v>
                </c:pt>
                <c:pt idx="162">
                  <c:v>18.510000000000002</c:v>
                </c:pt>
                <c:pt idx="163">
                  <c:v>17.82</c:v>
                </c:pt>
                <c:pt idx="164">
                  <c:v>17.2</c:v>
                </c:pt>
                <c:pt idx="165">
                  <c:v>16.64</c:v>
                </c:pt>
                <c:pt idx="166">
                  <c:v>15.69</c:v>
                </c:pt>
                <c:pt idx="167">
                  <c:v>14.79</c:v>
                </c:pt>
                <c:pt idx="168">
                  <c:v>14.19</c:v>
                </c:pt>
                <c:pt idx="169">
                  <c:v>13.39</c:v>
                </c:pt>
                <c:pt idx="170">
                  <c:v>12.66</c:v>
                </c:pt>
                <c:pt idx="171">
                  <c:v>12.01</c:v>
                </c:pt>
                <c:pt idx="172">
                  <c:v>11.44</c:v>
                </c:pt>
                <c:pt idx="173">
                  <c:v>10.93</c:v>
                </c:pt>
                <c:pt idx="174">
                  <c:v>10.46</c:v>
                </c:pt>
                <c:pt idx="175">
                  <c:v>9.6649999999999991</c:v>
                </c:pt>
                <c:pt idx="176">
                  <c:v>8.9979999999999993</c:v>
                </c:pt>
                <c:pt idx="177">
                  <c:v>8.4329999999999998</c:v>
                </c:pt>
                <c:pt idx="178">
                  <c:v>7.9480000000000004</c:v>
                </c:pt>
                <c:pt idx="179">
                  <c:v>7.5259999999999998</c:v>
                </c:pt>
                <c:pt idx="180">
                  <c:v>7.157</c:v>
                </c:pt>
                <c:pt idx="181">
                  <c:v>6.5389999999999997</c:v>
                </c:pt>
                <c:pt idx="182">
                  <c:v>6.0389999999999997</c:v>
                </c:pt>
                <c:pt idx="183">
                  <c:v>5.6210000000000004</c:v>
                </c:pt>
                <c:pt idx="184">
                  <c:v>5.2729999999999997</c:v>
                </c:pt>
                <c:pt idx="185">
                  <c:v>4.9770000000000003</c:v>
                </c:pt>
                <c:pt idx="186">
                  <c:v>4.7229999999999999</c:v>
                </c:pt>
                <c:pt idx="187">
                  <c:v>4.5030000000000001</c:v>
                </c:pt>
                <c:pt idx="188">
                  <c:v>4.3099999999999996</c:v>
                </c:pt>
                <c:pt idx="189">
                  <c:v>4.1399999999999997</c:v>
                </c:pt>
                <c:pt idx="190">
                  <c:v>3.9889999999999999</c:v>
                </c:pt>
                <c:pt idx="191">
                  <c:v>3.8530000000000002</c:v>
                </c:pt>
                <c:pt idx="192">
                  <c:v>3.62</c:v>
                </c:pt>
                <c:pt idx="193">
                  <c:v>3.3860000000000001</c:v>
                </c:pt>
                <c:pt idx="194">
                  <c:v>3.1960000000000002</c:v>
                </c:pt>
                <c:pt idx="195">
                  <c:v>3.0409999999999999</c:v>
                </c:pt>
                <c:pt idx="196">
                  <c:v>2.911</c:v>
                </c:pt>
                <c:pt idx="197">
                  <c:v>2.8010000000000002</c:v>
                </c:pt>
                <c:pt idx="198">
                  <c:v>2.7069999999999999</c:v>
                </c:pt>
                <c:pt idx="199">
                  <c:v>2.6259999999999999</c:v>
                </c:pt>
                <c:pt idx="200">
                  <c:v>2.5550000000000002</c:v>
                </c:pt>
                <c:pt idx="201">
                  <c:v>2.4380000000000002</c:v>
                </c:pt>
                <c:pt idx="202">
                  <c:v>2.3460000000000001</c:v>
                </c:pt>
                <c:pt idx="203">
                  <c:v>2.2719999999999998</c:v>
                </c:pt>
                <c:pt idx="204">
                  <c:v>2.2120000000000002</c:v>
                </c:pt>
                <c:pt idx="205">
                  <c:v>2.1629999999999998</c:v>
                </c:pt>
                <c:pt idx="206">
                  <c:v>2.1219999999999999</c:v>
                </c:pt>
                <c:pt idx="207">
                  <c:v>2.0579999999999998</c:v>
                </c:pt>
                <c:pt idx="208">
                  <c:v>2.0390000000000001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18-4F14-8E57-F1767531CAB5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srim84Kr_GaN!$D$20:$D$300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srim84Kr_GaN!$F$20:$F$300</c:f>
              <c:numCache>
                <c:formatCode>0.000E+00</c:formatCode>
                <c:ptCount val="281"/>
                <c:pt idx="0">
                  <c:v>1.1519999999999999</c:v>
                </c:pt>
                <c:pt idx="1">
                  <c:v>1.21</c:v>
                </c:pt>
                <c:pt idx="2">
                  <c:v>1.2649999999999999</c:v>
                </c:pt>
                <c:pt idx="3">
                  <c:v>1.3160000000000001</c:v>
                </c:pt>
                <c:pt idx="4">
                  <c:v>1.365</c:v>
                </c:pt>
                <c:pt idx="5">
                  <c:v>1.411</c:v>
                </c:pt>
                <c:pt idx="6">
                  <c:v>1.454</c:v>
                </c:pt>
                <c:pt idx="7">
                  <c:v>1.496</c:v>
                </c:pt>
                <c:pt idx="8">
                  <c:v>1.536</c:v>
                </c:pt>
                <c:pt idx="9">
                  <c:v>1.5740000000000001</c:v>
                </c:pt>
                <c:pt idx="10">
                  <c:v>1.645</c:v>
                </c:pt>
                <c:pt idx="11">
                  <c:v>1.728</c:v>
                </c:pt>
                <c:pt idx="12">
                  <c:v>1.8029999999999999</c:v>
                </c:pt>
                <c:pt idx="13">
                  <c:v>1.873</c:v>
                </c:pt>
                <c:pt idx="14">
                  <c:v>1.9379999999999999</c:v>
                </c:pt>
                <c:pt idx="15">
                  <c:v>1.998</c:v>
                </c:pt>
                <c:pt idx="16">
                  <c:v>2.0550000000000002</c:v>
                </c:pt>
                <c:pt idx="17">
                  <c:v>2.1080000000000001</c:v>
                </c:pt>
                <c:pt idx="18">
                  <c:v>2.1589999999999998</c:v>
                </c:pt>
                <c:pt idx="19">
                  <c:v>2.2519999999999998</c:v>
                </c:pt>
                <c:pt idx="20">
                  <c:v>2.3370000000000002</c:v>
                </c:pt>
                <c:pt idx="21">
                  <c:v>2.4140000000000001</c:v>
                </c:pt>
                <c:pt idx="22">
                  <c:v>2.4849999999999999</c:v>
                </c:pt>
                <c:pt idx="23">
                  <c:v>2.5499999999999998</c:v>
                </c:pt>
                <c:pt idx="24">
                  <c:v>2.6110000000000002</c:v>
                </c:pt>
                <c:pt idx="25">
                  <c:v>2.7210000000000001</c:v>
                </c:pt>
                <c:pt idx="26">
                  <c:v>2.8180000000000001</c:v>
                </c:pt>
                <c:pt idx="27">
                  <c:v>2.9049999999999998</c:v>
                </c:pt>
                <c:pt idx="28">
                  <c:v>2.9830000000000001</c:v>
                </c:pt>
                <c:pt idx="29">
                  <c:v>3.0529999999999999</c:v>
                </c:pt>
                <c:pt idx="30">
                  <c:v>3.117</c:v>
                </c:pt>
                <c:pt idx="31">
                  <c:v>3.1760000000000002</c:v>
                </c:pt>
                <c:pt idx="32">
                  <c:v>3.23</c:v>
                </c:pt>
                <c:pt idx="33">
                  <c:v>3.28</c:v>
                </c:pt>
                <c:pt idx="34">
                  <c:v>3.3260000000000001</c:v>
                </c:pt>
                <c:pt idx="35">
                  <c:v>3.3690000000000002</c:v>
                </c:pt>
                <c:pt idx="36">
                  <c:v>3.4470000000000001</c:v>
                </c:pt>
                <c:pt idx="37">
                  <c:v>3.53</c:v>
                </c:pt>
                <c:pt idx="38">
                  <c:v>3.6019999999999999</c:v>
                </c:pt>
                <c:pt idx="39">
                  <c:v>3.6640000000000001</c:v>
                </c:pt>
                <c:pt idx="40">
                  <c:v>3.7189999999999999</c:v>
                </c:pt>
                <c:pt idx="41">
                  <c:v>3.766</c:v>
                </c:pt>
                <c:pt idx="42">
                  <c:v>3.8079999999999998</c:v>
                </c:pt>
                <c:pt idx="43">
                  <c:v>3.8450000000000002</c:v>
                </c:pt>
                <c:pt idx="44">
                  <c:v>3.8780000000000001</c:v>
                </c:pt>
                <c:pt idx="45">
                  <c:v>3.9329999999999998</c:v>
                </c:pt>
                <c:pt idx="46">
                  <c:v>3.9769999999999999</c:v>
                </c:pt>
                <c:pt idx="47">
                  <c:v>4.0119999999999996</c:v>
                </c:pt>
                <c:pt idx="48">
                  <c:v>4.0389999999999997</c:v>
                </c:pt>
                <c:pt idx="49">
                  <c:v>4.0609999999999999</c:v>
                </c:pt>
                <c:pt idx="50">
                  <c:v>4.077</c:v>
                </c:pt>
                <c:pt idx="51">
                  <c:v>4.0979999999999999</c:v>
                </c:pt>
                <c:pt idx="52">
                  <c:v>4.1079999999999997</c:v>
                </c:pt>
                <c:pt idx="53">
                  <c:v>4.1079999999999997</c:v>
                </c:pt>
                <c:pt idx="54">
                  <c:v>4.1029999999999998</c:v>
                </c:pt>
                <c:pt idx="55">
                  <c:v>4.0919999999999996</c:v>
                </c:pt>
                <c:pt idx="56">
                  <c:v>4.077</c:v>
                </c:pt>
                <c:pt idx="57">
                  <c:v>4.0590000000000002</c:v>
                </c:pt>
                <c:pt idx="58">
                  <c:v>4.0389999999999997</c:v>
                </c:pt>
                <c:pt idx="59">
                  <c:v>4.0170000000000003</c:v>
                </c:pt>
                <c:pt idx="60">
                  <c:v>3.9940000000000002</c:v>
                </c:pt>
                <c:pt idx="61">
                  <c:v>3.9689999999999999</c:v>
                </c:pt>
                <c:pt idx="62">
                  <c:v>3.919</c:v>
                </c:pt>
                <c:pt idx="63">
                  <c:v>3.8530000000000002</c:v>
                </c:pt>
                <c:pt idx="64">
                  <c:v>3.786</c:v>
                </c:pt>
                <c:pt idx="65">
                  <c:v>3.72</c:v>
                </c:pt>
                <c:pt idx="66">
                  <c:v>3.6549999999999998</c:v>
                </c:pt>
                <c:pt idx="67">
                  <c:v>3.5910000000000002</c:v>
                </c:pt>
                <c:pt idx="68">
                  <c:v>3.5289999999999999</c:v>
                </c:pt>
                <c:pt idx="69">
                  <c:v>3.4689999999999999</c:v>
                </c:pt>
                <c:pt idx="70">
                  <c:v>3.411</c:v>
                </c:pt>
                <c:pt idx="71">
                  <c:v>3.3</c:v>
                </c:pt>
                <c:pt idx="72">
                  <c:v>3.1960000000000002</c:v>
                </c:pt>
                <c:pt idx="73">
                  <c:v>3.0990000000000002</c:v>
                </c:pt>
                <c:pt idx="74">
                  <c:v>3.0089999999999999</c:v>
                </c:pt>
                <c:pt idx="75">
                  <c:v>2.9239999999999999</c:v>
                </c:pt>
                <c:pt idx="76">
                  <c:v>2.8450000000000002</c:v>
                </c:pt>
                <c:pt idx="77">
                  <c:v>2.7010000000000001</c:v>
                </c:pt>
                <c:pt idx="78">
                  <c:v>2.573</c:v>
                </c:pt>
                <c:pt idx="79">
                  <c:v>2.4580000000000002</c:v>
                </c:pt>
                <c:pt idx="80">
                  <c:v>2.355</c:v>
                </c:pt>
                <c:pt idx="81">
                  <c:v>2.2610000000000001</c:v>
                </c:pt>
                <c:pt idx="82">
                  <c:v>2.1760000000000002</c:v>
                </c:pt>
                <c:pt idx="83">
                  <c:v>2.0979999999999999</c:v>
                </c:pt>
                <c:pt idx="84">
                  <c:v>2.0270000000000001</c:v>
                </c:pt>
                <c:pt idx="85">
                  <c:v>1.9610000000000001</c:v>
                </c:pt>
                <c:pt idx="86">
                  <c:v>1.9</c:v>
                </c:pt>
                <c:pt idx="87">
                  <c:v>1.843</c:v>
                </c:pt>
                <c:pt idx="88">
                  <c:v>1.7410000000000001</c:v>
                </c:pt>
                <c:pt idx="89">
                  <c:v>1.63</c:v>
                </c:pt>
                <c:pt idx="90">
                  <c:v>1.534</c:v>
                </c:pt>
                <c:pt idx="91">
                  <c:v>1.4510000000000001</c:v>
                </c:pt>
                <c:pt idx="92">
                  <c:v>1.3779999999999999</c:v>
                </c:pt>
                <c:pt idx="93">
                  <c:v>1.3120000000000001</c:v>
                </c:pt>
                <c:pt idx="94">
                  <c:v>1.254</c:v>
                </c:pt>
                <c:pt idx="95">
                  <c:v>1.2010000000000001</c:v>
                </c:pt>
                <c:pt idx="96">
                  <c:v>1.153</c:v>
                </c:pt>
                <c:pt idx="97">
                  <c:v>1.069</c:v>
                </c:pt>
                <c:pt idx="98">
                  <c:v>0.99839999999999995</c:v>
                </c:pt>
                <c:pt idx="99">
                  <c:v>0.93740000000000001</c:v>
                </c:pt>
                <c:pt idx="100">
                  <c:v>0.88429999999999997</c:v>
                </c:pt>
                <c:pt idx="101">
                  <c:v>0.83760000000000001</c:v>
                </c:pt>
                <c:pt idx="102">
                  <c:v>0.79620000000000002</c:v>
                </c:pt>
                <c:pt idx="103">
                  <c:v>0.72589999999999999</c:v>
                </c:pt>
                <c:pt idx="104">
                  <c:v>0.66820000000000002</c:v>
                </c:pt>
                <c:pt idx="105">
                  <c:v>0.61990000000000001</c:v>
                </c:pt>
                <c:pt idx="106">
                  <c:v>0.57889999999999997</c:v>
                </c:pt>
                <c:pt idx="107">
                  <c:v>0.54349999999999998</c:v>
                </c:pt>
                <c:pt idx="108">
                  <c:v>0.51259999999999994</c:v>
                </c:pt>
                <c:pt idx="109">
                  <c:v>0.4854</c:v>
                </c:pt>
                <c:pt idx="110">
                  <c:v>0.4612</c:v>
                </c:pt>
                <c:pt idx="111">
                  <c:v>0.43959999999999999</c:v>
                </c:pt>
                <c:pt idx="112">
                  <c:v>0.42009999999999997</c:v>
                </c:pt>
                <c:pt idx="113">
                  <c:v>0.40239999999999998</c:v>
                </c:pt>
                <c:pt idx="114">
                  <c:v>0.37159999999999999</c:v>
                </c:pt>
                <c:pt idx="115">
                  <c:v>0.3397</c:v>
                </c:pt>
                <c:pt idx="116">
                  <c:v>0.31319999999999998</c:v>
                </c:pt>
                <c:pt idx="117">
                  <c:v>0.29099999999999998</c:v>
                </c:pt>
                <c:pt idx="118">
                  <c:v>0.27189999999999998</c:v>
                </c:pt>
                <c:pt idx="119">
                  <c:v>0.25540000000000002</c:v>
                </c:pt>
                <c:pt idx="120">
                  <c:v>0.24099999999999999</c:v>
                </c:pt>
                <c:pt idx="121">
                  <c:v>0.22819999999999999</c:v>
                </c:pt>
                <c:pt idx="122">
                  <c:v>0.21690000000000001</c:v>
                </c:pt>
                <c:pt idx="123">
                  <c:v>0.19750000000000001</c:v>
                </c:pt>
                <c:pt idx="124">
                  <c:v>0.18149999999999999</c:v>
                </c:pt>
                <c:pt idx="125">
                  <c:v>0.1681</c:v>
                </c:pt>
                <c:pt idx="126">
                  <c:v>0.15670000000000001</c:v>
                </c:pt>
                <c:pt idx="127">
                  <c:v>0.1469</c:v>
                </c:pt>
                <c:pt idx="128">
                  <c:v>0.13830000000000001</c:v>
                </c:pt>
                <c:pt idx="129">
                  <c:v>0.124</c:v>
                </c:pt>
                <c:pt idx="130">
                  <c:v>0.11260000000000001</c:v>
                </c:pt>
                <c:pt idx="131">
                  <c:v>0.1032</c:v>
                </c:pt>
                <c:pt idx="132">
                  <c:v>9.5380000000000006E-2</c:v>
                </c:pt>
                <c:pt idx="133">
                  <c:v>8.8730000000000003E-2</c:v>
                </c:pt>
                <c:pt idx="134">
                  <c:v>8.301E-2</c:v>
                </c:pt>
                <c:pt idx="135">
                  <c:v>7.8030000000000002E-2</c:v>
                </c:pt>
                <c:pt idx="136">
                  <c:v>7.3660000000000003E-2</c:v>
                </c:pt>
                <c:pt idx="137">
                  <c:v>6.9779999999999995E-2</c:v>
                </c:pt>
                <c:pt idx="138">
                  <c:v>6.6309999999999994E-2</c:v>
                </c:pt>
                <c:pt idx="139">
                  <c:v>6.3200000000000006E-2</c:v>
                </c:pt>
                <c:pt idx="140">
                  <c:v>5.7820000000000003E-2</c:v>
                </c:pt>
                <c:pt idx="141">
                  <c:v>5.2330000000000002E-2</c:v>
                </c:pt>
                <c:pt idx="142">
                  <c:v>4.786E-2</c:v>
                </c:pt>
                <c:pt idx="143">
                  <c:v>4.4130000000000003E-2</c:v>
                </c:pt>
                <c:pt idx="144">
                  <c:v>4.0969999999999999E-2</c:v>
                </c:pt>
                <c:pt idx="145">
                  <c:v>3.8260000000000002E-2</c:v>
                </c:pt>
                <c:pt idx="146">
                  <c:v>3.5900000000000001E-2</c:v>
                </c:pt>
                <c:pt idx="147">
                  <c:v>3.3840000000000002E-2</c:v>
                </c:pt>
                <c:pt idx="148">
                  <c:v>3.2009999999999997E-2</c:v>
                </c:pt>
                <c:pt idx="149">
                  <c:v>2.8920000000000001E-2</c:v>
                </c:pt>
                <c:pt idx="150">
                  <c:v>2.6409999999999999E-2</c:v>
                </c:pt>
                <c:pt idx="151">
                  <c:v>2.4320000000000001E-2</c:v>
                </c:pt>
                <c:pt idx="152">
                  <c:v>2.2550000000000001E-2</c:v>
                </c:pt>
                <c:pt idx="153">
                  <c:v>2.103E-2</c:v>
                </c:pt>
                <c:pt idx="154">
                  <c:v>1.9720000000000001E-2</c:v>
                </c:pt>
                <c:pt idx="155">
                  <c:v>1.755E-2</c:v>
                </c:pt>
                <c:pt idx="156">
                  <c:v>1.584E-2</c:v>
                </c:pt>
                <c:pt idx="157">
                  <c:v>1.444E-2</c:v>
                </c:pt>
                <c:pt idx="158">
                  <c:v>1.328E-2</c:v>
                </c:pt>
                <c:pt idx="159">
                  <c:v>1.23E-2</c:v>
                </c:pt>
                <c:pt idx="160">
                  <c:v>1.1469999999999999E-2</c:v>
                </c:pt>
                <c:pt idx="161">
                  <c:v>1.074E-2</c:v>
                </c:pt>
                <c:pt idx="162">
                  <c:v>1.0109999999999999E-2</c:v>
                </c:pt>
                <c:pt idx="163">
                  <c:v>9.5479999999999992E-3</c:v>
                </c:pt>
                <c:pt idx="164">
                  <c:v>9.0500000000000008E-3</c:v>
                </c:pt>
                <c:pt idx="165">
                  <c:v>8.6040000000000005E-3</c:v>
                </c:pt>
                <c:pt idx="166">
                  <c:v>7.8370000000000002E-3</c:v>
                </c:pt>
                <c:pt idx="167">
                  <c:v>7.0590000000000002E-3</c:v>
                </c:pt>
                <c:pt idx="168">
                  <c:v>6.4279999999999997E-3</c:v>
                </c:pt>
                <c:pt idx="169">
                  <c:v>5.9049999999999997E-3</c:v>
                </c:pt>
                <c:pt idx="170">
                  <c:v>5.4650000000000002E-3</c:v>
                </c:pt>
                <c:pt idx="171">
                  <c:v>5.0879999999999996E-3</c:v>
                </c:pt>
                <c:pt idx="172">
                  <c:v>4.7619999999999997E-3</c:v>
                </c:pt>
                <c:pt idx="173">
                  <c:v>4.4770000000000001E-3</c:v>
                </c:pt>
                <c:pt idx="174">
                  <c:v>4.2259999999999997E-3</c:v>
                </c:pt>
                <c:pt idx="175">
                  <c:v>3.803E-3</c:v>
                </c:pt>
                <c:pt idx="176">
                  <c:v>3.46E-3</c:v>
                </c:pt>
                <c:pt idx="177">
                  <c:v>3.176E-3</c:v>
                </c:pt>
                <c:pt idx="178">
                  <c:v>2.9369999999999999E-3</c:v>
                </c:pt>
                <c:pt idx="179">
                  <c:v>2.7330000000000002E-3</c:v>
                </c:pt>
                <c:pt idx="180">
                  <c:v>2.5569999999999998E-3</c:v>
                </c:pt>
                <c:pt idx="181">
                  <c:v>2.2669999999999999E-3</c:v>
                </c:pt>
                <c:pt idx="182">
                  <c:v>2.0379999999999999E-3</c:v>
                </c:pt>
                <c:pt idx="183">
                  <c:v>1.853E-3</c:v>
                </c:pt>
                <c:pt idx="184">
                  <c:v>1.6999999999999999E-3</c:v>
                </c:pt>
                <c:pt idx="185">
                  <c:v>1.5709999999999999E-3</c:v>
                </c:pt>
                <c:pt idx="186">
                  <c:v>1.4610000000000001E-3</c:v>
                </c:pt>
                <c:pt idx="187">
                  <c:v>1.366E-3</c:v>
                </c:pt>
                <c:pt idx="188">
                  <c:v>1.2830000000000001E-3</c:v>
                </c:pt>
                <c:pt idx="189">
                  <c:v>1.2099999999999999E-3</c:v>
                </c:pt>
                <c:pt idx="190">
                  <c:v>1.145E-3</c:v>
                </c:pt>
                <c:pt idx="191">
                  <c:v>1.0870000000000001E-3</c:v>
                </c:pt>
                <c:pt idx="192">
                  <c:v>9.8780000000000005E-4</c:v>
                </c:pt>
                <c:pt idx="193">
                  <c:v>8.8730000000000005E-4</c:v>
                </c:pt>
                <c:pt idx="194">
                  <c:v>8.0610000000000002E-4</c:v>
                </c:pt>
                <c:pt idx="195">
                  <c:v>7.3890000000000002E-4</c:v>
                </c:pt>
                <c:pt idx="196">
                  <c:v>6.8249999999999995E-4</c:v>
                </c:pt>
                <c:pt idx="197">
                  <c:v>6.3429999999999997E-4</c:v>
                </c:pt>
                <c:pt idx="198">
                  <c:v>5.9279999999999999E-4</c:v>
                </c:pt>
                <c:pt idx="199">
                  <c:v>5.5650000000000003E-4</c:v>
                </c:pt>
                <c:pt idx="200">
                  <c:v>5.2459999999999996E-4</c:v>
                </c:pt>
                <c:pt idx="201">
                  <c:v>4.7090000000000001E-4</c:v>
                </c:pt>
                <c:pt idx="202">
                  <c:v>4.2749999999999998E-4</c:v>
                </c:pt>
                <c:pt idx="203">
                  <c:v>3.9169999999999998E-4</c:v>
                </c:pt>
                <c:pt idx="204">
                  <c:v>3.6170000000000001E-4</c:v>
                </c:pt>
                <c:pt idx="205">
                  <c:v>3.3599999999999998E-4</c:v>
                </c:pt>
                <c:pt idx="206">
                  <c:v>3.1389999999999999E-4</c:v>
                </c:pt>
                <c:pt idx="207">
                  <c:v>2.7760000000000003E-4</c:v>
                </c:pt>
                <c:pt idx="208">
                  <c:v>2.654E-4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18-4F14-8E57-F1767531CAB5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srim84Kr_GaN!$D$20:$D$300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srim84Kr_GaN!$G$20:$G$300</c:f>
              <c:numCache>
                <c:formatCode>0.000E+00</c:formatCode>
                <c:ptCount val="281"/>
                <c:pt idx="0">
                  <c:v>1.21004</c:v>
                </c:pt>
                <c:pt idx="1">
                  <c:v>1.27118</c:v>
                </c:pt>
                <c:pt idx="2">
                  <c:v>1.3291599999999999</c:v>
                </c:pt>
                <c:pt idx="3">
                  <c:v>1.3830200000000001</c:v>
                </c:pt>
                <c:pt idx="4">
                  <c:v>1.43475</c:v>
                </c:pt>
                <c:pt idx="5">
                  <c:v>1.48339</c:v>
                </c:pt>
                <c:pt idx="6">
                  <c:v>1.5289299999999999</c:v>
                </c:pt>
                <c:pt idx="7">
                  <c:v>1.57338</c:v>
                </c:pt>
                <c:pt idx="8">
                  <c:v>1.6157600000000001</c:v>
                </c:pt>
                <c:pt idx="9">
                  <c:v>1.65608</c:v>
                </c:pt>
                <c:pt idx="10">
                  <c:v>1.7315199999999999</c:v>
                </c:pt>
                <c:pt idx="11">
                  <c:v>1.81976</c:v>
                </c:pt>
                <c:pt idx="12">
                  <c:v>1.8997299999999999</c:v>
                </c:pt>
                <c:pt idx="13">
                  <c:v>1.9743999999999999</c:v>
                </c:pt>
                <c:pt idx="14">
                  <c:v>2.044</c:v>
                </c:pt>
                <c:pt idx="15">
                  <c:v>2.1082999999999998</c:v>
                </c:pt>
                <c:pt idx="16">
                  <c:v>2.1695000000000002</c:v>
                </c:pt>
                <c:pt idx="17">
                  <c:v>2.2265000000000001</c:v>
                </c:pt>
                <c:pt idx="18">
                  <c:v>2.2813999999999997</c:v>
                </c:pt>
                <c:pt idx="19">
                  <c:v>2.3817999999999997</c:v>
                </c:pt>
                <c:pt idx="20">
                  <c:v>2.4738000000000002</c:v>
                </c:pt>
                <c:pt idx="21">
                  <c:v>2.5575000000000001</c:v>
                </c:pt>
                <c:pt idx="22">
                  <c:v>2.6349</c:v>
                </c:pt>
                <c:pt idx="23">
                  <c:v>2.706</c:v>
                </c:pt>
                <c:pt idx="24">
                  <c:v>2.7729000000000004</c:v>
                </c:pt>
                <c:pt idx="25">
                  <c:v>2.8940000000000001</c:v>
                </c:pt>
                <c:pt idx="26">
                  <c:v>3.0015000000000001</c:v>
                </c:pt>
                <c:pt idx="27">
                  <c:v>3.0984999999999996</c:v>
                </c:pt>
                <c:pt idx="28">
                  <c:v>3.1859000000000002</c:v>
                </c:pt>
                <c:pt idx="29">
                  <c:v>3.2648999999999999</c:v>
                </c:pt>
                <c:pt idx="30">
                  <c:v>3.3376000000000001</c:v>
                </c:pt>
                <c:pt idx="31">
                  <c:v>3.4049</c:v>
                </c:pt>
                <c:pt idx="32">
                  <c:v>3.4668999999999999</c:v>
                </c:pt>
                <c:pt idx="33">
                  <c:v>3.5246999999999997</c:v>
                </c:pt>
                <c:pt idx="34">
                  <c:v>3.5781999999999998</c:v>
                </c:pt>
                <c:pt idx="35">
                  <c:v>3.6286</c:v>
                </c:pt>
                <c:pt idx="36">
                  <c:v>3.7206000000000001</c:v>
                </c:pt>
                <c:pt idx="37">
                  <c:v>3.8201999999999998</c:v>
                </c:pt>
                <c:pt idx="38">
                  <c:v>3.9078999999999997</c:v>
                </c:pt>
                <c:pt idx="39">
                  <c:v>3.9847999999999999</c:v>
                </c:pt>
                <c:pt idx="40">
                  <c:v>4.0541</c:v>
                </c:pt>
                <c:pt idx="41">
                  <c:v>4.1147999999999998</c:v>
                </c:pt>
                <c:pt idx="42">
                  <c:v>4.1699000000000002</c:v>
                </c:pt>
                <c:pt idx="43">
                  <c:v>4.2195999999999998</c:v>
                </c:pt>
                <c:pt idx="44">
                  <c:v>4.2648999999999999</c:v>
                </c:pt>
                <c:pt idx="45">
                  <c:v>4.3433999999999999</c:v>
                </c:pt>
                <c:pt idx="46">
                  <c:v>4.4096000000000002</c:v>
                </c:pt>
                <c:pt idx="47">
                  <c:v>4.4657</c:v>
                </c:pt>
                <c:pt idx="48">
                  <c:v>4.5129000000000001</c:v>
                </c:pt>
                <c:pt idx="49">
                  <c:v>4.5541999999999998</c:v>
                </c:pt>
                <c:pt idx="50">
                  <c:v>4.5888999999999998</c:v>
                </c:pt>
                <c:pt idx="51">
                  <c:v>4.6452</c:v>
                </c:pt>
                <c:pt idx="52">
                  <c:v>4.6883999999999997</c:v>
                </c:pt>
                <c:pt idx="53">
                  <c:v>4.7197999999999993</c:v>
                </c:pt>
                <c:pt idx="54">
                  <c:v>4.7446000000000002</c:v>
                </c:pt>
                <c:pt idx="55">
                  <c:v>4.7622</c:v>
                </c:pt>
                <c:pt idx="56">
                  <c:v>4.7744999999999997</c:v>
                </c:pt>
                <c:pt idx="57">
                  <c:v>4.7828999999999997</c:v>
                </c:pt>
                <c:pt idx="58">
                  <c:v>4.7882999999999996</c:v>
                </c:pt>
                <c:pt idx="59">
                  <c:v>4.7909000000000006</c:v>
                </c:pt>
                <c:pt idx="60">
                  <c:v>4.7711000000000006</c:v>
                </c:pt>
                <c:pt idx="61">
                  <c:v>4.6805000000000003</c:v>
                </c:pt>
                <c:pt idx="62">
                  <c:v>4.5533999999999999</c:v>
                </c:pt>
                <c:pt idx="63">
                  <c:v>4.4557000000000002</c:v>
                </c:pt>
                <c:pt idx="64">
                  <c:v>4.3975</c:v>
                </c:pt>
                <c:pt idx="65">
                  <c:v>4.3613999999999997</c:v>
                </c:pt>
                <c:pt idx="66">
                  <c:v>4.3368000000000002</c:v>
                </c:pt>
                <c:pt idx="67">
                  <c:v>4.3178000000000001</c:v>
                </c:pt>
                <c:pt idx="68">
                  <c:v>4.3019999999999996</c:v>
                </c:pt>
                <c:pt idx="69">
                  <c:v>4.2873999999999999</c:v>
                </c:pt>
                <c:pt idx="70">
                  <c:v>4.2732000000000001</c:v>
                </c:pt>
                <c:pt idx="71">
                  <c:v>4.2431000000000001</c:v>
                </c:pt>
                <c:pt idx="72">
                  <c:v>4.2110000000000003</c:v>
                </c:pt>
                <c:pt idx="73">
                  <c:v>4.1779999999999999</c:v>
                </c:pt>
                <c:pt idx="74">
                  <c:v>4.1449999999999996</c:v>
                </c:pt>
                <c:pt idx="75">
                  <c:v>4.1129999999999995</c:v>
                </c:pt>
                <c:pt idx="76">
                  <c:v>4.0820000000000007</c:v>
                </c:pt>
                <c:pt idx="77">
                  <c:v>4.0280000000000005</c:v>
                </c:pt>
                <c:pt idx="78">
                  <c:v>3.984</c:v>
                </c:pt>
                <c:pt idx="79">
                  <c:v>3.95</c:v>
                </c:pt>
                <c:pt idx="80">
                  <c:v>3.927</c:v>
                </c:pt>
                <c:pt idx="81">
                  <c:v>3.9140000000000001</c:v>
                </c:pt>
                <c:pt idx="82">
                  <c:v>3.9090000000000003</c:v>
                </c:pt>
                <c:pt idx="83">
                  <c:v>3.9109999999999996</c:v>
                </c:pt>
                <c:pt idx="84">
                  <c:v>3.9210000000000003</c:v>
                </c:pt>
                <c:pt idx="85">
                  <c:v>3.9359999999999999</c:v>
                </c:pt>
                <c:pt idx="86">
                  <c:v>3.9550000000000001</c:v>
                </c:pt>
                <c:pt idx="87">
                  <c:v>3.9779999999999998</c:v>
                </c:pt>
                <c:pt idx="88">
                  <c:v>4.0350000000000001</c:v>
                </c:pt>
                <c:pt idx="89">
                  <c:v>4.1180000000000003</c:v>
                </c:pt>
                <c:pt idx="90">
                  <c:v>4.2110000000000003</c:v>
                </c:pt>
                <c:pt idx="91">
                  <c:v>4.3120000000000003</c:v>
                </c:pt>
                <c:pt idx="92">
                  <c:v>4.4180000000000001</c:v>
                </c:pt>
                <c:pt idx="93">
                  <c:v>4.5259999999999998</c:v>
                </c:pt>
                <c:pt idx="94">
                  <c:v>4.6379999999999999</c:v>
                </c:pt>
                <c:pt idx="95">
                  <c:v>4.7509999999999994</c:v>
                </c:pt>
                <c:pt idx="96">
                  <c:v>4.867</c:v>
                </c:pt>
                <c:pt idx="97">
                  <c:v>5.1029999999999998</c:v>
                </c:pt>
                <c:pt idx="98">
                  <c:v>5.3464</c:v>
                </c:pt>
                <c:pt idx="99">
                  <c:v>5.5964</c:v>
                </c:pt>
                <c:pt idx="100">
                  <c:v>5.8532999999999999</c:v>
                </c:pt>
                <c:pt idx="101">
                  <c:v>6.1166</c:v>
                </c:pt>
                <c:pt idx="102">
                  <c:v>6.3881999999999994</c:v>
                </c:pt>
                <c:pt idx="103">
                  <c:v>6.9508999999999999</c:v>
                </c:pt>
                <c:pt idx="104">
                  <c:v>7.5392000000000001</c:v>
                </c:pt>
                <c:pt idx="105">
                  <c:v>8.1458999999999993</c:v>
                </c:pt>
                <c:pt idx="106">
                  <c:v>8.7688999999999986</c:v>
                </c:pt>
                <c:pt idx="107">
                  <c:v>9.4015000000000004</c:v>
                </c:pt>
                <c:pt idx="108">
                  <c:v>10.0396</c:v>
                </c:pt>
                <c:pt idx="109">
                  <c:v>10.6754</c:v>
                </c:pt>
                <c:pt idx="110">
                  <c:v>11.311199999999999</c:v>
                </c:pt>
                <c:pt idx="111">
                  <c:v>11.9396</c:v>
                </c:pt>
                <c:pt idx="112">
                  <c:v>12.5601</c:v>
                </c:pt>
                <c:pt idx="113">
                  <c:v>13.1624</c:v>
                </c:pt>
                <c:pt idx="114">
                  <c:v>14.331600000000002</c:v>
                </c:pt>
                <c:pt idx="115">
                  <c:v>15.7097</c:v>
                </c:pt>
                <c:pt idx="116">
                  <c:v>16.973199999999999</c:v>
                </c:pt>
                <c:pt idx="117">
                  <c:v>18.141000000000002</c:v>
                </c:pt>
                <c:pt idx="118">
                  <c:v>19.2119</c:v>
                </c:pt>
                <c:pt idx="119">
                  <c:v>20.195400000000003</c:v>
                </c:pt>
                <c:pt idx="120">
                  <c:v>21.091000000000001</c:v>
                </c:pt>
                <c:pt idx="121">
                  <c:v>21.908200000000001</c:v>
                </c:pt>
                <c:pt idx="122">
                  <c:v>22.6569</c:v>
                </c:pt>
                <c:pt idx="123">
                  <c:v>23.967500000000001</c:v>
                </c:pt>
                <c:pt idx="124">
                  <c:v>25.061499999999999</c:v>
                </c:pt>
                <c:pt idx="125">
                  <c:v>25.978099999999998</c:v>
                </c:pt>
                <c:pt idx="126">
                  <c:v>26.746700000000001</c:v>
                </c:pt>
                <c:pt idx="127">
                  <c:v>27.396899999999999</c:v>
                </c:pt>
                <c:pt idx="128">
                  <c:v>27.9483</c:v>
                </c:pt>
                <c:pt idx="129">
                  <c:v>28.803999999999998</c:v>
                </c:pt>
                <c:pt idx="130">
                  <c:v>29.422599999999999</c:v>
                </c:pt>
                <c:pt idx="131">
                  <c:v>29.873200000000001</c:v>
                </c:pt>
                <c:pt idx="132">
                  <c:v>30.185379999999999</c:v>
                </c:pt>
                <c:pt idx="133">
                  <c:v>30.41873</c:v>
                </c:pt>
                <c:pt idx="134">
                  <c:v>30.583010000000002</c:v>
                </c:pt>
                <c:pt idx="135">
                  <c:v>30.688029999999998</c:v>
                </c:pt>
                <c:pt idx="136">
                  <c:v>30.75366</c:v>
                </c:pt>
                <c:pt idx="137">
                  <c:v>30.78978</c:v>
                </c:pt>
                <c:pt idx="138">
                  <c:v>30.856310000000001</c:v>
                </c:pt>
                <c:pt idx="139">
                  <c:v>31.0932</c:v>
                </c:pt>
                <c:pt idx="140">
                  <c:v>31.257819999999999</c:v>
                </c:pt>
                <c:pt idx="141">
                  <c:v>31.212330000000001</c:v>
                </c:pt>
                <c:pt idx="142">
                  <c:v>31.107859999999999</c:v>
                </c:pt>
                <c:pt idx="143">
                  <c:v>30.964130000000001</c:v>
                </c:pt>
                <c:pt idx="144">
                  <c:v>30.800970000000003</c:v>
                </c:pt>
                <c:pt idx="145">
                  <c:v>30.59826</c:v>
                </c:pt>
                <c:pt idx="146">
                  <c:v>30.385900000000003</c:v>
                </c:pt>
                <c:pt idx="147">
                  <c:v>30.153840000000002</c:v>
                </c:pt>
                <c:pt idx="148">
                  <c:v>29.902010000000001</c:v>
                </c:pt>
                <c:pt idx="149">
                  <c:v>29.378920000000001</c:v>
                </c:pt>
                <c:pt idx="150">
                  <c:v>28.816409999999998</c:v>
                </c:pt>
                <c:pt idx="151">
                  <c:v>28.23432</c:v>
                </c:pt>
                <c:pt idx="152">
                  <c:v>27.632549999999998</c:v>
                </c:pt>
                <c:pt idx="153">
                  <c:v>27.031030000000001</c:v>
                </c:pt>
                <c:pt idx="154">
                  <c:v>26.419719999999998</c:v>
                </c:pt>
                <c:pt idx="155">
                  <c:v>25.227550000000001</c:v>
                </c:pt>
                <c:pt idx="156">
                  <c:v>24.075839999999999</c:v>
                </c:pt>
                <c:pt idx="157">
                  <c:v>22.974440000000001</c:v>
                </c:pt>
                <c:pt idx="158">
                  <c:v>21.943280000000001</c:v>
                </c:pt>
                <c:pt idx="159">
                  <c:v>20.982299999999999</c:v>
                </c:pt>
                <c:pt idx="160">
                  <c:v>20.091469999999997</c:v>
                </c:pt>
                <c:pt idx="161">
                  <c:v>19.27074</c:v>
                </c:pt>
                <c:pt idx="162">
                  <c:v>18.520110000000003</c:v>
                </c:pt>
                <c:pt idx="163">
                  <c:v>17.829547999999999</c:v>
                </c:pt>
                <c:pt idx="164">
                  <c:v>17.209049999999998</c:v>
                </c:pt>
                <c:pt idx="165">
                  <c:v>16.648603999999999</c:v>
                </c:pt>
                <c:pt idx="166">
                  <c:v>15.697837</c:v>
                </c:pt>
                <c:pt idx="167">
                  <c:v>14.797058999999999</c:v>
                </c:pt>
                <c:pt idx="168">
                  <c:v>14.196427999999999</c:v>
                </c:pt>
                <c:pt idx="169">
                  <c:v>13.395905000000001</c:v>
                </c:pt>
                <c:pt idx="170">
                  <c:v>12.665464999999999</c:v>
                </c:pt>
                <c:pt idx="171">
                  <c:v>12.015088</c:v>
                </c:pt>
                <c:pt idx="172">
                  <c:v>11.444761999999999</c:v>
                </c:pt>
                <c:pt idx="173">
                  <c:v>10.934476999999999</c:v>
                </c:pt>
                <c:pt idx="174">
                  <c:v>10.464226</c:v>
                </c:pt>
                <c:pt idx="175">
                  <c:v>9.6688029999999987</c:v>
                </c:pt>
                <c:pt idx="176">
                  <c:v>9.0014599999999998</c:v>
                </c:pt>
                <c:pt idx="177">
                  <c:v>8.4361759999999997</c:v>
                </c:pt>
                <c:pt idx="178">
                  <c:v>7.9509370000000006</c:v>
                </c:pt>
                <c:pt idx="179">
                  <c:v>7.5287329999999999</c:v>
                </c:pt>
                <c:pt idx="180">
                  <c:v>7.1595570000000004</c:v>
                </c:pt>
                <c:pt idx="181">
                  <c:v>6.5412669999999995</c:v>
                </c:pt>
                <c:pt idx="182">
                  <c:v>6.0410379999999995</c:v>
                </c:pt>
                <c:pt idx="183">
                  <c:v>5.6228530000000001</c:v>
                </c:pt>
                <c:pt idx="184">
                  <c:v>5.2746999999999993</c:v>
                </c:pt>
                <c:pt idx="185">
                  <c:v>4.9785710000000005</c:v>
                </c:pt>
                <c:pt idx="186">
                  <c:v>4.7244609999999998</c:v>
                </c:pt>
                <c:pt idx="187">
                  <c:v>4.5043660000000001</c:v>
                </c:pt>
                <c:pt idx="188">
                  <c:v>4.3112829999999995</c:v>
                </c:pt>
                <c:pt idx="189">
                  <c:v>4.1412100000000001</c:v>
                </c:pt>
                <c:pt idx="190">
                  <c:v>3.9901450000000001</c:v>
                </c:pt>
                <c:pt idx="191">
                  <c:v>3.8540870000000003</c:v>
                </c:pt>
                <c:pt idx="192">
                  <c:v>3.6209878</c:v>
                </c:pt>
                <c:pt idx="193">
                  <c:v>3.3868873000000002</c:v>
                </c:pt>
                <c:pt idx="194">
                  <c:v>3.1968061000000003</c:v>
                </c:pt>
                <c:pt idx="195">
                  <c:v>3.0417388999999999</c:v>
                </c:pt>
                <c:pt idx="196">
                  <c:v>2.9116825</c:v>
                </c:pt>
                <c:pt idx="197">
                  <c:v>2.8016343000000004</c:v>
                </c:pt>
                <c:pt idx="198">
                  <c:v>2.7075928</c:v>
                </c:pt>
                <c:pt idx="199">
                  <c:v>2.6265565</c:v>
                </c:pt>
                <c:pt idx="200">
                  <c:v>2.5555246</c:v>
                </c:pt>
                <c:pt idx="201">
                  <c:v>2.4384709</c:v>
                </c:pt>
                <c:pt idx="202">
                  <c:v>2.3464274999999999</c:v>
                </c:pt>
                <c:pt idx="203">
                  <c:v>2.2723917</c:v>
                </c:pt>
                <c:pt idx="204">
                  <c:v>2.2123617000000002</c:v>
                </c:pt>
                <c:pt idx="205">
                  <c:v>2.1633359999999997</c:v>
                </c:pt>
                <c:pt idx="206">
                  <c:v>2.1223139</c:v>
                </c:pt>
                <c:pt idx="207">
                  <c:v>2.0582775999999998</c:v>
                </c:pt>
                <c:pt idx="208">
                  <c:v>2.0392654000000001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18-4F14-8E57-F1767531C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srim84Kr_GaN!$P$5</c:f>
          <c:strCache>
            <c:ptCount val="1"/>
            <c:pt idx="0">
              <c:v>srim84Kr_GaN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srim84Kr_GaN!$D$20:$D$300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srim84Kr_GaN!$J$20:$J$300</c:f>
              <c:numCache>
                <c:formatCode>0.00000</c:formatCode>
                <c:ptCount val="281"/>
                <c:pt idx="0">
                  <c:v>1.6000000000000001E-3</c:v>
                </c:pt>
                <c:pt idx="1">
                  <c:v>1.7000000000000001E-3</c:v>
                </c:pt>
                <c:pt idx="2">
                  <c:v>1.8E-3</c:v>
                </c:pt>
                <c:pt idx="3">
                  <c:v>1.8E-3</c:v>
                </c:pt>
                <c:pt idx="4">
                  <c:v>1.9E-3</c:v>
                </c:pt>
                <c:pt idx="5">
                  <c:v>2E-3</c:v>
                </c:pt>
                <c:pt idx="6">
                  <c:v>2.1000000000000003E-3</c:v>
                </c:pt>
                <c:pt idx="7">
                  <c:v>2.1000000000000003E-3</c:v>
                </c:pt>
                <c:pt idx="8">
                  <c:v>2.1999999999999997E-3</c:v>
                </c:pt>
                <c:pt idx="9">
                  <c:v>2.1999999999999997E-3</c:v>
                </c:pt>
                <c:pt idx="10">
                  <c:v>2.4000000000000002E-3</c:v>
                </c:pt>
                <c:pt idx="11">
                  <c:v>2.5000000000000001E-3</c:v>
                </c:pt>
                <c:pt idx="12">
                  <c:v>2.7000000000000001E-3</c:v>
                </c:pt>
                <c:pt idx="13">
                  <c:v>2.8E-3</c:v>
                </c:pt>
                <c:pt idx="14">
                  <c:v>2.9000000000000002E-3</c:v>
                </c:pt>
                <c:pt idx="15">
                  <c:v>3.0999999999999999E-3</c:v>
                </c:pt>
                <c:pt idx="16">
                  <c:v>3.2000000000000002E-3</c:v>
                </c:pt>
                <c:pt idx="17">
                  <c:v>3.3E-3</c:v>
                </c:pt>
                <c:pt idx="18">
                  <c:v>3.4000000000000002E-3</c:v>
                </c:pt>
                <c:pt idx="19">
                  <c:v>3.6999999999999997E-3</c:v>
                </c:pt>
                <c:pt idx="20">
                  <c:v>3.8999999999999998E-3</c:v>
                </c:pt>
                <c:pt idx="21">
                  <c:v>4.1000000000000003E-3</c:v>
                </c:pt>
                <c:pt idx="22">
                  <c:v>4.3E-3</c:v>
                </c:pt>
                <c:pt idx="23">
                  <c:v>4.4999999999999997E-3</c:v>
                </c:pt>
                <c:pt idx="24">
                  <c:v>4.7000000000000002E-3</c:v>
                </c:pt>
                <c:pt idx="25">
                  <c:v>5.0999999999999995E-3</c:v>
                </c:pt>
                <c:pt idx="26">
                  <c:v>5.4999999999999997E-3</c:v>
                </c:pt>
                <c:pt idx="27">
                  <c:v>5.8999999999999999E-3</c:v>
                </c:pt>
                <c:pt idx="28">
                  <c:v>6.1999999999999998E-3</c:v>
                </c:pt>
                <c:pt idx="29">
                  <c:v>6.6E-3</c:v>
                </c:pt>
                <c:pt idx="30">
                  <c:v>7.000000000000001E-3</c:v>
                </c:pt>
                <c:pt idx="31">
                  <c:v>7.2999999999999992E-3</c:v>
                </c:pt>
                <c:pt idx="32">
                  <c:v>7.6E-3</c:v>
                </c:pt>
                <c:pt idx="33">
                  <c:v>8.0000000000000002E-3</c:v>
                </c:pt>
                <c:pt idx="34">
                  <c:v>8.3000000000000001E-3</c:v>
                </c:pt>
                <c:pt idx="35">
                  <c:v>8.6E-3</c:v>
                </c:pt>
                <c:pt idx="36">
                  <c:v>9.2999999999999992E-3</c:v>
                </c:pt>
                <c:pt idx="37">
                  <c:v>0.01</c:v>
                </c:pt>
                <c:pt idx="38">
                  <c:v>1.0800000000000001E-2</c:v>
                </c:pt>
                <c:pt idx="39">
                  <c:v>1.1600000000000001E-2</c:v>
                </c:pt>
                <c:pt idx="40">
                  <c:v>1.23E-2</c:v>
                </c:pt>
                <c:pt idx="41">
                  <c:v>1.3000000000000001E-2</c:v>
                </c:pt>
                <c:pt idx="42">
                  <c:v>1.3800000000000002E-2</c:v>
                </c:pt>
                <c:pt idx="43">
                  <c:v>1.4499999999999999E-2</c:v>
                </c:pt>
                <c:pt idx="44">
                  <c:v>1.52E-2</c:v>
                </c:pt>
                <c:pt idx="45">
                  <c:v>1.66E-2</c:v>
                </c:pt>
                <c:pt idx="46">
                  <c:v>1.7999999999999999E-2</c:v>
                </c:pt>
                <c:pt idx="47">
                  <c:v>1.9400000000000001E-2</c:v>
                </c:pt>
                <c:pt idx="48">
                  <c:v>2.0799999999999999E-2</c:v>
                </c:pt>
                <c:pt idx="49">
                  <c:v>2.2100000000000002E-2</c:v>
                </c:pt>
                <c:pt idx="50">
                  <c:v>2.35E-2</c:v>
                </c:pt>
                <c:pt idx="51">
                  <c:v>2.6200000000000001E-2</c:v>
                </c:pt>
                <c:pt idx="52">
                  <c:v>2.8899999999999999E-2</c:v>
                </c:pt>
                <c:pt idx="53">
                  <c:v>3.1600000000000003E-2</c:v>
                </c:pt>
                <c:pt idx="54">
                  <c:v>3.4300000000000004E-2</c:v>
                </c:pt>
                <c:pt idx="55">
                  <c:v>3.6999999999999998E-2</c:v>
                </c:pt>
                <c:pt idx="56">
                  <c:v>3.9699999999999999E-2</c:v>
                </c:pt>
                <c:pt idx="57">
                  <c:v>4.24E-2</c:v>
                </c:pt>
                <c:pt idx="58">
                  <c:v>4.5100000000000001E-2</c:v>
                </c:pt>
                <c:pt idx="59">
                  <c:v>4.7799999999999995E-2</c:v>
                </c:pt>
                <c:pt idx="60">
                  <c:v>5.0500000000000003E-2</c:v>
                </c:pt>
                <c:pt idx="61">
                  <c:v>5.33E-2</c:v>
                </c:pt>
                <c:pt idx="62">
                  <c:v>5.8999999999999997E-2</c:v>
                </c:pt>
                <c:pt idx="63">
                  <c:v>6.6400000000000001E-2</c:v>
                </c:pt>
                <c:pt idx="64">
                  <c:v>7.3899999999999993E-2</c:v>
                </c:pt>
                <c:pt idx="65">
                  <c:v>8.1499999999999989E-2</c:v>
                </c:pt>
                <c:pt idx="66">
                  <c:v>8.9200000000000002E-2</c:v>
                </c:pt>
                <c:pt idx="67">
                  <c:v>9.69E-2</c:v>
                </c:pt>
                <c:pt idx="68">
                  <c:v>0.10469999999999999</c:v>
                </c:pt>
                <c:pt idx="69">
                  <c:v>0.11259999999999999</c:v>
                </c:pt>
                <c:pt idx="70">
                  <c:v>0.12050000000000001</c:v>
                </c:pt>
                <c:pt idx="71">
                  <c:v>0.13640000000000002</c:v>
                </c:pt>
                <c:pt idx="72">
                  <c:v>0.15260000000000001</c:v>
                </c:pt>
                <c:pt idx="73">
                  <c:v>0.16889999999999999</c:v>
                </c:pt>
                <c:pt idx="74">
                  <c:v>0.1855</c:v>
                </c:pt>
                <c:pt idx="75">
                  <c:v>0.20219999999999999</c:v>
                </c:pt>
                <c:pt idx="76">
                  <c:v>0.21909999999999999</c:v>
                </c:pt>
                <c:pt idx="77">
                  <c:v>0.2535</c:v>
                </c:pt>
                <c:pt idx="78">
                  <c:v>0.28849999999999998</c:v>
                </c:pt>
                <c:pt idx="79">
                  <c:v>0.3241</c:v>
                </c:pt>
                <c:pt idx="80">
                  <c:v>0.36</c:v>
                </c:pt>
                <c:pt idx="81">
                  <c:v>0.39629999999999999</c:v>
                </c:pt>
                <c:pt idx="82">
                  <c:v>0.43280000000000002</c:v>
                </c:pt>
                <c:pt idx="83">
                  <c:v>0.46939999999999998</c:v>
                </c:pt>
                <c:pt idx="84">
                  <c:v>0.50609999999999999</c:v>
                </c:pt>
                <c:pt idx="85">
                  <c:v>0.54290000000000005</c:v>
                </c:pt>
                <c:pt idx="86">
                  <c:v>0.57950000000000002</c:v>
                </c:pt>
                <c:pt idx="87">
                  <c:v>0.61609999999999998</c:v>
                </c:pt>
                <c:pt idx="88">
                  <c:v>0.68890000000000007</c:v>
                </c:pt>
                <c:pt idx="89">
                  <c:v>0.77869999999999995</c:v>
                </c:pt>
                <c:pt idx="90">
                  <c:v>0.86720000000000008</c:v>
                </c:pt>
                <c:pt idx="91">
                  <c:v>0.95419999999999994</c:v>
                </c:pt>
                <c:pt idx="92" formatCode="0.000">
                  <c:v>1.04</c:v>
                </c:pt>
                <c:pt idx="93" formatCode="0.000">
                  <c:v>1.1200000000000001</c:v>
                </c:pt>
                <c:pt idx="94" formatCode="0.000">
                  <c:v>1.21</c:v>
                </c:pt>
                <c:pt idx="95" formatCode="0.000">
                  <c:v>1.29</c:v>
                </c:pt>
                <c:pt idx="96" formatCode="0.000">
                  <c:v>1.36</c:v>
                </c:pt>
                <c:pt idx="97" formatCode="0.000">
                  <c:v>1.52</c:v>
                </c:pt>
                <c:pt idx="98" formatCode="0.000">
                  <c:v>1.66</c:v>
                </c:pt>
                <c:pt idx="99" formatCode="0.000">
                  <c:v>1.8</c:v>
                </c:pt>
                <c:pt idx="100" formatCode="0.000">
                  <c:v>1.94</c:v>
                </c:pt>
                <c:pt idx="101" formatCode="0.000">
                  <c:v>2.0699999999999998</c:v>
                </c:pt>
                <c:pt idx="102" formatCode="0.000">
                  <c:v>2.19</c:v>
                </c:pt>
                <c:pt idx="103" formatCode="0.000">
                  <c:v>2.4300000000000002</c:v>
                </c:pt>
                <c:pt idx="104" formatCode="0.000">
                  <c:v>2.64</c:v>
                </c:pt>
                <c:pt idx="105" formatCode="0.000">
                  <c:v>2.84</c:v>
                </c:pt>
                <c:pt idx="106" formatCode="0.000">
                  <c:v>3.03</c:v>
                </c:pt>
                <c:pt idx="107" formatCode="0.000">
                  <c:v>3.21</c:v>
                </c:pt>
                <c:pt idx="108" formatCode="0.000">
                  <c:v>3.37</c:v>
                </c:pt>
                <c:pt idx="109" formatCode="0.000">
                  <c:v>3.52</c:v>
                </c:pt>
                <c:pt idx="110" formatCode="0.000">
                  <c:v>3.67</c:v>
                </c:pt>
                <c:pt idx="111" formatCode="0.000">
                  <c:v>3.81</c:v>
                </c:pt>
                <c:pt idx="112" formatCode="0.000">
                  <c:v>3.94</c:v>
                </c:pt>
                <c:pt idx="113" formatCode="0.000">
                  <c:v>4.0599999999999996</c:v>
                </c:pt>
                <c:pt idx="114" formatCode="0.000">
                  <c:v>4.3</c:v>
                </c:pt>
                <c:pt idx="115" formatCode="0.000">
                  <c:v>4.57</c:v>
                </c:pt>
                <c:pt idx="116" formatCode="0.000">
                  <c:v>4.8099999999999996</c:v>
                </c:pt>
                <c:pt idx="117" formatCode="0.000">
                  <c:v>5.04</c:v>
                </c:pt>
                <c:pt idx="118" formatCode="0.000">
                  <c:v>5.26</c:v>
                </c:pt>
                <c:pt idx="119" formatCode="0.000">
                  <c:v>5.47</c:v>
                </c:pt>
                <c:pt idx="120" formatCode="0.000">
                  <c:v>5.66</c:v>
                </c:pt>
                <c:pt idx="121" formatCode="0.000">
                  <c:v>5.85</c:v>
                </c:pt>
                <c:pt idx="122" formatCode="0.000">
                  <c:v>6.04</c:v>
                </c:pt>
                <c:pt idx="123" formatCode="0.000">
                  <c:v>6.38</c:v>
                </c:pt>
                <c:pt idx="124" formatCode="0.000">
                  <c:v>6.72</c:v>
                </c:pt>
                <c:pt idx="125" formatCode="0.000">
                  <c:v>7.04</c:v>
                </c:pt>
                <c:pt idx="126" formatCode="0.000">
                  <c:v>7.35</c:v>
                </c:pt>
                <c:pt idx="127" formatCode="0.000">
                  <c:v>7.65</c:v>
                </c:pt>
                <c:pt idx="128" formatCode="0.000">
                  <c:v>7.94</c:v>
                </c:pt>
                <c:pt idx="129" formatCode="0.000">
                  <c:v>8.52</c:v>
                </c:pt>
                <c:pt idx="130" formatCode="0.000">
                  <c:v>9.08</c:v>
                </c:pt>
                <c:pt idx="131" formatCode="0.000">
                  <c:v>9.6300000000000008</c:v>
                </c:pt>
                <c:pt idx="132" formatCode="0.000">
                  <c:v>10.18</c:v>
                </c:pt>
                <c:pt idx="133" formatCode="0.000">
                  <c:v>10.72</c:v>
                </c:pt>
                <c:pt idx="134" formatCode="0.000">
                  <c:v>11.25</c:v>
                </c:pt>
                <c:pt idx="135" formatCode="0.000">
                  <c:v>11.79</c:v>
                </c:pt>
                <c:pt idx="136" formatCode="0.000">
                  <c:v>12.32</c:v>
                </c:pt>
                <c:pt idx="137" formatCode="0.000">
                  <c:v>12.85</c:v>
                </c:pt>
                <c:pt idx="138" formatCode="0.000">
                  <c:v>13.38</c:v>
                </c:pt>
                <c:pt idx="139" formatCode="0.000">
                  <c:v>13.91</c:v>
                </c:pt>
                <c:pt idx="140" formatCode="0.000">
                  <c:v>14.96</c:v>
                </c:pt>
                <c:pt idx="141" formatCode="0.000">
                  <c:v>16.27</c:v>
                </c:pt>
                <c:pt idx="142" formatCode="0.000">
                  <c:v>17.59</c:v>
                </c:pt>
                <c:pt idx="143" formatCode="0.000">
                  <c:v>18.91</c:v>
                </c:pt>
                <c:pt idx="144" formatCode="0.000">
                  <c:v>20.23</c:v>
                </c:pt>
                <c:pt idx="145" formatCode="0.000">
                  <c:v>21.57</c:v>
                </c:pt>
                <c:pt idx="146" formatCode="0.000">
                  <c:v>22.91</c:v>
                </c:pt>
                <c:pt idx="147" formatCode="0.000">
                  <c:v>24.27</c:v>
                </c:pt>
                <c:pt idx="148" formatCode="0.000">
                  <c:v>25.63</c:v>
                </c:pt>
                <c:pt idx="149" formatCode="0.000">
                  <c:v>28.39</c:v>
                </c:pt>
                <c:pt idx="150" formatCode="0.000">
                  <c:v>31.21</c:v>
                </c:pt>
                <c:pt idx="151" formatCode="0.000">
                  <c:v>34.08</c:v>
                </c:pt>
                <c:pt idx="152" formatCode="0.000">
                  <c:v>37.020000000000003</c:v>
                </c:pt>
                <c:pt idx="153" formatCode="0.000">
                  <c:v>40.020000000000003</c:v>
                </c:pt>
                <c:pt idx="154" formatCode="0.000">
                  <c:v>43.08</c:v>
                </c:pt>
                <c:pt idx="155" formatCode="0.000">
                  <c:v>49.44</c:v>
                </c:pt>
                <c:pt idx="156" formatCode="0.000">
                  <c:v>56.09</c:v>
                </c:pt>
                <c:pt idx="157" formatCode="0.000">
                  <c:v>63.06</c:v>
                </c:pt>
                <c:pt idx="158" formatCode="0.000">
                  <c:v>70.36</c:v>
                </c:pt>
                <c:pt idx="159" formatCode="0.000">
                  <c:v>78.010000000000005</c:v>
                </c:pt>
                <c:pt idx="160" formatCode="0.000">
                  <c:v>85.99</c:v>
                </c:pt>
                <c:pt idx="161" formatCode="0.000">
                  <c:v>94.33</c:v>
                </c:pt>
                <c:pt idx="162" formatCode="0.000">
                  <c:v>103.01</c:v>
                </c:pt>
                <c:pt idx="163" formatCode="0.000">
                  <c:v>112.03</c:v>
                </c:pt>
                <c:pt idx="164" formatCode="0.000">
                  <c:v>121.39</c:v>
                </c:pt>
                <c:pt idx="165" formatCode="0.000">
                  <c:v>131.08000000000001</c:v>
                </c:pt>
                <c:pt idx="166" formatCode="0.000">
                  <c:v>151.36000000000001</c:v>
                </c:pt>
                <c:pt idx="167" formatCode="0.000">
                  <c:v>178.26</c:v>
                </c:pt>
                <c:pt idx="168" formatCode="0.000">
                  <c:v>206.54</c:v>
                </c:pt>
                <c:pt idx="169" formatCode="0.000">
                  <c:v>236.28</c:v>
                </c:pt>
                <c:pt idx="170" formatCode="0.000">
                  <c:v>267.77</c:v>
                </c:pt>
                <c:pt idx="171" formatCode="0.000">
                  <c:v>301</c:v>
                </c:pt>
                <c:pt idx="172" formatCode="0.000">
                  <c:v>335.96</c:v>
                </c:pt>
                <c:pt idx="173" formatCode="0.000">
                  <c:v>372.62</c:v>
                </c:pt>
                <c:pt idx="174" formatCode="0.000">
                  <c:v>410.95</c:v>
                </c:pt>
                <c:pt idx="175" formatCode="0.000">
                  <c:v>492.46</c:v>
                </c:pt>
                <c:pt idx="176" formatCode="0.000">
                  <c:v>580.36</c:v>
                </c:pt>
                <c:pt idx="177" formatCode="0.000">
                  <c:v>674.45</c:v>
                </c:pt>
                <c:pt idx="178" formatCode="0.000">
                  <c:v>774.57</c:v>
                </c:pt>
                <c:pt idx="179" formatCode="0.000">
                  <c:v>880.55</c:v>
                </c:pt>
                <c:pt idx="180" formatCode="0.000">
                  <c:v>992.23</c:v>
                </c:pt>
                <c:pt idx="181" formatCode="0.0">
                  <c:v>1230</c:v>
                </c:pt>
                <c:pt idx="182" formatCode="0.0">
                  <c:v>1490</c:v>
                </c:pt>
                <c:pt idx="183" formatCode="0.0">
                  <c:v>1770</c:v>
                </c:pt>
                <c:pt idx="184" formatCode="0.0">
                  <c:v>2080</c:v>
                </c:pt>
                <c:pt idx="185" formatCode="0.0">
                  <c:v>2400</c:v>
                </c:pt>
                <c:pt idx="186" formatCode="0.0">
                  <c:v>2730</c:v>
                </c:pt>
                <c:pt idx="187" formatCode="0.0">
                  <c:v>3090</c:v>
                </c:pt>
                <c:pt idx="188" formatCode="0.0">
                  <c:v>3460</c:v>
                </c:pt>
                <c:pt idx="189" formatCode="0.0">
                  <c:v>3850</c:v>
                </c:pt>
                <c:pt idx="190" formatCode="0.0">
                  <c:v>4250</c:v>
                </c:pt>
                <c:pt idx="191" formatCode="0.0">
                  <c:v>4670</c:v>
                </c:pt>
                <c:pt idx="192" formatCode="0.0">
                  <c:v>5550</c:v>
                </c:pt>
                <c:pt idx="193" formatCode="0.0">
                  <c:v>6720</c:v>
                </c:pt>
                <c:pt idx="194" formatCode="0.0">
                  <c:v>7970</c:v>
                </c:pt>
                <c:pt idx="195" formatCode="0.0">
                  <c:v>9280</c:v>
                </c:pt>
                <c:pt idx="196" formatCode="0.0">
                  <c:v>10660</c:v>
                </c:pt>
                <c:pt idx="197" formatCode="0.0">
                  <c:v>12090</c:v>
                </c:pt>
                <c:pt idx="198" formatCode="0.0">
                  <c:v>13580</c:v>
                </c:pt>
                <c:pt idx="199" formatCode="0.0">
                  <c:v>15120</c:v>
                </c:pt>
                <c:pt idx="200" formatCode="0.0">
                  <c:v>16700</c:v>
                </c:pt>
                <c:pt idx="201" formatCode="0.0">
                  <c:v>19980</c:v>
                </c:pt>
                <c:pt idx="202" formatCode="0.0">
                  <c:v>23410</c:v>
                </c:pt>
                <c:pt idx="203" formatCode="0.0">
                  <c:v>26960</c:v>
                </c:pt>
                <c:pt idx="204" formatCode="0.0">
                  <c:v>30620</c:v>
                </c:pt>
                <c:pt idx="205" formatCode="0.0">
                  <c:v>34360</c:v>
                </c:pt>
                <c:pt idx="206" formatCode="0.0">
                  <c:v>38190</c:v>
                </c:pt>
                <c:pt idx="207" formatCode="0.0">
                  <c:v>46040</c:v>
                </c:pt>
                <c:pt idx="208" formatCode="0.0">
                  <c:v>49240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0A-4C66-B301-F0519E60CCD4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srim84Kr_GaN!$D$20:$D$300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srim84Kr_GaN!$M$20:$M$300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1E-3</c:v>
                </c:pt>
                <c:pt idx="3">
                  <c:v>1.0999999999999998E-3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1.2000000000000001E-3</c:v>
                </c:pt>
                <c:pt idx="9">
                  <c:v>1.2999999999999999E-3</c:v>
                </c:pt>
                <c:pt idx="10">
                  <c:v>1.2999999999999999E-3</c:v>
                </c:pt>
                <c:pt idx="11">
                  <c:v>1.4E-3</c:v>
                </c:pt>
                <c:pt idx="12">
                  <c:v>1.5E-3</c:v>
                </c:pt>
                <c:pt idx="13">
                  <c:v>1.5E-3</c:v>
                </c:pt>
                <c:pt idx="14">
                  <c:v>1.6000000000000001E-3</c:v>
                </c:pt>
                <c:pt idx="15">
                  <c:v>1.7000000000000001E-3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2.3E-3</c:v>
                </c:pt>
                <c:pt idx="24">
                  <c:v>2.4000000000000002E-3</c:v>
                </c:pt>
                <c:pt idx="25">
                  <c:v>2.5999999999999999E-3</c:v>
                </c:pt>
                <c:pt idx="26">
                  <c:v>2.8E-3</c:v>
                </c:pt>
                <c:pt idx="27">
                  <c:v>2.9000000000000002E-3</c:v>
                </c:pt>
                <c:pt idx="28">
                  <c:v>3.0999999999999999E-3</c:v>
                </c:pt>
                <c:pt idx="29">
                  <c:v>3.2000000000000002E-3</c:v>
                </c:pt>
                <c:pt idx="30">
                  <c:v>3.4000000000000002E-3</c:v>
                </c:pt>
                <c:pt idx="31">
                  <c:v>3.5000000000000005E-3</c:v>
                </c:pt>
                <c:pt idx="32">
                  <c:v>3.5999999999999999E-3</c:v>
                </c:pt>
                <c:pt idx="33">
                  <c:v>3.8E-3</c:v>
                </c:pt>
                <c:pt idx="34">
                  <c:v>3.8999999999999998E-3</c:v>
                </c:pt>
                <c:pt idx="35">
                  <c:v>4.1000000000000003E-3</c:v>
                </c:pt>
                <c:pt idx="36">
                  <c:v>4.3E-3</c:v>
                </c:pt>
                <c:pt idx="37">
                  <c:v>4.5999999999999999E-3</c:v>
                </c:pt>
                <c:pt idx="38">
                  <c:v>4.8999999999999998E-3</c:v>
                </c:pt>
                <c:pt idx="39">
                  <c:v>5.1999999999999998E-3</c:v>
                </c:pt>
                <c:pt idx="40">
                  <c:v>5.4999999999999997E-3</c:v>
                </c:pt>
                <c:pt idx="41">
                  <c:v>5.8000000000000005E-3</c:v>
                </c:pt>
                <c:pt idx="42">
                  <c:v>6.0999999999999995E-3</c:v>
                </c:pt>
                <c:pt idx="43">
                  <c:v>6.4000000000000003E-3</c:v>
                </c:pt>
                <c:pt idx="44">
                  <c:v>6.6E-3</c:v>
                </c:pt>
                <c:pt idx="45">
                  <c:v>7.1999999999999998E-3</c:v>
                </c:pt>
                <c:pt idx="46">
                  <c:v>7.7000000000000002E-3</c:v>
                </c:pt>
                <c:pt idx="47">
                  <c:v>8.2000000000000007E-3</c:v>
                </c:pt>
                <c:pt idx="48">
                  <c:v>8.7999999999999988E-3</c:v>
                </c:pt>
                <c:pt idx="49">
                  <c:v>9.2999999999999992E-3</c:v>
                </c:pt>
                <c:pt idx="50">
                  <c:v>9.7999999999999997E-3</c:v>
                </c:pt>
                <c:pt idx="51">
                  <c:v>1.0800000000000001E-2</c:v>
                </c:pt>
                <c:pt idx="52">
                  <c:v>1.17E-2</c:v>
                </c:pt>
                <c:pt idx="53">
                  <c:v>1.2699999999999999E-2</c:v>
                </c:pt>
                <c:pt idx="54">
                  <c:v>1.37E-2</c:v>
                </c:pt>
                <c:pt idx="55">
                  <c:v>1.4599999999999998E-2</c:v>
                </c:pt>
                <c:pt idx="56">
                  <c:v>1.5599999999999999E-2</c:v>
                </c:pt>
                <c:pt idx="57">
                  <c:v>1.6500000000000001E-2</c:v>
                </c:pt>
                <c:pt idx="58">
                  <c:v>1.7399999999999999E-2</c:v>
                </c:pt>
                <c:pt idx="59">
                  <c:v>1.83E-2</c:v>
                </c:pt>
                <c:pt idx="60">
                  <c:v>1.9300000000000001E-2</c:v>
                </c:pt>
                <c:pt idx="61">
                  <c:v>2.0200000000000003E-2</c:v>
                </c:pt>
                <c:pt idx="62">
                  <c:v>2.2200000000000001E-2</c:v>
                </c:pt>
                <c:pt idx="63">
                  <c:v>2.47E-2</c:v>
                </c:pt>
                <c:pt idx="64">
                  <c:v>2.7300000000000001E-2</c:v>
                </c:pt>
                <c:pt idx="65">
                  <c:v>2.98E-2</c:v>
                </c:pt>
                <c:pt idx="66">
                  <c:v>3.2300000000000002E-2</c:v>
                </c:pt>
                <c:pt idx="67">
                  <c:v>3.4799999999999998E-2</c:v>
                </c:pt>
                <c:pt idx="68">
                  <c:v>3.73E-2</c:v>
                </c:pt>
                <c:pt idx="69">
                  <c:v>3.9800000000000002E-2</c:v>
                </c:pt>
                <c:pt idx="70">
                  <c:v>4.2200000000000001E-2</c:v>
                </c:pt>
                <c:pt idx="71">
                  <c:v>4.7E-2</c:v>
                </c:pt>
                <c:pt idx="72">
                  <c:v>5.1799999999999999E-2</c:v>
                </c:pt>
                <c:pt idx="73">
                  <c:v>5.6499999999999995E-2</c:v>
                </c:pt>
                <c:pt idx="74">
                  <c:v>6.1199999999999997E-2</c:v>
                </c:pt>
                <c:pt idx="75">
                  <c:v>6.5799999999999997E-2</c:v>
                </c:pt>
                <c:pt idx="76">
                  <c:v>7.039999999999999E-2</c:v>
                </c:pt>
                <c:pt idx="77">
                  <c:v>7.9500000000000001E-2</c:v>
                </c:pt>
                <c:pt idx="78">
                  <c:v>8.8400000000000006E-2</c:v>
                </c:pt>
                <c:pt idx="79">
                  <c:v>9.7199999999999995E-2</c:v>
                </c:pt>
                <c:pt idx="80">
                  <c:v>0.10580000000000001</c:v>
                </c:pt>
                <c:pt idx="81">
                  <c:v>0.1142</c:v>
                </c:pt>
                <c:pt idx="82">
                  <c:v>0.12230000000000001</c:v>
                </c:pt>
                <c:pt idx="83">
                  <c:v>0.1303</c:v>
                </c:pt>
                <c:pt idx="84">
                  <c:v>0.13799999999999998</c:v>
                </c:pt>
                <c:pt idx="85">
                  <c:v>0.14560000000000001</c:v>
                </c:pt>
                <c:pt idx="86">
                  <c:v>0.15289999999999998</c:v>
                </c:pt>
                <c:pt idx="87">
                  <c:v>0.15989999999999999</c:v>
                </c:pt>
                <c:pt idx="88">
                  <c:v>0.17350000000000002</c:v>
                </c:pt>
                <c:pt idx="89">
                  <c:v>0.18939999999999999</c:v>
                </c:pt>
                <c:pt idx="90">
                  <c:v>0.2041</c:v>
                </c:pt>
                <c:pt idx="91">
                  <c:v>0.2177</c:v>
                </c:pt>
                <c:pt idx="92">
                  <c:v>0.23039999999999999</c:v>
                </c:pt>
                <c:pt idx="93">
                  <c:v>0.24209999999999998</c:v>
                </c:pt>
                <c:pt idx="94">
                  <c:v>0.25309999999999999</c:v>
                </c:pt>
                <c:pt idx="95">
                  <c:v>0.26329999999999998</c:v>
                </c:pt>
                <c:pt idx="96">
                  <c:v>0.27280000000000004</c:v>
                </c:pt>
                <c:pt idx="97">
                  <c:v>0.29039999999999999</c:v>
                </c:pt>
                <c:pt idx="98">
                  <c:v>0.30590000000000001</c:v>
                </c:pt>
                <c:pt idx="99">
                  <c:v>0.31969999999999998</c:v>
                </c:pt>
                <c:pt idx="100">
                  <c:v>0.33189999999999997</c:v>
                </c:pt>
                <c:pt idx="101">
                  <c:v>0.34289999999999998</c:v>
                </c:pt>
                <c:pt idx="102">
                  <c:v>0.35270000000000001</c:v>
                </c:pt>
                <c:pt idx="103">
                  <c:v>0.37009999999999998</c:v>
                </c:pt>
                <c:pt idx="104">
                  <c:v>0.38439999999999996</c:v>
                </c:pt>
                <c:pt idx="105">
                  <c:v>0.3962</c:v>
                </c:pt>
                <c:pt idx="106">
                  <c:v>0.40610000000000002</c:v>
                </c:pt>
                <c:pt idx="107">
                  <c:v>0.41439999999999999</c:v>
                </c:pt>
                <c:pt idx="108">
                  <c:v>0.42160000000000003</c:v>
                </c:pt>
                <c:pt idx="109">
                  <c:v>0.42770000000000002</c:v>
                </c:pt>
                <c:pt idx="110">
                  <c:v>0.433</c:v>
                </c:pt>
                <c:pt idx="111">
                  <c:v>0.43769999999999998</c:v>
                </c:pt>
                <c:pt idx="112">
                  <c:v>0.44189999999999996</c:v>
                </c:pt>
                <c:pt idx="113">
                  <c:v>0.44550000000000001</c:v>
                </c:pt>
                <c:pt idx="114">
                  <c:v>0.45240000000000002</c:v>
                </c:pt>
                <c:pt idx="115">
                  <c:v>0.45949999999999996</c:v>
                </c:pt>
                <c:pt idx="116">
                  <c:v>0.46539999999999998</c:v>
                </c:pt>
                <c:pt idx="117">
                  <c:v>0.47020000000000001</c:v>
                </c:pt>
                <c:pt idx="118">
                  <c:v>0.47430000000000005</c:v>
                </c:pt>
                <c:pt idx="119">
                  <c:v>0.47789999999999999</c:v>
                </c:pt>
                <c:pt idx="120">
                  <c:v>0.48099999999999998</c:v>
                </c:pt>
                <c:pt idx="121">
                  <c:v>0.48380000000000001</c:v>
                </c:pt>
                <c:pt idx="122">
                  <c:v>0.48630000000000007</c:v>
                </c:pt>
                <c:pt idx="123">
                  <c:v>0.49199999999999999</c:v>
                </c:pt>
                <c:pt idx="124">
                  <c:v>0.49680000000000002</c:v>
                </c:pt>
                <c:pt idx="125">
                  <c:v>0.50109999999999999</c:v>
                </c:pt>
                <c:pt idx="126">
                  <c:v>0.505</c:v>
                </c:pt>
                <c:pt idx="127">
                  <c:v>0.50860000000000005</c:v>
                </c:pt>
                <c:pt idx="128">
                  <c:v>0.51190000000000002</c:v>
                </c:pt>
                <c:pt idx="129">
                  <c:v>0.52110000000000001</c:v>
                </c:pt>
                <c:pt idx="130">
                  <c:v>0.52949999999999997</c:v>
                </c:pt>
                <c:pt idx="131">
                  <c:v>0.5373</c:v>
                </c:pt>
                <c:pt idx="132">
                  <c:v>0.54469999999999996</c:v>
                </c:pt>
                <c:pt idx="133">
                  <c:v>0.55170000000000008</c:v>
                </c:pt>
                <c:pt idx="134">
                  <c:v>0.5585</c:v>
                </c:pt>
                <c:pt idx="135">
                  <c:v>0.56509999999999994</c:v>
                </c:pt>
                <c:pt idx="136">
                  <c:v>0.5716</c:v>
                </c:pt>
                <c:pt idx="137">
                  <c:v>0.57789999999999997</c:v>
                </c:pt>
                <c:pt idx="138">
                  <c:v>0.58399999999999996</c:v>
                </c:pt>
                <c:pt idx="139">
                  <c:v>0.59000000000000008</c:v>
                </c:pt>
                <c:pt idx="140">
                  <c:v>0.61070000000000002</c:v>
                </c:pt>
                <c:pt idx="141">
                  <c:v>0.64070000000000005</c:v>
                </c:pt>
                <c:pt idx="142">
                  <c:v>0.66949999999999998</c:v>
                </c:pt>
                <c:pt idx="143">
                  <c:v>0.69720000000000004</c:v>
                </c:pt>
                <c:pt idx="144">
                  <c:v>0.72399999999999998</c:v>
                </c:pt>
                <c:pt idx="145">
                  <c:v>0.75009999999999999</c:v>
                </c:pt>
                <c:pt idx="146">
                  <c:v>0.77560000000000007</c:v>
                </c:pt>
                <c:pt idx="147">
                  <c:v>0.80069999999999997</c:v>
                </c:pt>
                <c:pt idx="148">
                  <c:v>0.82530000000000003</c:v>
                </c:pt>
                <c:pt idx="149">
                  <c:v>0.9163</c:v>
                </c:pt>
                <c:pt idx="150" formatCode="0.000">
                  <c:v>1</c:v>
                </c:pt>
                <c:pt idx="151" formatCode="0.000">
                  <c:v>1.08</c:v>
                </c:pt>
                <c:pt idx="152" formatCode="0.000">
                  <c:v>1.1599999999999999</c:v>
                </c:pt>
                <c:pt idx="153" formatCode="0.000">
                  <c:v>1.24</c:v>
                </c:pt>
                <c:pt idx="154" formatCode="0.000">
                  <c:v>1.32</c:v>
                </c:pt>
                <c:pt idx="155" formatCode="0.000">
                  <c:v>1.6</c:v>
                </c:pt>
                <c:pt idx="156" formatCode="0.000">
                  <c:v>1.86</c:v>
                </c:pt>
                <c:pt idx="157" formatCode="0.000">
                  <c:v>2.11</c:v>
                </c:pt>
                <c:pt idx="158" formatCode="0.000">
                  <c:v>2.35</c:v>
                </c:pt>
                <c:pt idx="159" formatCode="0.000">
                  <c:v>2.59</c:v>
                </c:pt>
                <c:pt idx="160" formatCode="0.000">
                  <c:v>2.83</c:v>
                </c:pt>
                <c:pt idx="161" formatCode="0.000">
                  <c:v>3.07</c:v>
                </c:pt>
                <c:pt idx="162" formatCode="0.000">
                  <c:v>3.31</c:v>
                </c:pt>
                <c:pt idx="163" formatCode="0.000">
                  <c:v>3.55</c:v>
                </c:pt>
                <c:pt idx="164" formatCode="0.000">
                  <c:v>3.79</c:v>
                </c:pt>
                <c:pt idx="165" formatCode="0.000">
                  <c:v>4.04</c:v>
                </c:pt>
                <c:pt idx="166" formatCode="0.000">
                  <c:v>4.96</c:v>
                </c:pt>
                <c:pt idx="167" formatCode="0.000">
                  <c:v>6.26</c:v>
                </c:pt>
                <c:pt idx="168" formatCode="0.000">
                  <c:v>7.44</c:v>
                </c:pt>
                <c:pt idx="169" formatCode="0.000">
                  <c:v>8.5500000000000007</c:v>
                </c:pt>
                <c:pt idx="170" formatCode="0.000">
                  <c:v>9.65</c:v>
                </c:pt>
                <c:pt idx="171" formatCode="0.000">
                  <c:v>10.74</c:v>
                </c:pt>
                <c:pt idx="172" formatCode="0.000">
                  <c:v>11.84</c:v>
                </c:pt>
                <c:pt idx="173" formatCode="0.000">
                  <c:v>12.93</c:v>
                </c:pt>
                <c:pt idx="174" formatCode="0.000">
                  <c:v>14.03</c:v>
                </c:pt>
                <c:pt idx="175" formatCode="0.000">
                  <c:v>18.18</c:v>
                </c:pt>
                <c:pt idx="176" formatCode="0.000">
                  <c:v>22.04</c:v>
                </c:pt>
                <c:pt idx="177" formatCode="0.000">
                  <c:v>25.77</c:v>
                </c:pt>
                <c:pt idx="178" formatCode="0.000">
                  <c:v>29.42</c:v>
                </c:pt>
                <c:pt idx="179" formatCode="0.000">
                  <c:v>33.04</c:v>
                </c:pt>
                <c:pt idx="180" formatCode="0.000">
                  <c:v>36.65</c:v>
                </c:pt>
                <c:pt idx="181" formatCode="0.000">
                  <c:v>49.96</c:v>
                </c:pt>
                <c:pt idx="182" formatCode="0.000">
                  <c:v>62.16</c:v>
                </c:pt>
                <c:pt idx="183" formatCode="0.000">
                  <c:v>73.849999999999994</c:v>
                </c:pt>
                <c:pt idx="184" formatCode="0.000">
                  <c:v>85.3</c:v>
                </c:pt>
                <c:pt idx="185" formatCode="0.000">
                  <c:v>96.61</c:v>
                </c:pt>
                <c:pt idx="186" formatCode="0.000">
                  <c:v>107.85</c:v>
                </c:pt>
                <c:pt idx="187" formatCode="0.000">
                  <c:v>119.04</c:v>
                </c:pt>
                <c:pt idx="188" formatCode="0.000">
                  <c:v>130.21</c:v>
                </c:pt>
                <c:pt idx="189" formatCode="0.000">
                  <c:v>141.36000000000001</c:v>
                </c:pt>
                <c:pt idx="190" formatCode="0.000">
                  <c:v>152.5</c:v>
                </c:pt>
                <c:pt idx="191" formatCode="0.000">
                  <c:v>163.63</c:v>
                </c:pt>
                <c:pt idx="192" formatCode="0.000">
                  <c:v>205.53</c:v>
                </c:pt>
                <c:pt idx="193" formatCode="0.000">
                  <c:v>264.08</c:v>
                </c:pt>
                <c:pt idx="194" formatCode="0.000">
                  <c:v>317.62</c:v>
                </c:pt>
                <c:pt idx="195" formatCode="0.000">
                  <c:v>368.19</c:v>
                </c:pt>
                <c:pt idx="196" formatCode="0.000">
                  <c:v>416.7</c:v>
                </c:pt>
                <c:pt idx="197" formatCode="0.000">
                  <c:v>463.67</c:v>
                </c:pt>
                <c:pt idx="198" formatCode="0.000">
                  <c:v>509.36</c:v>
                </c:pt>
                <c:pt idx="199" formatCode="0.000">
                  <c:v>553.97</c:v>
                </c:pt>
                <c:pt idx="200" formatCode="0.000">
                  <c:v>597.62</c:v>
                </c:pt>
                <c:pt idx="201" formatCode="0.000">
                  <c:v>757.2</c:v>
                </c:pt>
                <c:pt idx="202" formatCode="0.000">
                  <c:v>899.33</c:v>
                </c:pt>
                <c:pt idx="203" formatCode="0.0">
                  <c:v>1030</c:v>
                </c:pt>
                <c:pt idx="204" formatCode="0.0">
                  <c:v>1150</c:v>
                </c:pt>
                <c:pt idx="205" formatCode="0.0">
                  <c:v>1270</c:v>
                </c:pt>
                <c:pt idx="206" formatCode="0.0">
                  <c:v>1380</c:v>
                </c:pt>
                <c:pt idx="207" formatCode="0.0">
                  <c:v>1770</c:v>
                </c:pt>
                <c:pt idx="208" formatCode="0.0">
                  <c:v>1830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0A-4C66-B301-F0519E60CCD4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srim84Kr_GaN!$D$20:$D$300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srim84Kr_GaN!$P$20:$P$300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1E-3</c:v>
                </c:pt>
                <c:pt idx="12">
                  <c:v>1.0999999999999998E-3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1.2000000000000001E-3</c:v>
                </c:pt>
                <c:pt idx="16">
                  <c:v>1.2000000000000001E-3</c:v>
                </c:pt>
                <c:pt idx="17">
                  <c:v>1.2999999999999999E-3</c:v>
                </c:pt>
                <c:pt idx="18">
                  <c:v>1.2999999999999999E-3</c:v>
                </c:pt>
                <c:pt idx="19">
                  <c:v>1.4E-3</c:v>
                </c:pt>
                <c:pt idx="20">
                  <c:v>1.5E-3</c:v>
                </c:pt>
                <c:pt idx="21">
                  <c:v>1.6000000000000001E-3</c:v>
                </c:pt>
                <c:pt idx="22">
                  <c:v>1.6000000000000001E-3</c:v>
                </c:pt>
                <c:pt idx="23">
                  <c:v>1.7000000000000001E-3</c:v>
                </c:pt>
                <c:pt idx="24">
                  <c:v>1.8E-3</c:v>
                </c:pt>
                <c:pt idx="25">
                  <c:v>1.9E-3</c:v>
                </c:pt>
                <c:pt idx="26">
                  <c:v>2E-3</c:v>
                </c:pt>
                <c:pt idx="27">
                  <c:v>2.1000000000000003E-3</c:v>
                </c:pt>
                <c:pt idx="28">
                  <c:v>2.1999999999999997E-3</c:v>
                </c:pt>
                <c:pt idx="29">
                  <c:v>2.4000000000000002E-3</c:v>
                </c:pt>
                <c:pt idx="30">
                  <c:v>2.5000000000000001E-3</c:v>
                </c:pt>
                <c:pt idx="31">
                  <c:v>2.5999999999999999E-3</c:v>
                </c:pt>
                <c:pt idx="32">
                  <c:v>2.7000000000000001E-3</c:v>
                </c:pt>
                <c:pt idx="33">
                  <c:v>2.8E-3</c:v>
                </c:pt>
                <c:pt idx="34">
                  <c:v>2.9000000000000002E-3</c:v>
                </c:pt>
                <c:pt idx="35">
                  <c:v>3.0000000000000001E-3</c:v>
                </c:pt>
                <c:pt idx="36">
                  <c:v>3.2000000000000002E-3</c:v>
                </c:pt>
                <c:pt idx="37">
                  <c:v>3.4000000000000002E-3</c:v>
                </c:pt>
                <c:pt idx="38">
                  <c:v>3.5999999999999999E-3</c:v>
                </c:pt>
                <c:pt idx="39">
                  <c:v>3.8999999999999998E-3</c:v>
                </c:pt>
                <c:pt idx="40">
                  <c:v>4.1000000000000003E-3</c:v>
                </c:pt>
                <c:pt idx="41">
                  <c:v>4.3E-3</c:v>
                </c:pt>
                <c:pt idx="42">
                  <c:v>4.4999999999999997E-3</c:v>
                </c:pt>
                <c:pt idx="43">
                  <c:v>4.7000000000000002E-3</c:v>
                </c:pt>
                <c:pt idx="44">
                  <c:v>4.8999999999999998E-3</c:v>
                </c:pt>
                <c:pt idx="45">
                  <c:v>5.3E-3</c:v>
                </c:pt>
                <c:pt idx="46">
                  <c:v>5.7000000000000002E-3</c:v>
                </c:pt>
                <c:pt idx="47">
                  <c:v>6.0999999999999995E-3</c:v>
                </c:pt>
                <c:pt idx="48">
                  <c:v>6.4000000000000003E-3</c:v>
                </c:pt>
                <c:pt idx="49">
                  <c:v>6.8000000000000005E-3</c:v>
                </c:pt>
                <c:pt idx="50">
                  <c:v>7.1999999999999998E-3</c:v>
                </c:pt>
                <c:pt idx="51">
                  <c:v>7.9000000000000008E-3</c:v>
                </c:pt>
                <c:pt idx="52">
                  <c:v>8.6E-3</c:v>
                </c:pt>
                <c:pt idx="53">
                  <c:v>9.1999999999999998E-3</c:v>
                </c:pt>
                <c:pt idx="54">
                  <c:v>9.9000000000000008E-3</c:v>
                </c:pt>
                <c:pt idx="55">
                  <c:v>1.06E-2</c:v>
                </c:pt>
                <c:pt idx="56">
                  <c:v>1.12E-2</c:v>
                </c:pt>
                <c:pt idx="57">
                  <c:v>1.1899999999999999E-2</c:v>
                </c:pt>
                <c:pt idx="58">
                  <c:v>1.2500000000000001E-2</c:v>
                </c:pt>
                <c:pt idx="59">
                  <c:v>1.32E-2</c:v>
                </c:pt>
                <c:pt idx="60">
                  <c:v>1.3800000000000002E-2</c:v>
                </c:pt>
                <c:pt idx="61">
                  <c:v>1.4499999999999999E-2</c:v>
                </c:pt>
                <c:pt idx="62">
                  <c:v>1.5699999999999999E-2</c:v>
                </c:pt>
                <c:pt idx="63">
                  <c:v>1.7299999999999999E-2</c:v>
                </c:pt>
                <c:pt idx="64">
                  <c:v>1.8800000000000001E-2</c:v>
                </c:pt>
                <c:pt idx="65">
                  <c:v>2.0499999999999997E-2</c:v>
                </c:pt>
                <c:pt idx="66">
                  <c:v>2.2100000000000002E-2</c:v>
                </c:pt>
                <c:pt idx="67">
                  <c:v>2.3799999999999998E-2</c:v>
                </c:pt>
                <c:pt idx="68">
                  <c:v>2.5500000000000002E-2</c:v>
                </c:pt>
                <c:pt idx="69">
                  <c:v>2.7200000000000002E-2</c:v>
                </c:pt>
                <c:pt idx="70">
                  <c:v>2.8899999999999999E-2</c:v>
                </c:pt>
                <c:pt idx="71">
                  <c:v>3.2300000000000002E-2</c:v>
                </c:pt>
                <c:pt idx="72">
                  <c:v>3.5799999999999998E-2</c:v>
                </c:pt>
                <c:pt idx="73">
                  <c:v>3.9300000000000002E-2</c:v>
                </c:pt>
                <c:pt idx="74">
                  <c:v>4.2900000000000001E-2</c:v>
                </c:pt>
                <c:pt idx="75">
                  <c:v>4.6400000000000004E-2</c:v>
                </c:pt>
                <c:pt idx="76">
                  <c:v>4.99E-2</c:v>
                </c:pt>
                <c:pt idx="77">
                  <c:v>5.7099999999999998E-2</c:v>
                </c:pt>
                <c:pt idx="78">
                  <c:v>6.4200000000000007E-2</c:v>
                </c:pt>
                <c:pt idx="79">
                  <c:v>7.1399999999999991E-2</c:v>
                </c:pt>
                <c:pt idx="80">
                  <c:v>7.8600000000000003E-2</c:v>
                </c:pt>
                <c:pt idx="81">
                  <c:v>8.5900000000000004E-2</c:v>
                </c:pt>
                <c:pt idx="82">
                  <c:v>9.3100000000000002E-2</c:v>
                </c:pt>
                <c:pt idx="83">
                  <c:v>0.10029999999999999</c:v>
                </c:pt>
                <c:pt idx="84">
                  <c:v>0.1075</c:v>
                </c:pt>
                <c:pt idx="85">
                  <c:v>0.11459999999999999</c:v>
                </c:pt>
                <c:pt idx="86">
                  <c:v>0.1217</c:v>
                </c:pt>
                <c:pt idx="87">
                  <c:v>0.12869999999999998</c:v>
                </c:pt>
                <c:pt idx="88">
                  <c:v>0.1424</c:v>
                </c:pt>
                <c:pt idx="89">
                  <c:v>0.15909999999999999</c:v>
                </c:pt>
                <c:pt idx="90">
                  <c:v>0.17509999999999998</c:v>
                </c:pt>
                <c:pt idx="91">
                  <c:v>0.1905</c:v>
                </c:pt>
                <c:pt idx="92">
                  <c:v>0.20519999999999999</c:v>
                </c:pt>
                <c:pt idx="93">
                  <c:v>0.21929999999999999</c:v>
                </c:pt>
                <c:pt idx="94">
                  <c:v>0.23269999999999999</c:v>
                </c:pt>
                <c:pt idx="95">
                  <c:v>0.24559999999999998</c:v>
                </c:pt>
                <c:pt idx="96">
                  <c:v>0.25790000000000002</c:v>
                </c:pt>
                <c:pt idx="97">
                  <c:v>0.28090000000000004</c:v>
                </c:pt>
                <c:pt idx="98">
                  <c:v>0.30199999999999999</c:v>
                </c:pt>
                <c:pt idx="99">
                  <c:v>0.32130000000000003</c:v>
                </c:pt>
                <c:pt idx="100">
                  <c:v>0.33910000000000001</c:v>
                </c:pt>
                <c:pt idx="101">
                  <c:v>0.35550000000000004</c:v>
                </c:pt>
                <c:pt idx="102">
                  <c:v>0.37059999999999998</c:v>
                </c:pt>
                <c:pt idx="103">
                  <c:v>0.39760000000000001</c:v>
                </c:pt>
                <c:pt idx="104">
                  <c:v>0.42080000000000001</c:v>
                </c:pt>
                <c:pt idx="105">
                  <c:v>0.44080000000000003</c:v>
                </c:pt>
                <c:pt idx="106">
                  <c:v>0.45830000000000004</c:v>
                </c:pt>
                <c:pt idx="107">
                  <c:v>0.47370000000000001</c:v>
                </c:pt>
                <c:pt idx="108">
                  <c:v>0.48730000000000001</c:v>
                </c:pt>
                <c:pt idx="109">
                  <c:v>0.49930000000000002</c:v>
                </c:pt>
                <c:pt idx="110">
                  <c:v>0.5101</c:v>
                </c:pt>
                <c:pt idx="111">
                  <c:v>0.51970000000000005</c:v>
                </c:pt>
                <c:pt idx="112">
                  <c:v>0.52849999999999997</c:v>
                </c:pt>
                <c:pt idx="113">
                  <c:v>0.53639999999999999</c:v>
                </c:pt>
                <c:pt idx="114">
                  <c:v>0.55020000000000002</c:v>
                </c:pt>
                <c:pt idx="115">
                  <c:v>0.56469999999999998</c:v>
                </c:pt>
                <c:pt idx="116">
                  <c:v>0.57669999999999999</c:v>
                </c:pt>
                <c:pt idx="117">
                  <c:v>0.58689999999999998</c:v>
                </c:pt>
                <c:pt idx="118">
                  <c:v>0.59570000000000001</c:v>
                </c:pt>
                <c:pt idx="119">
                  <c:v>0.60339999999999994</c:v>
                </c:pt>
                <c:pt idx="120">
                  <c:v>0.61029999999999995</c:v>
                </c:pt>
                <c:pt idx="121">
                  <c:v>0.61639999999999995</c:v>
                </c:pt>
                <c:pt idx="122">
                  <c:v>0.622</c:v>
                </c:pt>
                <c:pt idx="123">
                  <c:v>0.63179999999999992</c:v>
                </c:pt>
                <c:pt idx="124">
                  <c:v>0.64019999999999999</c:v>
                </c:pt>
                <c:pt idx="125">
                  <c:v>0.64749999999999996</c:v>
                </c:pt>
                <c:pt idx="126">
                  <c:v>0.65400000000000003</c:v>
                </c:pt>
                <c:pt idx="127">
                  <c:v>0.65990000000000004</c:v>
                </c:pt>
                <c:pt idx="128">
                  <c:v>0.6653</c:v>
                </c:pt>
                <c:pt idx="129">
                  <c:v>0.67489999999999994</c:v>
                </c:pt>
                <c:pt idx="130">
                  <c:v>0.68320000000000003</c:v>
                </c:pt>
                <c:pt idx="131">
                  <c:v>0.69069999999999998</c:v>
                </c:pt>
                <c:pt idx="132">
                  <c:v>0.69750000000000001</c:v>
                </c:pt>
                <c:pt idx="133">
                  <c:v>0.70379999999999998</c:v>
                </c:pt>
                <c:pt idx="134">
                  <c:v>0.7097</c:v>
                </c:pt>
                <c:pt idx="135">
                  <c:v>0.71529999999999994</c:v>
                </c:pt>
                <c:pt idx="136">
                  <c:v>0.72060000000000002</c:v>
                </c:pt>
                <c:pt idx="137">
                  <c:v>0.72560000000000002</c:v>
                </c:pt>
                <c:pt idx="138">
                  <c:v>0.73040000000000005</c:v>
                </c:pt>
                <c:pt idx="139">
                  <c:v>0.73509999999999998</c:v>
                </c:pt>
                <c:pt idx="140">
                  <c:v>0.74390000000000001</c:v>
                </c:pt>
                <c:pt idx="141">
                  <c:v>0.75419999999999998</c:v>
                </c:pt>
                <c:pt idx="142">
                  <c:v>0.76390000000000002</c:v>
                </c:pt>
                <c:pt idx="143">
                  <c:v>0.7732</c:v>
                </c:pt>
                <c:pt idx="144">
                  <c:v>0.78220000000000001</c:v>
                </c:pt>
                <c:pt idx="145">
                  <c:v>0.79089999999999994</c:v>
                </c:pt>
                <c:pt idx="146">
                  <c:v>0.79949999999999999</c:v>
                </c:pt>
                <c:pt idx="147">
                  <c:v>0.80779999999999996</c:v>
                </c:pt>
                <c:pt idx="148">
                  <c:v>0.81600000000000006</c:v>
                </c:pt>
                <c:pt idx="149">
                  <c:v>0.83219999999999994</c:v>
                </c:pt>
                <c:pt idx="150">
                  <c:v>0.84819999999999995</c:v>
                </c:pt>
                <c:pt idx="151">
                  <c:v>0.86409999999999998</c:v>
                </c:pt>
                <c:pt idx="152">
                  <c:v>0.88000000000000012</c:v>
                </c:pt>
                <c:pt idx="153">
                  <c:v>0.89610000000000001</c:v>
                </c:pt>
                <c:pt idx="154">
                  <c:v>0.91229999999999989</c:v>
                </c:pt>
                <c:pt idx="155">
                  <c:v>0.94540000000000002</c:v>
                </c:pt>
                <c:pt idx="156">
                  <c:v>0.9798</c:v>
                </c:pt>
                <c:pt idx="157" formatCode="0.000">
                  <c:v>1.02</c:v>
                </c:pt>
                <c:pt idx="158" formatCode="0.000">
                  <c:v>1.05</c:v>
                </c:pt>
                <c:pt idx="159" formatCode="0.000">
                  <c:v>1.0900000000000001</c:v>
                </c:pt>
                <c:pt idx="160" formatCode="0.000">
                  <c:v>1.1299999999999999</c:v>
                </c:pt>
                <c:pt idx="161" formatCode="0.000">
                  <c:v>1.18</c:v>
                </c:pt>
                <c:pt idx="162" formatCode="0.000">
                  <c:v>1.22</c:v>
                </c:pt>
                <c:pt idx="163" formatCode="0.000">
                  <c:v>1.27</c:v>
                </c:pt>
                <c:pt idx="164" formatCode="0.000">
                  <c:v>1.32</c:v>
                </c:pt>
                <c:pt idx="165" formatCode="0.000">
                  <c:v>1.37</c:v>
                </c:pt>
                <c:pt idx="166" formatCode="0.000">
                  <c:v>1.48</c:v>
                </c:pt>
                <c:pt idx="167" formatCode="0.000">
                  <c:v>1.63</c:v>
                </c:pt>
                <c:pt idx="168" formatCode="0.000">
                  <c:v>1.78</c:v>
                </c:pt>
                <c:pt idx="169" formatCode="0.000">
                  <c:v>1.95</c:v>
                </c:pt>
                <c:pt idx="170" formatCode="0.000">
                  <c:v>2.12</c:v>
                </c:pt>
                <c:pt idx="171" formatCode="0.000">
                  <c:v>2.2999999999999998</c:v>
                </c:pt>
                <c:pt idx="172" formatCode="0.000">
                  <c:v>2.4900000000000002</c:v>
                </c:pt>
                <c:pt idx="173" formatCode="0.000">
                  <c:v>2.7</c:v>
                </c:pt>
                <c:pt idx="174" formatCode="0.000">
                  <c:v>2.9</c:v>
                </c:pt>
                <c:pt idx="175" formatCode="0.000">
                  <c:v>3.35</c:v>
                </c:pt>
                <c:pt idx="176" formatCode="0.000">
                  <c:v>3.83</c:v>
                </c:pt>
                <c:pt idx="177" formatCode="0.000">
                  <c:v>4.34</c:v>
                </c:pt>
                <c:pt idx="178" formatCode="0.000">
                  <c:v>4.87</c:v>
                </c:pt>
                <c:pt idx="179" formatCode="0.000">
                  <c:v>5.44</c:v>
                </c:pt>
                <c:pt idx="180" formatCode="0.000">
                  <c:v>6.04</c:v>
                </c:pt>
                <c:pt idx="181" formatCode="0.000">
                  <c:v>7.3</c:v>
                </c:pt>
                <c:pt idx="182" formatCode="0.000">
                  <c:v>8.67</c:v>
                </c:pt>
                <c:pt idx="183" formatCode="0.000">
                  <c:v>10.119999999999999</c:v>
                </c:pt>
                <c:pt idx="184" formatCode="0.000">
                  <c:v>11.67</c:v>
                </c:pt>
                <c:pt idx="185" formatCode="0.000">
                  <c:v>13.3</c:v>
                </c:pt>
                <c:pt idx="186" formatCode="0.000">
                  <c:v>15</c:v>
                </c:pt>
                <c:pt idx="187" formatCode="0.000">
                  <c:v>16.78</c:v>
                </c:pt>
                <c:pt idx="188" formatCode="0.000">
                  <c:v>18.63</c:v>
                </c:pt>
                <c:pt idx="189" formatCode="0.000">
                  <c:v>20.54</c:v>
                </c:pt>
                <c:pt idx="190" formatCode="0.000">
                  <c:v>22.52</c:v>
                </c:pt>
                <c:pt idx="191" formatCode="0.000">
                  <c:v>24.55</c:v>
                </c:pt>
                <c:pt idx="192" formatCode="0.000">
                  <c:v>28.78</c:v>
                </c:pt>
                <c:pt idx="193" formatCode="0.000">
                  <c:v>34.340000000000003</c:v>
                </c:pt>
                <c:pt idx="194" formatCode="0.000">
                  <c:v>40.159999999999997</c:v>
                </c:pt>
                <c:pt idx="195" formatCode="0.000">
                  <c:v>46.22</c:v>
                </c:pt>
                <c:pt idx="196" formatCode="0.000">
                  <c:v>52.47</c:v>
                </c:pt>
                <c:pt idx="197" formatCode="0.000">
                  <c:v>58.9</c:v>
                </c:pt>
                <c:pt idx="198" formatCode="0.000">
                  <c:v>65.47</c:v>
                </c:pt>
                <c:pt idx="199" formatCode="0.000">
                  <c:v>72.16</c:v>
                </c:pt>
                <c:pt idx="200" formatCode="0.000">
                  <c:v>78.97</c:v>
                </c:pt>
                <c:pt idx="201" formatCode="0.000">
                  <c:v>92.84</c:v>
                </c:pt>
                <c:pt idx="202" formatCode="0.000">
                  <c:v>106.96</c:v>
                </c:pt>
                <c:pt idx="203" formatCode="0.000">
                  <c:v>121.25</c:v>
                </c:pt>
                <c:pt idx="204" formatCode="0.000">
                  <c:v>135.63999999999999</c:v>
                </c:pt>
                <c:pt idx="205" formatCode="0.000">
                  <c:v>150.07</c:v>
                </c:pt>
                <c:pt idx="206" formatCode="0.000">
                  <c:v>164.5</c:v>
                </c:pt>
                <c:pt idx="207" formatCode="0.000">
                  <c:v>193.22</c:v>
                </c:pt>
                <c:pt idx="208" formatCode="0.000">
                  <c:v>204.62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0A-4C66-B301-F0519E60C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srim86Kr_GaN!$P$5</c:f>
          <c:strCache>
            <c:ptCount val="1"/>
            <c:pt idx="0">
              <c:v>srim86Kr_GaN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srim86Kr_GaN!$D$20:$D$300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srim86Kr_GaN!$E$20:$E$300</c:f>
              <c:numCache>
                <c:formatCode>0.000E+00</c:formatCode>
                <c:ptCount val="281"/>
                <c:pt idx="0">
                  <c:v>5.7360000000000001E-2</c:v>
                </c:pt>
                <c:pt idx="1">
                  <c:v>6.046E-2</c:v>
                </c:pt>
                <c:pt idx="2">
                  <c:v>6.3409999999999994E-2</c:v>
                </c:pt>
                <c:pt idx="3">
                  <c:v>6.6229999999999997E-2</c:v>
                </c:pt>
                <c:pt idx="4">
                  <c:v>6.8940000000000001E-2</c:v>
                </c:pt>
                <c:pt idx="5">
                  <c:v>7.1540000000000006E-2</c:v>
                </c:pt>
                <c:pt idx="6">
                  <c:v>7.4050000000000005E-2</c:v>
                </c:pt>
                <c:pt idx="7">
                  <c:v>7.6480000000000006E-2</c:v>
                </c:pt>
                <c:pt idx="8">
                  <c:v>7.8829999999999997E-2</c:v>
                </c:pt>
                <c:pt idx="9">
                  <c:v>8.1119999999999998E-2</c:v>
                </c:pt>
                <c:pt idx="10">
                  <c:v>8.5500000000000007E-2</c:v>
                </c:pt>
                <c:pt idx="11">
                  <c:v>9.0690000000000007E-2</c:v>
                </c:pt>
                <c:pt idx="12">
                  <c:v>9.5600000000000004E-2</c:v>
                </c:pt>
                <c:pt idx="13">
                  <c:v>0.1003</c:v>
                </c:pt>
                <c:pt idx="14">
                  <c:v>0.1047</c:v>
                </c:pt>
                <c:pt idx="15">
                  <c:v>0.109</c:v>
                </c:pt>
                <c:pt idx="16">
                  <c:v>0.11310000000000001</c:v>
                </c:pt>
                <c:pt idx="17">
                  <c:v>0.1171</c:v>
                </c:pt>
                <c:pt idx="18">
                  <c:v>0.12089999999999999</c:v>
                </c:pt>
                <c:pt idx="19">
                  <c:v>0.1283</c:v>
                </c:pt>
                <c:pt idx="20">
                  <c:v>0.13519999999999999</c:v>
                </c:pt>
                <c:pt idx="21">
                  <c:v>0.14180000000000001</c:v>
                </c:pt>
                <c:pt idx="22">
                  <c:v>0.14810000000000001</c:v>
                </c:pt>
                <c:pt idx="23">
                  <c:v>0.15409999999999999</c:v>
                </c:pt>
                <c:pt idx="24">
                  <c:v>0.16</c:v>
                </c:pt>
                <c:pt idx="25">
                  <c:v>0.17100000000000001</c:v>
                </c:pt>
                <c:pt idx="26">
                  <c:v>0.18140000000000001</c:v>
                </c:pt>
                <c:pt idx="27">
                  <c:v>0.19120000000000001</c:v>
                </c:pt>
                <c:pt idx="28">
                  <c:v>0.20050000000000001</c:v>
                </c:pt>
                <c:pt idx="29">
                  <c:v>0.2094</c:v>
                </c:pt>
                <c:pt idx="30">
                  <c:v>0.218</c:v>
                </c:pt>
                <c:pt idx="31">
                  <c:v>0.22620000000000001</c:v>
                </c:pt>
                <c:pt idx="32">
                  <c:v>0.23419999999999999</c:v>
                </c:pt>
                <c:pt idx="33">
                  <c:v>0.24179999999999999</c:v>
                </c:pt>
                <c:pt idx="34">
                  <c:v>0.24929999999999999</c:v>
                </c:pt>
                <c:pt idx="35">
                  <c:v>0.25650000000000001</c:v>
                </c:pt>
                <c:pt idx="36">
                  <c:v>0.27039999999999997</c:v>
                </c:pt>
                <c:pt idx="37">
                  <c:v>0.2868</c:v>
                </c:pt>
                <c:pt idx="38">
                  <c:v>0.30230000000000001</c:v>
                </c:pt>
                <c:pt idx="39">
                  <c:v>0.31709999999999999</c:v>
                </c:pt>
                <c:pt idx="40">
                  <c:v>0.33119999999999999</c:v>
                </c:pt>
                <c:pt idx="41">
                  <c:v>0.34470000000000001</c:v>
                </c:pt>
                <c:pt idx="42">
                  <c:v>0.35770000000000002</c:v>
                </c:pt>
                <c:pt idx="43">
                  <c:v>0.37030000000000002</c:v>
                </c:pt>
                <c:pt idx="44">
                  <c:v>0.38240000000000002</c:v>
                </c:pt>
                <c:pt idx="45">
                  <c:v>0.40560000000000002</c:v>
                </c:pt>
                <c:pt idx="46">
                  <c:v>0.42749999999999999</c:v>
                </c:pt>
                <c:pt idx="47">
                  <c:v>0.44840000000000002</c:v>
                </c:pt>
                <c:pt idx="48">
                  <c:v>0.46829999999999999</c:v>
                </c:pt>
                <c:pt idx="49">
                  <c:v>0.48749999999999999</c:v>
                </c:pt>
                <c:pt idx="50">
                  <c:v>0.50590000000000002</c:v>
                </c:pt>
                <c:pt idx="51">
                  <c:v>0.54079999999999995</c:v>
                </c:pt>
                <c:pt idx="52">
                  <c:v>0.5736</c:v>
                </c:pt>
                <c:pt idx="53">
                  <c:v>0.60460000000000003</c:v>
                </c:pt>
                <c:pt idx="54">
                  <c:v>0.6341</c:v>
                </c:pt>
                <c:pt idx="55">
                  <c:v>0.6623</c:v>
                </c:pt>
                <c:pt idx="56">
                  <c:v>0.68940000000000001</c:v>
                </c:pt>
                <c:pt idx="57">
                  <c:v>0.71540000000000004</c:v>
                </c:pt>
                <c:pt idx="58">
                  <c:v>0.74050000000000005</c:v>
                </c:pt>
                <c:pt idx="59">
                  <c:v>0.76480000000000004</c:v>
                </c:pt>
                <c:pt idx="60">
                  <c:v>0.7883</c:v>
                </c:pt>
                <c:pt idx="61">
                  <c:v>0.73629999999999995</c:v>
                </c:pt>
                <c:pt idx="62">
                  <c:v>0.64710000000000001</c:v>
                </c:pt>
                <c:pt idx="63">
                  <c:v>0.60509999999999997</c:v>
                </c:pt>
                <c:pt idx="64">
                  <c:v>0.60699999999999998</c:v>
                </c:pt>
                <c:pt idx="65">
                  <c:v>0.63239999999999996</c:v>
                </c:pt>
                <c:pt idx="66">
                  <c:v>0.66990000000000005</c:v>
                </c:pt>
                <c:pt idx="67">
                  <c:v>0.71299999999999997</c:v>
                </c:pt>
                <c:pt idx="68">
                  <c:v>0.75800000000000001</c:v>
                </c:pt>
                <c:pt idx="69">
                  <c:v>0.80269999999999997</c:v>
                </c:pt>
                <c:pt idx="70">
                  <c:v>0.84609999999999996</c:v>
                </c:pt>
                <c:pt idx="71">
                  <c:v>0.92689999999999995</c:v>
                </c:pt>
                <c:pt idx="72">
                  <c:v>0.999</c:v>
                </c:pt>
                <c:pt idx="73">
                  <c:v>1.0629999999999999</c:v>
                </c:pt>
                <c:pt idx="74">
                  <c:v>1.121</c:v>
                </c:pt>
                <c:pt idx="75">
                  <c:v>1.173</c:v>
                </c:pt>
                <c:pt idx="76">
                  <c:v>1.222</c:v>
                </c:pt>
                <c:pt idx="77">
                  <c:v>1.3109999999999999</c:v>
                </c:pt>
                <c:pt idx="78">
                  <c:v>1.393</c:v>
                </c:pt>
                <c:pt idx="79">
                  <c:v>1.4730000000000001</c:v>
                </c:pt>
                <c:pt idx="80">
                  <c:v>1.552</c:v>
                </c:pt>
                <c:pt idx="81">
                  <c:v>1.63</c:v>
                </c:pt>
                <c:pt idx="82">
                  <c:v>1.7090000000000001</c:v>
                </c:pt>
                <c:pt idx="83">
                  <c:v>1.7869999999999999</c:v>
                </c:pt>
                <c:pt idx="84">
                  <c:v>1.8660000000000001</c:v>
                </c:pt>
                <c:pt idx="85">
                  <c:v>1.9450000000000001</c:v>
                </c:pt>
                <c:pt idx="86">
                  <c:v>2.0230000000000001</c:v>
                </c:pt>
                <c:pt idx="87">
                  <c:v>2.1019999999999999</c:v>
                </c:pt>
                <c:pt idx="88">
                  <c:v>2.2570000000000001</c:v>
                </c:pt>
                <c:pt idx="89">
                  <c:v>2.448</c:v>
                </c:pt>
                <c:pt idx="90">
                  <c:v>2.6339999999999999</c:v>
                </c:pt>
                <c:pt idx="91">
                  <c:v>2.8149999999999999</c:v>
                </c:pt>
                <c:pt idx="92">
                  <c:v>2.99</c:v>
                </c:pt>
                <c:pt idx="93">
                  <c:v>3.1619999999999999</c:v>
                </c:pt>
                <c:pt idx="94">
                  <c:v>3.3290000000000002</c:v>
                </c:pt>
                <c:pt idx="95">
                  <c:v>3.4929999999999999</c:v>
                </c:pt>
                <c:pt idx="96">
                  <c:v>3.653</c:v>
                </c:pt>
                <c:pt idx="97">
                  <c:v>3.968</c:v>
                </c:pt>
                <c:pt idx="98">
                  <c:v>4.2750000000000004</c:v>
                </c:pt>
                <c:pt idx="99">
                  <c:v>4.5789999999999997</c:v>
                </c:pt>
                <c:pt idx="100">
                  <c:v>4.8819999999999997</c:v>
                </c:pt>
                <c:pt idx="101">
                  <c:v>5.1849999999999996</c:v>
                </c:pt>
                <c:pt idx="102">
                  <c:v>5.49</c:v>
                </c:pt>
                <c:pt idx="103">
                  <c:v>6.1070000000000002</c:v>
                </c:pt>
                <c:pt idx="104">
                  <c:v>6.7350000000000003</c:v>
                </c:pt>
                <c:pt idx="105">
                  <c:v>7.3730000000000002</c:v>
                </c:pt>
                <c:pt idx="106">
                  <c:v>8.02</c:v>
                </c:pt>
                <c:pt idx="107">
                  <c:v>8.6720000000000006</c:v>
                </c:pt>
                <c:pt idx="108">
                  <c:v>9.3249999999999993</c:v>
                </c:pt>
                <c:pt idx="109">
                  <c:v>9.9760000000000009</c:v>
                </c:pt>
                <c:pt idx="110">
                  <c:v>10.62</c:v>
                </c:pt>
                <c:pt idx="111">
                  <c:v>11.26</c:v>
                </c:pt>
                <c:pt idx="112">
                  <c:v>11.89</c:v>
                </c:pt>
                <c:pt idx="113">
                  <c:v>12.5</c:v>
                </c:pt>
                <c:pt idx="114">
                  <c:v>13.69</c:v>
                </c:pt>
                <c:pt idx="115">
                  <c:v>15.08</c:v>
                </c:pt>
                <c:pt idx="116">
                  <c:v>16.37</c:v>
                </c:pt>
                <c:pt idx="117">
                  <c:v>17.559999999999999</c:v>
                </c:pt>
                <c:pt idx="118">
                  <c:v>18.649999999999999</c:v>
                </c:pt>
                <c:pt idx="119">
                  <c:v>19.649999999999999</c:v>
                </c:pt>
                <c:pt idx="120">
                  <c:v>20.56</c:v>
                </c:pt>
                <c:pt idx="121">
                  <c:v>21.4</c:v>
                </c:pt>
                <c:pt idx="122">
                  <c:v>22.16</c:v>
                </c:pt>
                <c:pt idx="123">
                  <c:v>23.51</c:v>
                </c:pt>
                <c:pt idx="124">
                  <c:v>24.64</c:v>
                </c:pt>
                <c:pt idx="125">
                  <c:v>25.59</c:v>
                </c:pt>
                <c:pt idx="126">
                  <c:v>26.39</c:v>
                </c:pt>
                <c:pt idx="127">
                  <c:v>27.07</c:v>
                </c:pt>
                <c:pt idx="128">
                  <c:v>27.64</c:v>
                </c:pt>
                <c:pt idx="129">
                  <c:v>28.54</c:v>
                </c:pt>
                <c:pt idx="130">
                  <c:v>29.2</c:v>
                </c:pt>
                <c:pt idx="131">
                  <c:v>29.67</c:v>
                </c:pt>
                <c:pt idx="132">
                  <c:v>30.02</c:v>
                </c:pt>
                <c:pt idx="133">
                  <c:v>30.27</c:v>
                </c:pt>
                <c:pt idx="134">
                  <c:v>30.45</c:v>
                </c:pt>
                <c:pt idx="135">
                  <c:v>30.58</c:v>
                </c:pt>
                <c:pt idx="136">
                  <c:v>30.66</c:v>
                </c:pt>
                <c:pt idx="137">
                  <c:v>30.71</c:v>
                </c:pt>
                <c:pt idx="138">
                  <c:v>30.73</c:v>
                </c:pt>
                <c:pt idx="139">
                  <c:v>30.94</c:v>
                </c:pt>
                <c:pt idx="140">
                  <c:v>31.2</c:v>
                </c:pt>
                <c:pt idx="141">
                  <c:v>31.17</c:v>
                </c:pt>
                <c:pt idx="142">
                  <c:v>31.09</c:v>
                </c:pt>
                <c:pt idx="143">
                  <c:v>30.96</c:v>
                </c:pt>
                <c:pt idx="144">
                  <c:v>30.8</c:v>
                </c:pt>
                <c:pt idx="145">
                  <c:v>30.62</c:v>
                </c:pt>
                <c:pt idx="146">
                  <c:v>30.42</c:v>
                </c:pt>
                <c:pt idx="147">
                  <c:v>30.2</c:v>
                </c:pt>
                <c:pt idx="148">
                  <c:v>29.97</c:v>
                </c:pt>
                <c:pt idx="149">
                  <c:v>29.46</c:v>
                </c:pt>
                <c:pt idx="150">
                  <c:v>28.92</c:v>
                </c:pt>
                <c:pt idx="151">
                  <c:v>28.36</c:v>
                </c:pt>
                <c:pt idx="152">
                  <c:v>27.78</c:v>
                </c:pt>
                <c:pt idx="153">
                  <c:v>27.19</c:v>
                </c:pt>
                <c:pt idx="154">
                  <c:v>26.6</c:v>
                </c:pt>
                <c:pt idx="155">
                  <c:v>25.43</c:v>
                </c:pt>
                <c:pt idx="156">
                  <c:v>24.29</c:v>
                </c:pt>
                <c:pt idx="157">
                  <c:v>23.21</c:v>
                </c:pt>
                <c:pt idx="158">
                  <c:v>22.19</c:v>
                </c:pt>
                <c:pt idx="159">
                  <c:v>21.23</c:v>
                </c:pt>
                <c:pt idx="160">
                  <c:v>20.34</c:v>
                </c:pt>
                <c:pt idx="161">
                  <c:v>19.52</c:v>
                </c:pt>
                <c:pt idx="162">
                  <c:v>18.760000000000002</c:v>
                </c:pt>
                <c:pt idx="163">
                  <c:v>18.07</c:v>
                </c:pt>
                <c:pt idx="164">
                  <c:v>17.440000000000001</c:v>
                </c:pt>
                <c:pt idx="165">
                  <c:v>16.87</c:v>
                </c:pt>
                <c:pt idx="166">
                  <c:v>15.89</c:v>
                </c:pt>
                <c:pt idx="167">
                  <c:v>14.96</c:v>
                </c:pt>
                <c:pt idx="168">
                  <c:v>14.3</c:v>
                </c:pt>
                <c:pt idx="169">
                  <c:v>13.59</c:v>
                </c:pt>
                <c:pt idx="170">
                  <c:v>12.85</c:v>
                </c:pt>
                <c:pt idx="171">
                  <c:v>12.2</c:v>
                </c:pt>
                <c:pt idx="172">
                  <c:v>11.62</c:v>
                </c:pt>
                <c:pt idx="173">
                  <c:v>11.1</c:v>
                </c:pt>
                <c:pt idx="174">
                  <c:v>10.63</c:v>
                </c:pt>
                <c:pt idx="175">
                  <c:v>9.82</c:v>
                </c:pt>
                <c:pt idx="176">
                  <c:v>9.1430000000000007</c:v>
                </c:pt>
                <c:pt idx="177">
                  <c:v>8.5690000000000008</c:v>
                </c:pt>
                <c:pt idx="178">
                  <c:v>8.0760000000000005</c:v>
                </c:pt>
                <c:pt idx="179">
                  <c:v>7.6479999999999997</c:v>
                </c:pt>
                <c:pt idx="180">
                  <c:v>7.2720000000000002</c:v>
                </c:pt>
                <c:pt idx="181">
                  <c:v>6.6429999999999998</c:v>
                </c:pt>
                <c:pt idx="182">
                  <c:v>6.1369999999999996</c:v>
                </c:pt>
                <c:pt idx="183">
                  <c:v>5.7119999999999997</c:v>
                </c:pt>
                <c:pt idx="184">
                  <c:v>5.3559999999999999</c:v>
                </c:pt>
                <c:pt idx="185">
                  <c:v>5.0549999999999997</c:v>
                </c:pt>
                <c:pt idx="186">
                  <c:v>4.7960000000000003</c:v>
                </c:pt>
                <c:pt idx="187">
                  <c:v>4.5720000000000001</c:v>
                </c:pt>
                <c:pt idx="188">
                  <c:v>4.375</c:v>
                </c:pt>
                <c:pt idx="189">
                  <c:v>4.2009999999999996</c:v>
                </c:pt>
                <c:pt idx="190">
                  <c:v>4.0460000000000003</c:v>
                </c:pt>
                <c:pt idx="191">
                  <c:v>3.9079999999999999</c:v>
                </c:pt>
                <c:pt idx="192">
                  <c:v>3.67</c:v>
                </c:pt>
                <c:pt idx="193">
                  <c:v>3.431</c:v>
                </c:pt>
                <c:pt idx="194">
                  <c:v>3.2370000000000001</c:v>
                </c:pt>
                <c:pt idx="195">
                  <c:v>3.0779999999999998</c:v>
                </c:pt>
                <c:pt idx="196">
                  <c:v>2.9449999999999998</c:v>
                </c:pt>
                <c:pt idx="197">
                  <c:v>2.8330000000000002</c:v>
                </c:pt>
                <c:pt idx="198">
                  <c:v>2.7360000000000002</c:v>
                </c:pt>
                <c:pt idx="199">
                  <c:v>2.653</c:v>
                </c:pt>
                <c:pt idx="200">
                  <c:v>2.58</c:v>
                </c:pt>
                <c:pt idx="201">
                  <c:v>2.46</c:v>
                </c:pt>
                <c:pt idx="202">
                  <c:v>2.3660000000000001</c:v>
                </c:pt>
                <c:pt idx="203">
                  <c:v>2.29</c:v>
                </c:pt>
                <c:pt idx="204">
                  <c:v>2.2280000000000002</c:v>
                </c:pt>
                <c:pt idx="205">
                  <c:v>2.177</c:v>
                </c:pt>
                <c:pt idx="206">
                  <c:v>2.1339999999999999</c:v>
                </c:pt>
                <c:pt idx="207">
                  <c:v>2.0680000000000001</c:v>
                </c:pt>
                <c:pt idx="208">
                  <c:v>2.0390000000000001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08-4B62-BB16-588698657159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srim86Kr_GaN!$D$20:$D$300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srim86Kr_GaN!$F$20:$F$300</c:f>
              <c:numCache>
                <c:formatCode>0.000E+00</c:formatCode>
                <c:ptCount val="281"/>
                <c:pt idx="0">
                  <c:v>1.153</c:v>
                </c:pt>
                <c:pt idx="1">
                  <c:v>1.2110000000000001</c:v>
                </c:pt>
                <c:pt idx="2">
                  <c:v>1.266</c:v>
                </c:pt>
                <c:pt idx="3">
                  <c:v>1.3180000000000001</c:v>
                </c:pt>
                <c:pt idx="4">
                  <c:v>1.3660000000000001</c:v>
                </c:pt>
                <c:pt idx="5">
                  <c:v>1.413</c:v>
                </c:pt>
                <c:pt idx="6">
                  <c:v>1.456</c:v>
                </c:pt>
                <c:pt idx="7">
                  <c:v>1.498</c:v>
                </c:pt>
                <c:pt idx="8">
                  <c:v>1.538</c:v>
                </c:pt>
                <c:pt idx="9">
                  <c:v>1.5760000000000001</c:v>
                </c:pt>
                <c:pt idx="10">
                  <c:v>1.6479999999999999</c:v>
                </c:pt>
                <c:pt idx="11">
                  <c:v>1.7310000000000001</c:v>
                </c:pt>
                <c:pt idx="12">
                  <c:v>1.8069999999999999</c:v>
                </c:pt>
                <c:pt idx="13">
                  <c:v>1.877</c:v>
                </c:pt>
                <c:pt idx="14">
                  <c:v>1.9419999999999999</c:v>
                </c:pt>
                <c:pt idx="15">
                  <c:v>2.0030000000000001</c:v>
                </c:pt>
                <c:pt idx="16">
                  <c:v>2.06</c:v>
                </c:pt>
                <c:pt idx="17">
                  <c:v>2.1139999999999999</c:v>
                </c:pt>
                <c:pt idx="18">
                  <c:v>2.165</c:v>
                </c:pt>
                <c:pt idx="19">
                  <c:v>2.2589999999999999</c:v>
                </c:pt>
                <c:pt idx="20">
                  <c:v>2.3439999999999999</c:v>
                </c:pt>
                <c:pt idx="21">
                  <c:v>2.4209999999999998</c:v>
                </c:pt>
                <c:pt idx="22">
                  <c:v>2.4929999999999999</c:v>
                </c:pt>
                <c:pt idx="23">
                  <c:v>2.5590000000000002</c:v>
                </c:pt>
                <c:pt idx="24">
                  <c:v>2.621</c:v>
                </c:pt>
                <c:pt idx="25">
                  <c:v>2.7320000000000002</c:v>
                </c:pt>
                <c:pt idx="26">
                  <c:v>2.8290000000000002</c:v>
                </c:pt>
                <c:pt idx="27">
                  <c:v>2.9169999999999998</c:v>
                </c:pt>
                <c:pt idx="28">
                  <c:v>2.9950000000000001</c:v>
                </c:pt>
                <c:pt idx="29">
                  <c:v>3.0659999999999998</c:v>
                </c:pt>
                <c:pt idx="30">
                  <c:v>3.1309999999999998</c:v>
                </c:pt>
                <c:pt idx="31">
                  <c:v>3.1909999999999998</c:v>
                </c:pt>
                <c:pt idx="32">
                  <c:v>3.2450000000000001</c:v>
                </c:pt>
                <c:pt idx="33">
                  <c:v>3.2959999999999998</c:v>
                </c:pt>
                <c:pt idx="34">
                  <c:v>3.343</c:v>
                </c:pt>
                <c:pt idx="35">
                  <c:v>3.3860000000000001</c:v>
                </c:pt>
                <c:pt idx="36">
                  <c:v>3.4649999999999999</c:v>
                </c:pt>
                <c:pt idx="37">
                  <c:v>3.55</c:v>
                </c:pt>
                <c:pt idx="38">
                  <c:v>3.6219999999999999</c:v>
                </c:pt>
                <c:pt idx="39">
                  <c:v>3.6859999999999999</c:v>
                </c:pt>
                <c:pt idx="40">
                  <c:v>3.7410000000000001</c:v>
                </c:pt>
                <c:pt idx="41">
                  <c:v>3.7890000000000001</c:v>
                </c:pt>
                <c:pt idx="42">
                  <c:v>3.8319999999999999</c:v>
                </c:pt>
                <c:pt idx="43">
                  <c:v>3.87</c:v>
                </c:pt>
                <c:pt idx="44">
                  <c:v>3.903</c:v>
                </c:pt>
                <c:pt idx="45">
                  <c:v>3.96</c:v>
                </c:pt>
                <c:pt idx="46">
                  <c:v>4.0049999999999999</c:v>
                </c:pt>
                <c:pt idx="47">
                  <c:v>4.0410000000000004</c:v>
                </c:pt>
                <c:pt idx="48">
                  <c:v>4.069</c:v>
                </c:pt>
                <c:pt idx="49">
                  <c:v>4.0919999999999996</c:v>
                </c:pt>
                <c:pt idx="50">
                  <c:v>4.109</c:v>
                </c:pt>
                <c:pt idx="51">
                  <c:v>4.1319999999999997</c:v>
                </c:pt>
                <c:pt idx="52">
                  <c:v>4.1429999999999998</c:v>
                </c:pt>
                <c:pt idx="53">
                  <c:v>4.1440000000000001</c:v>
                </c:pt>
                <c:pt idx="54">
                  <c:v>4.1390000000000002</c:v>
                </c:pt>
                <c:pt idx="55">
                  <c:v>4.1289999999999996</c:v>
                </c:pt>
                <c:pt idx="56">
                  <c:v>4.1150000000000002</c:v>
                </c:pt>
                <c:pt idx="57">
                  <c:v>4.0979999999999999</c:v>
                </c:pt>
                <c:pt idx="58">
                  <c:v>4.0789999999999997</c:v>
                </c:pt>
                <c:pt idx="59">
                  <c:v>4.0570000000000004</c:v>
                </c:pt>
                <c:pt idx="60">
                  <c:v>4.0350000000000001</c:v>
                </c:pt>
                <c:pt idx="61">
                  <c:v>4.0110000000000001</c:v>
                </c:pt>
                <c:pt idx="62">
                  <c:v>3.9609999999999999</c:v>
                </c:pt>
                <c:pt idx="63">
                  <c:v>3.8959999999999999</c:v>
                </c:pt>
                <c:pt idx="64">
                  <c:v>3.83</c:v>
                </c:pt>
                <c:pt idx="65">
                  <c:v>3.7639999999999998</c:v>
                </c:pt>
                <c:pt idx="66">
                  <c:v>3.6989999999999998</c:v>
                </c:pt>
                <c:pt idx="67">
                  <c:v>3.6349999999999998</c:v>
                </c:pt>
                <c:pt idx="68">
                  <c:v>3.573</c:v>
                </c:pt>
                <c:pt idx="69">
                  <c:v>3.5129999999999999</c:v>
                </c:pt>
                <c:pt idx="70">
                  <c:v>3.4550000000000001</c:v>
                </c:pt>
                <c:pt idx="71">
                  <c:v>3.343</c:v>
                </c:pt>
                <c:pt idx="72">
                  <c:v>3.2389999999999999</c:v>
                </c:pt>
                <c:pt idx="73">
                  <c:v>3.1419999999999999</c:v>
                </c:pt>
                <c:pt idx="74">
                  <c:v>3.0510000000000002</c:v>
                </c:pt>
                <c:pt idx="75">
                  <c:v>2.9660000000000002</c:v>
                </c:pt>
                <c:pt idx="76">
                  <c:v>2.887</c:v>
                </c:pt>
                <c:pt idx="77">
                  <c:v>2.7410000000000001</c:v>
                </c:pt>
                <c:pt idx="78">
                  <c:v>2.6120000000000001</c:v>
                </c:pt>
                <c:pt idx="79">
                  <c:v>2.496</c:v>
                </c:pt>
                <c:pt idx="80">
                  <c:v>2.3919999999999999</c:v>
                </c:pt>
                <c:pt idx="81">
                  <c:v>2.2970000000000002</c:v>
                </c:pt>
                <c:pt idx="82">
                  <c:v>2.2109999999999999</c:v>
                </c:pt>
                <c:pt idx="83">
                  <c:v>2.133</c:v>
                </c:pt>
                <c:pt idx="84">
                  <c:v>2.06</c:v>
                </c:pt>
                <c:pt idx="85">
                  <c:v>1.994</c:v>
                </c:pt>
                <c:pt idx="86">
                  <c:v>1.9319999999999999</c:v>
                </c:pt>
                <c:pt idx="87">
                  <c:v>1.8740000000000001</c:v>
                </c:pt>
                <c:pt idx="88">
                  <c:v>1.77</c:v>
                </c:pt>
                <c:pt idx="89">
                  <c:v>1.6579999999999999</c:v>
                </c:pt>
                <c:pt idx="90">
                  <c:v>1.5609999999999999</c:v>
                </c:pt>
                <c:pt idx="91">
                  <c:v>1.4770000000000001</c:v>
                </c:pt>
                <c:pt idx="92">
                  <c:v>1.4019999999999999</c:v>
                </c:pt>
                <c:pt idx="93">
                  <c:v>1.3360000000000001</c:v>
                </c:pt>
                <c:pt idx="94">
                  <c:v>1.2769999999999999</c:v>
                </c:pt>
                <c:pt idx="95">
                  <c:v>1.2230000000000001</c:v>
                </c:pt>
                <c:pt idx="96">
                  <c:v>1.1739999999999999</c:v>
                </c:pt>
                <c:pt idx="97">
                  <c:v>1.089</c:v>
                </c:pt>
                <c:pt idx="98">
                  <c:v>1.0169999999999999</c:v>
                </c:pt>
                <c:pt idx="99">
                  <c:v>0.95509999999999995</c:v>
                </c:pt>
                <c:pt idx="100">
                  <c:v>0.90110000000000001</c:v>
                </c:pt>
                <c:pt idx="101">
                  <c:v>0.85360000000000003</c:v>
                </c:pt>
                <c:pt idx="102">
                  <c:v>0.8115</c:v>
                </c:pt>
                <c:pt idx="103">
                  <c:v>0.7399</c:v>
                </c:pt>
                <c:pt idx="104">
                  <c:v>0.68120000000000003</c:v>
                </c:pt>
                <c:pt idx="105">
                  <c:v>0.6321</c:v>
                </c:pt>
                <c:pt idx="106">
                  <c:v>0.59030000000000005</c:v>
                </c:pt>
                <c:pt idx="107">
                  <c:v>0.55420000000000003</c:v>
                </c:pt>
                <c:pt idx="108">
                  <c:v>0.52280000000000004</c:v>
                </c:pt>
                <c:pt idx="109">
                  <c:v>0.49509999999999998</c:v>
                </c:pt>
                <c:pt idx="110">
                  <c:v>0.47039999999999998</c:v>
                </c:pt>
                <c:pt idx="111">
                  <c:v>0.44840000000000002</c:v>
                </c:pt>
                <c:pt idx="112">
                  <c:v>0.42849999999999999</c:v>
                </c:pt>
                <c:pt idx="113">
                  <c:v>0.41049999999999998</c:v>
                </c:pt>
                <c:pt idx="114">
                  <c:v>0.37909999999999999</c:v>
                </c:pt>
                <c:pt idx="115">
                  <c:v>0.34660000000000002</c:v>
                </c:pt>
                <c:pt idx="116">
                  <c:v>0.3196</c:v>
                </c:pt>
                <c:pt idx="117">
                  <c:v>0.2969</c:v>
                </c:pt>
                <c:pt idx="118">
                  <c:v>0.27750000000000002</c:v>
                </c:pt>
                <c:pt idx="119">
                  <c:v>0.26069999999999999</c:v>
                </c:pt>
                <c:pt idx="120">
                  <c:v>0.246</c:v>
                </c:pt>
                <c:pt idx="121">
                  <c:v>0.23300000000000001</c:v>
                </c:pt>
                <c:pt idx="122">
                  <c:v>0.22140000000000001</c:v>
                </c:pt>
                <c:pt idx="123">
                  <c:v>0.2016</c:v>
                </c:pt>
                <c:pt idx="124">
                  <c:v>0.18529999999999999</c:v>
                </c:pt>
                <c:pt idx="125">
                  <c:v>0.1716</c:v>
                </c:pt>
                <c:pt idx="126">
                  <c:v>0.16</c:v>
                </c:pt>
                <c:pt idx="127">
                  <c:v>0.15</c:v>
                </c:pt>
                <c:pt idx="128">
                  <c:v>0.14119999999999999</c:v>
                </c:pt>
                <c:pt idx="129">
                  <c:v>0.12659999999999999</c:v>
                </c:pt>
                <c:pt idx="130">
                  <c:v>0.115</c:v>
                </c:pt>
                <c:pt idx="131">
                  <c:v>0.10539999999999999</c:v>
                </c:pt>
                <c:pt idx="132">
                  <c:v>9.7409999999999997E-2</c:v>
                </c:pt>
                <c:pt idx="133">
                  <c:v>9.0630000000000002E-2</c:v>
                </c:pt>
                <c:pt idx="134">
                  <c:v>8.4790000000000004E-2</c:v>
                </c:pt>
                <c:pt idx="135">
                  <c:v>7.9699999999999993E-2</c:v>
                </c:pt>
                <c:pt idx="136">
                  <c:v>7.5230000000000005E-2</c:v>
                </c:pt>
                <c:pt idx="137">
                  <c:v>7.127E-2</c:v>
                </c:pt>
                <c:pt idx="138">
                  <c:v>6.7739999999999995E-2</c:v>
                </c:pt>
                <c:pt idx="139">
                  <c:v>6.4549999999999996E-2</c:v>
                </c:pt>
                <c:pt idx="140">
                  <c:v>5.9069999999999998E-2</c:v>
                </c:pt>
                <c:pt idx="141">
                  <c:v>5.3460000000000001E-2</c:v>
                </c:pt>
                <c:pt idx="142">
                  <c:v>4.8890000000000003E-2</c:v>
                </c:pt>
                <c:pt idx="143">
                  <c:v>4.5080000000000002E-2</c:v>
                </c:pt>
                <c:pt idx="144">
                  <c:v>4.1860000000000001E-2</c:v>
                </c:pt>
                <c:pt idx="145">
                  <c:v>3.909E-2</c:v>
                </c:pt>
                <c:pt idx="146">
                  <c:v>3.6679999999999997E-2</c:v>
                </c:pt>
                <c:pt idx="147">
                  <c:v>3.4569999999999997E-2</c:v>
                </c:pt>
                <c:pt idx="148">
                  <c:v>3.2710000000000003E-2</c:v>
                </c:pt>
                <c:pt idx="149">
                  <c:v>2.955E-2</c:v>
                </c:pt>
                <c:pt idx="150">
                  <c:v>2.6980000000000001E-2</c:v>
                </c:pt>
                <c:pt idx="151">
                  <c:v>2.4850000000000001E-2</c:v>
                </c:pt>
                <c:pt idx="152">
                  <c:v>2.3040000000000001E-2</c:v>
                </c:pt>
                <c:pt idx="153">
                  <c:v>2.1489999999999999E-2</c:v>
                </c:pt>
                <c:pt idx="154">
                  <c:v>2.0150000000000001E-2</c:v>
                </c:pt>
                <c:pt idx="155">
                  <c:v>1.7940000000000001E-2</c:v>
                </c:pt>
                <c:pt idx="156">
                  <c:v>1.618E-2</c:v>
                </c:pt>
                <c:pt idx="157">
                  <c:v>1.4760000000000001E-2</c:v>
                </c:pt>
                <c:pt idx="158">
                  <c:v>1.357E-2</c:v>
                </c:pt>
                <c:pt idx="159">
                  <c:v>1.2579999999999999E-2</c:v>
                </c:pt>
                <c:pt idx="160">
                  <c:v>1.172E-2</c:v>
                </c:pt>
                <c:pt idx="161">
                  <c:v>1.098E-2</c:v>
                </c:pt>
                <c:pt idx="162">
                  <c:v>1.0330000000000001E-2</c:v>
                </c:pt>
                <c:pt idx="163">
                  <c:v>9.7590000000000003E-3</c:v>
                </c:pt>
                <c:pt idx="164">
                  <c:v>9.2499999999999995E-3</c:v>
                </c:pt>
                <c:pt idx="165">
                  <c:v>8.7939999999999997E-3</c:v>
                </c:pt>
                <c:pt idx="166">
                  <c:v>8.0099999999999998E-3</c:v>
                </c:pt>
                <c:pt idx="167">
                  <c:v>7.2160000000000002E-3</c:v>
                </c:pt>
                <c:pt idx="168">
                  <c:v>6.5709999999999996E-3</c:v>
                </c:pt>
                <c:pt idx="169">
                  <c:v>6.0359999999999997E-3</c:v>
                </c:pt>
                <c:pt idx="170">
                  <c:v>5.5859999999999998E-3</c:v>
                </c:pt>
                <c:pt idx="171">
                  <c:v>5.2009999999999999E-3</c:v>
                </c:pt>
                <c:pt idx="172">
                  <c:v>4.8679999999999999E-3</c:v>
                </c:pt>
                <c:pt idx="173">
                  <c:v>4.5770000000000003E-3</c:v>
                </c:pt>
                <c:pt idx="174">
                  <c:v>4.3200000000000001E-3</c:v>
                </c:pt>
                <c:pt idx="175">
                  <c:v>3.888E-3</c:v>
                </c:pt>
                <c:pt idx="176">
                  <c:v>3.5370000000000002E-3</c:v>
                </c:pt>
                <c:pt idx="177">
                  <c:v>3.2469999999999999E-3</c:v>
                </c:pt>
                <c:pt idx="178">
                  <c:v>3.003E-3</c:v>
                </c:pt>
                <c:pt idx="179">
                  <c:v>2.794E-3</c:v>
                </c:pt>
                <c:pt idx="180">
                  <c:v>2.614E-3</c:v>
                </c:pt>
                <c:pt idx="181">
                  <c:v>2.317E-3</c:v>
                </c:pt>
                <c:pt idx="182">
                  <c:v>2.0839999999999999E-3</c:v>
                </c:pt>
                <c:pt idx="183">
                  <c:v>1.8940000000000001E-3</c:v>
                </c:pt>
                <c:pt idx="184">
                  <c:v>1.738E-3</c:v>
                </c:pt>
                <c:pt idx="185">
                  <c:v>1.606E-3</c:v>
                </c:pt>
                <c:pt idx="186">
                  <c:v>1.4940000000000001E-3</c:v>
                </c:pt>
                <c:pt idx="187">
                  <c:v>1.397E-3</c:v>
                </c:pt>
                <c:pt idx="188">
                  <c:v>1.312E-3</c:v>
                </c:pt>
                <c:pt idx="189">
                  <c:v>1.237E-3</c:v>
                </c:pt>
                <c:pt idx="190">
                  <c:v>1.1709999999999999E-3</c:v>
                </c:pt>
                <c:pt idx="191">
                  <c:v>1.1119999999999999E-3</c:v>
                </c:pt>
                <c:pt idx="192">
                  <c:v>1.01E-3</c:v>
                </c:pt>
                <c:pt idx="193">
                  <c:v>9.0729999999999999E-4</c:v>
                </c:pt>
                <c:pt idx="194">
                  <c:v>8.2419999999999998E-4</c:v>
                </c:pt>
                <c:pt idx="195">
                  <c:v>7.5560000000000004E-4</c:v>
                </c:pt>
                <c:pt idx="196">
                  <c:v>6.9780000000000005E-4</c:v>
                </c:pt>
                <c:pt idx="197">
                  <c:v>6.4860000000000004E-4</c:v>
                </c:pt>
                <c:pt idx="198">
                  <c:v>6.0610000000000004E-4</c:v>
                </c:pt>
                <c:pt idx="199">
                  <c:v>5.6910000000000001E-4</c:v>
                </c:pt>
                <c:pt idx="200">
                  <c:v>5.3640000000000003E-4</c:v>
                </c:pt>
                <c:pt idx="201">
                  <c:v>4.8149999999999999E-4</c:v>
                </c:pt>
                <c:pt idx="202">
                  <c:v>4.372E-4</c:v>
                </c:pt>
                <c:pt idx="203">
                  <c:v>4.0059999999999998E-4</c:v>
                </c:pt>
                <c:pt idx="204">
                  <c:v>3.6979999999999999E-4</c:v>
                </c:pt>
                <c:pt idx="205">
                  <c:v>3.436E-4</c:v>
                </c:pt>
                <c:pt idx="206">
                  <c:v>3.21E-4</c:v>
                </c:pt>
                <c:pt idx="207">
                  <c:v>2.8390000000000002E-4</c:v>
                </c:pt>
                <c:pt idx="208">
                  <c:v>2.656E-4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08-4B62-BB16-588698657159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srim86Kr_GaN!$D$20:$D$300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srim86Kr_GaN!$G$20:$G$300</c:f>
              <c:numCache>
                <c:formatCode>0.000E+00</c:formatCode>
                <c:ptCount val="281"/>
                <c:pt idx="0">
                  <c:v>1.2103600000000001</c:v>
                </c:pt>
                <c:pt idx="1">
                  <c:v>1.27146</c:v>
                </c:pt>
                <c:pt idx="2">
                  <c:v>1.32941</c:v>
                </c:pt>
                <c:pt idx="3">
                  <c:v>1.3842300000000001</c:v>
                </c:pt>
                <c:pt idx="4">
                  <c:v>1.4349400000000001</c:v>
                </c:pt>
                <c:pt idx="5">
                  <c:v>1.48454</c:v>
                </c:pt>
                <c:pt idx="6">
                  <c:v>1.5300499999999999</c:v>
                </c:pt>
                <c:pt idx="7">
                  <c:v>1.5744800000000001</c:v>
                </c:pt>
                <c:pt idx="8">
                  <c:v>1.61683</c:v>
                </c:pt>
                <c:pt idx="9">
                  <c:v>1.6571200000000001</c:v>
                </c:pt>
                <c:pt idx="10">
                  <c:v>1.7334999999999998</c:v>
                </c:pt>
                <c:pt idx="11">
                  <c:v>1.82169</c:v>
                </c:pt>
                <c:pt idx="12">
                  <c:v>1.9025999999999998</c:v>
                </c:pt>
                <c:pt idx="13">
                  <c:v>1.9773000000000001</c:v>
                </c:pt>
                <c:pt idx="14">
                  <c:v>2.0467</c:v>
                </c:pt>
                <c:pt idx="15">
                  <c:v>2.1120000000000001</c:v>
                </c:pt>
                <c:pt idx="16">
                  <c:v>2.1731000000000003</c:v>
                </c:pt>
                <c:pt idx="17">
                  <c:v>2.2311000000000001</c:v>
                </c:pt>
                <c:pt idx="18">
                  <c:v>2.2858999999999998</c:v>
                </c:pt>
                <c:pt idx="19">
                  <c:v>2.3872999999999998</c:v>
                </c:pt>
                <c:pt idx="20">
                  <c:v>2.4791999999999996</c:v>
                </c:pt>
                <c:pt idx="21">
                  <c:v>2.5627999999999997</c:v>
                </c:pt>
                <c:pt idx="22">
                  <c:v>2.6410999999999998</c:v>
                </c:pt>
                <c:pt idx="23">
                  <c:v>2.7131000000000003</c:v>
                </c:pt>
                <c:pt idx="24">
                  <c:v>2.7810000000000001</c:v>
                </c:pt>
                <c:pt idx="25">
                  <c:v>2.903</c:v>
                </c:pt>
                <c:pt idx="26">
                  <c:v>3.0104000000000002</c:v>
                </c:pt>
                <c:pt idx="27">
                  <c:v>3.1081999999999996</c:v>
                </c:pt>
                <c:pt idx="28">
                  <c:v>3.1955</c:v>
                </c:pt>
                <c:pt idx="29">
                  <c:v>3.2753999999999999</c:v>
                </c:pt>
                <c:pt idx="30">
                  <c:v>3.3489999999999998</c:v>
                </c:pt>
                <c:pt idx="31">
                  <c:v>3.4171999999999998</c:v>
                </c:pt>
                <c:pt idx="32">
                  <c:v>3.4792000000000001</c:v>
                </c:pt>
                <c:pt idx="33">
                  <c:v>3.5377999999999998</c:v>
                </c:pt>
                <c:pt idx="34">
                  <c:v>3.5922999999999998</c:v>
                </c:pt>
                <c:pt idx="35">
                  <c:v>3.6425000000000001</c:v>
                </c:pt>
                <c:pt idx="36">
                  <c:v>3.7353999999999998</c:v>
                </c:pt>
                <c:pt idx="37">
                  <c:v>3.8367999999999998</c:v>
                </c:pt>
                <c:pt idx="38">
                  <c:v>3.9242999999999997</c:v>
                </c:pt>
                <c:pt idx="39">
                  <c:v>4.0030999999999999</c:v>
                </c:pt>
                <c:pt idx="40">
                  <c:v>4.0722000000000005</c:v>
                </c:pt>
                <c:pt idx="41">
                  <c:v>4.1337000000000002</c:v>
                </c:pt>
                <c:pt idx="42">
                  <c:v>4.1897000000000002</c:v>
                </c:pt>
                <c:pt idx="43">
                  <c:v>4.2403000000000004</c:v>
                </c:pt>
                <c:pt idx="44">
                  <c:v>4.2854000000000001</c:v>
                </c:pt>
                <c:pt idx="45">
                  <c:v>4.3655999999999997</c:v>
                </c:pt>
                <c:pt idx="46">
                  <c:v>4.4325000000000001</c:v>
                </c:pt>
                <c:pt idx="47">
                  <c:v>4.4894000000000007</c:v>
                </c:pt>
                <c:pt idx="48">
                  <c:v>4.5373000000000001</c:v>
                </c:pt>
                <c:pt idx="49">
                  <c:v>4.5794999999999995</c:v>
                </c:pt>
                <c:pt idx="50">
                  <c:v>4.6149000000000004</c:v>
                </c:pt>
                <c:pt idx="51">
                  <c:v>4.6727999999999996</c:v>
                </c:pt>
                <c:pt idx="52">
                  <c:v>4.7165999999999997</c:v>
                </c:pt>
                <c:pt idx="53">
                  <c:v>4.7485999999999997</c:v>
                </c:pt>
                <c:pt idx="54">
                  <c:v>4.7731000000000003</c:v>
                </c:pt>
                <c:pt idx="55">
                  <c:v>4.7912999999999997</c:v>
                </c:pt>
                <c:pt idx="56">
                  <c:v>4.8044000000000002</c:v>
                </c:pt>
                <c:pt idx="57">
                  <c:v>4.8133999999999997</c:v>
                </c:pt>
                <c:pt idx="58">
                  <c:v>4.8194999999999997</c:v>
                </c:pt>
                <c:pt idx="59">
                  <c:v>4.8218000000000005</c:v>
                </c:pt>
                <c:pt idx="60">
                  <c:v>4.8232999999999997</c:v>
                </c:pt>
                <c:pt idx="61">
                  <c:v>4.7473000000000001</c:v>
                </c:pt>
                <c:pt idx="62">
                  <c:v>4.6081000000000003</c:v>
                </c:pt>
                <c:pt idx="63">
                  <c:v>4.5011000000000001</c:v>
                </c:pt>
                <c:pt idx="64">
                  <c:v>4.4370000000000003</c:v>
                </c:pt>
                <c:pt idx="65">
                  <c:v>4.3963999999999999</c:v>
                </c:pt>
                <c:pt idx="66">
                  <c:v>4.3689</c:v>
                </c:pt>
                <c:pt idx="67">
                  <c:v>4.3479999999999999</c:v>
                </c:pt>
                <c:pt idx="68">
                  <c:v>4.3309999999999995</c:v>
                </c:pt>
                <c:pt idx="69">
                  <c:v>4.3156999999999996</c:v>
                </c:pt>
                <c:pt idx="70">
                  <c:v>4.3010999999999999</c:v>
                </c:pt>
                <c:pt idx="71">
                  <c:v>4.2698999999999998</c:v>
                </c:pt>
                <c:pt idx="72">
                  <c:v>4.2379999999999995</c:v>
                </c:pt>
                <c:pt idx="73">
                  <c:v>4.2050000000000001</c:v>
                </c:pt>
                <c:pt idx="74">
                  <c:v>4.1720000000000006</c:v>
                </c:pt>
                <c:pt idx="75">
                  <c:v>4.1390000000000002</c:v>
                </c:pt>
                <c:pt idx="76">
                  <c:v>4.109</c:v>
                </c:pt>
                <c:pt idx="77">
                  <c:v>4.0519999999999996</c:v>
                </c:pt>
                <c:pt idx="78">
                  <c:v>4.0049999999999999</c:v>
                </c:pt>
                <c:pt idx="79">
                  <c:v>3.9690000000000003</c:v>
                </c:pt>
                <c:pt idx="80">
                  <c:v>3.944</c:v>
                </c:pt>
                <c:pt idx="81">
                  <c:v>3.927</c:v>
                </c:pt>
                <c:pt idx="82">
                  <c:v>3.92</c:v>
                </c:pt>
                <c:pt idx="83">
                  <c:v>3.92</c:v>
                </c:pt>
                <c:pt idx="84">
                  <c:v>3.9260000000000002</c:v>
                </c:pt>
                <c:pt idx="85">
                  <c:v>3.9390000000000001</c:v>
                </c:pt>
                <c:pt idx="86">
                  <c:v>3.9550000000000001</c:v>
                </c:pt>
                <c:pt idx="87">
                  <c:v>3.976</c:v>
                </c:pt>
                <c:pt idx="88">
                  <c:v>4.0270000000000001</c:v>
                </c:pt>
                <c:pt idx="89">
                  <c:v>4.1059999999999999</c:v>
                </c:pt>
                <c:pt idx="90">
                  <c:v>4.1950000000000003</c:v>
                </c:pt>
                <c:pt idx="91">
                  <c:v>4.2919999999999998</c:v>
                </c:pt>
                <c:pt idx="92">
                  <c:v>4.3920000000000003</c:v>
                </c:pt>
                <c:pt idx="93">
                  <c:v>4.4980000000000002</c:v>
                </c:pt>
                <c:pt idx="94">
                  <c:v>4.6059999999999999</c:v>
                </c:pt>
                <c:pt idx="95">
                  <c:v>4.7160000000000002</c:v>
                </c:pt>
                <c:pt idx="96">
                  <c:v>4.827</c:v>
                </c:pt>
                <c:pt idx="97">
                  <c:v>5.0570000000000004</c:v>
                </c:pt>
                <c:pt idx="98">
                  <c:v>5.2919999999999998</c:v>
                </c:pt>
                <c:pt idx="99">
                  <c:v>5.5340999999999996</c:v>
                </c:pt>
                <c:pt idx="100">
                  <c:v>5.7830999999999992</c:v>
                </c:pt>
                <c:pt idx="101">
                  <c:v>6.0385999999999997</c:v>
                </c:pt>
                <c:pt idx="102">
                  <c:v>6.3014999999999999</c:v>
                </c:pt>
                <c:pt idx="103">
                  <c:v>6.8468999999999998</c:v>
                </c:pt>
                <c:pt idx="104">
                  <c:v>7.4161999999999999</c:v>
                </c:pt>
                <c:pt idx="105">
                  <c:v>8.0051000000000005</c:v>
                </c:pt>
                <c:pt idx="106">
                  <c:v>8.6102999999999987</c:v>
                </c:pt>
                <c:pt idx="107">
                  <c:v>9.2262000000000004</c:v>
                </c:pt>
                <c:pt idx="108">
                  <c:v>9.8477999999999994</c:v>
                </c:pt>
                <c:pt idx="109">
                  <c:v>10.471100000000002</c:v>
                </c:pt>
                <c:pt idx="110">
                  <c:v>11.090399999999999</c:v>
                </c:pt>
                <c:pt idx="111">
                  <c:v>11.708399999999999</c:v>
                </c:pt>
                <c:pt idx="112">
                  <c:v>12.3185</c:v>
                </c:pt>
                <c:pt idx="113">
                  <c:v>12.910500000000001</c:v>
                </c:pt>
                <c:pt idx="114">
                  <c:v>14.069099999999999</c:v>
                </c:pt>
                <c:pt idx="115">
                  <c:v>15.426600000000001</c:v>
                </c:pt>
                <c:pt idx="116">
                  <c:v>16.689600000000002</c:v>
                </c:pt>
                <c:pt idx="117">
                  <c:v>17.8569</c:v>
                </c:pt>
                <c:pt idx="118">
                  <c:v>18.927499999999998</c:v>
                </c:pt>
                <c:pt idx="119">
                  <c:v>19.910699999999999</c:v>
                </c:pt>
                <c:pt idx="120">
                  <c:v>20.805999999999997</c:v>
                </c:pt>
                <c:pt idx="121">
                  <c:v>21.632999999999999</c:v>
                </c:pt>
                <c:pt idx="122">
                  <c:v>22.381399999999999</c:v>
                </c:pt>
                <c:pt idx="123">
                  <c:v>23.711600000000001</c:v>
                </c:pt>
                <c:pt idx="124">
                  <c:v>24.825300000000002</c:v>
                </c:pt>
                <c:pt idx="125">
                  <c:v>25.761600000000001</c:v>
                </c:pt>
                <c:pt idx="126">
                  <c:v>26.55</c:v>
                </c:pt>
                <c:pt idx="127">
                  <c:v>27.22</c:v>
                </c:pt>
                <c:pt idx="128">
                  <c:v>27.781200000000002</c:v>
                </c:pt>
                <c:pt idx="129">
                  <c:v>28.666599999999999</c:v>
                </c:pt>
                <c:pt idx="130">
                  <c:v>29.314999999999998</c:v>
                </c:pt>
                <c:pt idx="131">
                  <c:v>29.775400000000001</c:v>
                </c:pt>
                <c:pt idx="132">
                  <c:v>30.11741</c:v>
                </c:pt>
                <c:pt idx="133">
                  <c:v>30.36063</c:v>
                </c:pt>
                <c:pt idx="134">
                  <c:v>30.534790000000001</c:v>
                </c:pt>
                <c:pt idx="135">
                  <c:v>30.659699999999997</c:v>
                </c:pt>
                <c:pt idx="136">
                  <c:v>30.735230000000001</c:v>
                </c:pt>
                <c:pt idx="137">
                  <c:v>30.781269999999999</c:v>
                </c:pt>
                <c:pt idx="138">
                  <c:v>30.797740000000001</c:v>
                </c:pt>
                <c:pt idx="139">
                  <c:v>31.004550000000002</c:v>
                </c:pt>
                <c:pt idx="140">
                  <c:v>31.259069999999998</c:v>
                </c:pt>
                <c:pt idx="141">
                  <c:v>31.223460000000003</c:v>
                </c:pt>
                <c:pt idx="142">
                  <c:v>31.13889</c:v>
                </c:pt>
                <c:pt idx="143">
                  <c:v>31.00508</c:v>
                </c:pt>
                <c:pt idx="144">
                  <c:v>30.84186</c:v>
                </c:pt>
                <c:pt idx="145">
                  <c:v>30.659090000000003</c:v>
                </c:pt>
                <c:pt idx="146">
                  <c:v>30.456680000000002</c:v>
                </c:pt>
                <c:pt idx="147">
                  <c:v>30.234569999999998</c:v>
                </c:pt>
                <c:pt idx="148">
                  <c:v>30.00271</c:v>
                </c:pt>
                <c:pt idx="149">
                  <c:v>29.489550000000001</c:v>
                </c:pt>
                <c:pt idx="150">
                  <c:v>28.94698</c:v>
                </c:pt>
                <c:pt idx="151">
                  <c:v>28.38485</c:v>
                </c:pt>
                <c:pt idx="152">
                  <c:v>27.803040000000003</c:v>
                </c:pt>
                <c:pt idx="153">
                  <c:v>27.211490000000001</c:v>
                </c:pt>
                <c:pt idx="154">
                  <c:v>26.620150000000002</c:v>
                </c:pt>
                <c:pt idx="155">
                  <c:v>25.447939999999999</c:v>
                </c:pt>
                <c:pt idx="156">
                  <c:v>24.306179999999998</c:v>
                </c:pt>
                <c:pt idx="157">
                  <c:v>23.22476</c:v>
                </c:pt>
                <c:pt idx="158">
                  <c:v>22.203570000000003</c:v>
                </c:pt>
                <c:pt idx="159">
                  <c:v>21.24258</c:v>
                </c:pt>
                <c:pt idx="160">
                  <c:v>20.35172</c:v>
                </c:pt>
                <c:pt idx="161">
                  <c:v>19.53098</c:v>
                </c:pt>
                <c:pt idx="162">
                  <c:v>18.770330000000001</c:v>
                </c:pt>
                <c:pt idx="163">
                  <c:v>18.079758999999999</c:v>
                </c:pt>
                <c:pt idx="164">
                  <c:v>17.449250000000003</c:v>
                </c:pt>
                <c:pt idx="165">
                  <c:v>16.878794000000003</c:v>
                </c:pt>
                <c:pt idx="166">
                  <c:v>15.898010000000001</c:v>
                </c:pt>
                <c:pt idx="167">
                  <c:v>14.967216000000001</c:v>
                </c:pt>
                <c:pt idx="168">
                  <c:v>14.306571</c:v>
                </c:pt>
                <c:pt idx="169">
                  <c:v>13.596036</c:v>
                </c:pt>
                <c:pt idx="170">
                  <c:v>12.855585999999999</c:v>
                </c:pt>
                <c:pt idx="171">
                  <c:v>12.205200999999999</c:v>
                </c:pt>
                <c:pt idx="172">
                  <c:v>11.624867999999999</c:v>
                </c:pt>
                <c:pt idx="173">
                  <c:v>11.104576999999999</c:v>
                </c:pt>
                <c:pt idx="174">
                  <c:v>10.634320000000001</c:v>
                </c:pt>
                <c:pt idx="175">
                  <c:v>9.8238880000000002</c:v>
                </c:pt>
                <c:pt idx="176">
                  <c:v>9.1465370000000004</c:v>
                </c:pt>
                <c:pt idx="177">
                  <c:v>8.5722470000000008</c:v>
                </c:pt>
                <c:pt idx="178">
                  <c:v>8.0790030000000002</c:v>
                </c:pt>
                <c:pt idx="179">
                  <c:v>7.6507939999999994</c:v>
                </c:pt>
                <c:pt idx="180">
                  <c:v>7.2746140000000006</c:v>
                </c:pt>
                <c:pt idx="181">
                  <c:v>6.6453169999999995</c:v>
                </c:pt>
                <c:pt idx="182">
                  <c:v>6.1390839999999995</c:v>
                </c:pt>
                <c:pt idx="183">
                  <c:v>5.7138939999999998</c:v>
                </c:pt>
                <c:pt idx="184">
                  <c:v>5.3577379999999994</c:v>
                </c:pt>
                <c:pt idx="185">
                  <c:v>5.0566059999999995</c:v>
                </c:pt>
                <c:pt idx="186">
                  <c:v>4.7974940000000004</c:v>
                </c:pt>
                <c:pt idx="187">
                  <c:v>4.5733969999999999</c:v>
                </c:pt>
                <c:pt idx="188">
                  <c:v>4.3763120000000004</c:v>
                </c:pt>
                <c:pt idx="189">
                  <c:v>4.2022369999999993</c:v>
                </c:pt>
                <c:pt idx="190">
                  <c:v>4.0471710000000005</c:v>
                </c:pt>
                <c:pt idx="191">
                  <c:v>3.9091119999999999</c:v>
                </c:pt>
                <c:pt idx="192">
                  <c:v>3.6710099999999999</c:v>
                </c:pt>
                <c:pt idx="193">
                  <c:v>3.4319073000000002</c:v>
                </c:pt>
                <c:pt idx="194">
                  <c:v>3.2378241999999999</c:v>
                </c:pt>
                <c:pt idx="195">
                  <c:v>3.0787556</c:v>
                </c:pt>
                <c:pt idx="196">
                  <c:v>2.9456978</c:v>
                </c:pt>
                <c:pt idx="197">
                  <c:v>2.8336486000000001</c:v>
                </c:pt>
                <c:pt idx="198">
                  <c:v>2.7366061000000004</c:v>
                </c:pt>
                <c:pt idx="199">
                  <c:v>2.6535690999999999</c:v>
                </c:pt>
                <c:pt idx="200">
                  <c:v>2.5805364000000002</c:v>
                </c:pt>
                <c:pt idx="201">
                  <c:v>2.4604814999999998</c:v>
                </c:pt>
                <c:pt idx="202">
                  <c:v>2.3664372</c:v>
                </c:pt>
                <c:pt idx="203">
                  <c:v>2.2904005999999999</c:v>
                </c:pt>
                <c:pt idx="204">
                  <c:v>2.2283698000000003</c:v>
                </c:pt>
                <c:pt idx="205">
                  <c:v>2.1773435999999999</c:v>
                </c:pt>
                <c:pt idx="206">
                  <c:v>2.1343209999999999</c:v>
                </c:pt>
                <c:pt idx="207">
                  <c:v>2.0682839</c:v>
                </c:pt>
                <c:pt idx="208">
                  <c:v>2.0392656000000002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08-4B62-BB16-588698657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srim86Kr_GaN!$P$5</c:f>
          <c:strCache>
            <c:ptCount val="1"/>
            <c:pt idx="0">
              <c:v>srim86Kr_GaN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srim86Kr_GaN!$D$20:$D$300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srim86Kr_GaN!$J$20:$J$300</c:f>
              <c:numCache>
                <c:formatCode>0.00000</c:formatCode>
                <c:ptCount val="281"/>
                <c:pt idx="0">
                  <c:v>1.6000000000000001E-3</c:v>
                </c:pt>
                <c:pt idx="1">
                  <c:v>1.7000000000000001E-3</c:v>
                </c:pt>
                <c:pt idx="2">
                  <c:v>1.8E-3</c:v>
                </c:pt>
                <c:pt idx="3">
                  <c:v>1.9E-3</c:v>
                </c:pt>
                <c:pt idx="4">
                  <c:v>1.9E-3</c:v>
                </c:pt>
                <c:pt idx="5">
                  <c:v>2E-3</c:v>
                </c:pt>
                <c:pt idx="6">
                  <c:v>2.1000000000000003E-3</c:v>
                </c:pt>
                <c:pt idx="7">
                  <c:v>2.1000000000000003E-3</c:v>
                </c:pt>
                <c:pt idx="8">
                  <c:v>2.1999999999999997E-3</c:v>
                </c:pt>
                <c:pt idx="9">
                  <c:v>2.3E-3</c:v>
                </c:pt>
                <c:pt idx="10">
                  <c:v>2.4000000000000002E-3</c:v>
                </c:pt>
                <c:pt idx="11">
                  <c:v>2.5000000000000001E-3</c:v>
                </c:pt>
                <c:pt idx="12">
                  <c:v>2.7000000000000001E-3</c:v>
                </c:pt>
                <c:pt idx="13">
                  <c:v>2.8E-3</c:v>
                </c:pt>
                <c:pt idx="14">
                  <c:v>3.0000000000000001E-3</c:v>
                </c:pt>
                <c:pt idx="15">
                  <c:v>3.0999999999999999E-3</c:v>
                </c:pt>
                <c:pt idx="16">
                  <c:v>3.2000000000000002E-3</c:v>
                </c:pt>
                <c:pt idx="17">
                  <c:v>3.3E-3</c:v>
                </c:pt>
                <c:pt idx="18">
                  <c:v>3.5000000000000005E-3</c:v>
                </c:pt>
                <c:pt idx="19">
                  <c:v>3.6999999999999997E-3</c:v>
                </c:pt>
                <c:pt idx="20">
                  <c:v>3.8999999999999998E-3</c:v>
                </c:pt>
                <c:pt idx="21">
                  <c:v>4.1000000000000003E-3</c:v>
                </c:pt>
                <c:pt idx="22">
                  <c:v>4.3E-3</c:v>
                </c:pt>
                <c:pt idx="23">
                  <c:v>4.5999999999999999E-3</c:v>
                </c:pt>
                <c:pt idx="24">
                  <c:v>4.8000000000000004E-3</c:v>
                </c:pt>
                <c:pt idx="25">
                  <c:v>5.1999999999999998E-3</c:v>
                </c:pt>
                <c:pt idx="26">
                  <c:v>5.4999999999999997E-3</c:v>
                </c:pt>
                <c:pt idx="27">
                  <c:v>5.8999999999999999E-3</c:v>
                </c:pt>
                <c:pt idx="28">
                  <c:v>6.3E-3</c:v>
                </c:pt>
                <c:pt idx="29">
                  <c:v>6.6E-3</c:v>
                </c:pt>
                <c:pt idx="30">
                  <c:v>7.000000000000001E-3</c:v>
                </c:pt>
                <c:pt idx="31">
                  <c:v>7.2999999999999992E-3</c:v>
                </c:pt>
                <c:pt idx="32">
                  <c:v>7.7000000000000002E-3</c:v>
                </c:pt>
                <c:pt idx="33">
                  <c:v>8.0000000000000002E-3</c:v>
                </c:pt>
                <c:pt idx="34">
                  <c:v>8.3000000000000001E-3</c:v>
                </c:pt>
                <c:pt idx="35">
                  <c:v>8.6E-3</c:v>
                </c:pt>
                <c:pt idx="36">
                  <c:v>9.2999999999999992E-3</c:v>
                </c:pt>
                <c:pt idx="37">
                  <c:v>1.0100000000000001E-2</c:v>
                </c:pt>
                <c:pt idx="38">
                  <c:v>1.0800000000000001E-2</c:v>
                </c:pt>
                <c:pt idx="39">
                  <c:v>1.1600000000000001E-2</c:v>
                </c:pt>
                <c:pt idx="40">
                  <c:v>1.23E-2</c:v>
                </c:pt>
                <c:pt idx="41">
                  <c:v>1.3100000000000001E-2</c:v>
                </c:pt>
                <c:pt idx="42">
                  <c:v>1.3800000000000002E-2</c:v>
                </c:pt>
                <c:pt idx="43">
                  <c:v>1.4499999999999999E-2</c:v>
                </c:pt>
                <c:pt idx="44">
                  <c:v>1.52E-2</c:v>
                </c:pt>
                <c:pt idx="45">
                  <c:v>1.66E-2</c:v>
                </c:pt>
                <c:pt idx="46">
                  <c:v>1.7999999999999999E-2</c:v>
                </c:pt>
                <c:pt idx="47">
                  <c:v>1.9400000000000001E-2</c:v>
                </c:pt>
                <c:pt idx="48">
                  <c:v>2.0799999999999999E-2</c:v>
                </c:pt>
                <c:pt idx="49">
                  <c:v>2.2200000000000001E-2</c:v>
                </c:pt>
                <c:pt idx="50">
                  <c:v>2.35E-2</c:v>
                </c:pt>
                <c:pt idx="51">
                  <c:v>2.6200000000000001E-2</c:v>
                </c:pt>
                <c:pt idx="52">
                  <c:v>2.8899999999999999E-2</c:v>
                </c:pt>
                <c:pt idx="53">
                  <c:v>3.1600000000000003E-2</c:v>
                </c:pt>
                <c:pt idx="54">
                  <c:v>3.4300000000000004E-2</c:v>
                </c:pt>
                <c:pt idx="55">
                  <c:v>3.6999999999999998E-2</c:v>
                </c:pt>
                <c:pt idx="56">
                  <c:v>3.9699999999999999E-2</c:v>
                </c:pt>
                <c:pt idx="57">
                  <c:v>4.24E-2</c:v>
                </c:pt>
                <c:pt idx="58">
                  <c:v>4.5100000000000001E-2</c:v>
                </c:pt>
                <c:pt idx="59">
                  <c:v>4.7799999999999995E-2</c:v>
                </c:pt>
                <c:pt idx="60">
                  <c:v>5.0500000000000003E-2</c:v>
                </c:pt>
                <c:pt idx="61">
                  <c:v>5.3200000000000004E-2</c:v>
                </c:pt>
                <c:pt idx="62">
                  <c:v>5.8899999999999994E-2</c:v>
                </c:pt>
                <c:pt idx="63">
                  <c:v>6.6200000000000009E-2</c:v>
                </c:pt>
                <c:pt idx="64">
                  <c:v>7.3599999999999999E-2</c:v>
                </c:pt>
                <c:pt idx="65">
                  <c:v>8.1200000000000008E-2</c:v>
                </c:pt>
                <c:pt idx="66">
                  <c:v>8.8900000000000007E-2</c:v>
                </c:pt>
                <c:pt idx="67">
                  <c:v>9.6599999999999991E-2</c:v>
                </c:pt>
                <c:pt idx="68">
                  <c:v>0.10440000000000001</c:v>
                </c:pt>
                <c:pt idx="69">
                  <c:v>0.11220000000000001</c:v>
                </c:pt>
                <c:pt idx="70">
                  <c:v>0.12</c:v>
                </c:pt>
                <c:pt idx="71">
                  <c:v>0.13589999999999999</c:v>
                </c:pt>
                <c:pt idx="72">
                  <c:v>0.152</c:v>
                </c:pt>
                <c:pt idx="73">
                  <c:v>0.16830000000000001</c:v>
                </c:pt>
                <c:pt idx="74">
                  <c:v>0.18480000000000002</c:v>
                </c:pt>
                <c:pt idx="75">
                  <c:v>0.20139999999999997</c:v>
                </c:pt>
                <c:pt idx="76">
                  <c:v>0.21829999999999999</c:v>
                </c:pt>
                <c:pt idx="77">
                  <c:v>0.2525</c:v>
                </c:pt>
                <c:pt idx="78">
                  <c:v>0.28739999999999999</c:v>
                </c:pt>
                <c:pt idx="79">
                  <c:v>0.32280000000000003</c:v>
                </c:pt>
                <c:pt idx="80">
                  <c:v>0.35870000000000002</c:v>
                </c:pt>
                <c:pt idx="81">
                  <c:v>0.39489999999999997</c:v>
                </c:pt>
                <c:pt idx="82">
                  <c:v>0.43129999999999996</c:v>
                </c:pt>
                <c:pt idx="83">
                  <c:v>0.46799999999999997</c:v>
                </c:pt>
                <c:pt idx="84">
                  <c:v>0.50469999999999993</c:v>
                </c:pt>
                <c:pt idx="85">
                  <c:v>0.54139999999999999</c:v>
                </c:pt>
                <c:pt idx="86">
                  <c:v>0.57809999999999995</c:v>
                </c:pt>
                <c:pt idx="87">
                  <c:v>0.61470000000000002</c:v>
                </c:pt>
                <c:pt idx="88">
                  <c:v>0.68759999999999999</c:v>
                </c:pt>
                <c:pt idx="89">
                  <c:v>0.77779999999999994</c:v>
                </c:pt>
                <c:pt idx="90">
                  <c:v>0.86670000000000003</c:v>
                </c:pt>
                <c:pt idx="91">
                  <c:v>0.95410000000000006</c:v>
                </c:pt>
                <c:pt idx="92" formatCode="0.000">
                  <c:v>1.04</c:v>
                </c:pt>
                <c:pt idx="93" formatCode="0.000">
                  <c:v>1.1200000000000001</c:v>
                </c:pt>
                <c:pt idx="94" formatCode="0.000">
                  <c:v>1.21</c:v>
                </c:pt>
                <c:pt idx="95" formatCode="0.000">
                  <c:v>1.29</c:v>
                </c:pt>
                <c:pt idx="96" formatCode="0.000">
                  <c:v>1.37</c:v>
                </c:pt>
                <c:pt idx="97" formatCode="0.000">
                  <c:v>1.52</c:v>
                </c:pt>
                <c:pt idx="98" formatCode="0.000">
                  <c:v>1.67</c:v>
                </c:pt>
                <c:pt idx="99" formatCode="0.000">
                  <c:v>1.81</c:v>
                </c:pt>
                <c:pt idx="100" formatCode="0.000">
                  <c:v>1.95</c:v>
                </c:pt>
                <c:pt idx="101" formatCode="0.000">
                  <c:v>2.08</c:v>
                </c:pt>
                <c:pt idx="102" formatCode="0.000">
                  <c:v>2.2000000000000002</c:v>
                </c:pt>
                <c:pt idx="103" formatCode="0.000">
                  <c:v>2.44</c:v>
                </c:pt>
                <c:pt idx="104" formatCode="0.000">
                  <c:v>2.66</c:v>
                </c:pt>
                <c:pt idx="105" formatCode="0.000">
                  <c:v>2.87</c:v>
                </c:pt>
                <c:pt idx="106" formatCode="0.000">
                  <c:v>3.06</c:v>
                </c:pt>
                <c:pt idx="107" formatCode="0.000">
                  <c:v>3.24</c:v>
                </c:pt>
                <c:pt idx="108" formatCode="0.000">
                  <c:v>3.4</c:v>
                </c:pt>
                <c:pt idx="109" formatCode="0.000">
                  <c:v>3.56</c:v>
                </c:pt>
                <c:pt idx="110" formatCode="0.000">
                  <c:v>3.71</c:v>
                </c:pt>
                <c:pt idx="111" formatCode="0.000">
                  <c:v>3.85</c:v>
                </c:pt>
                <c:pt idx="112" formatCode="0.000">
                  <c:v>3.98</c:v>
                </c:pt>
                <c:pt idx="113" formatCode="0.000">
                  <c:v>4.1100000000000003</c:v>
                </c:pt>
                <c:pt idx="114" formatCode="0.000">
                  <c:v>4.3499999999999996</c:v>
                </c:pt>
                <c:pt idx="115" formatCode="0.000">
                  <c:v>4.62</c:v>
                </c:pt>
                <c:pt idx="116" formatCode="0.000">
                  <c:v>4.87</c:v>
                </c:pt>
                <c:pt idx="117" formatCode="0.000">
                  <c:v>5.1100000000000003</c:v>
                </c:pt>
                <c:pt idx="118" formatCode="0.000">
                  <c:v>5.33</c:v>
                </c:pt>
                <c:pt idx="119" formatCode="0.000">
                  <c:v>5.54</c:v>
                </c:pt>
                <c:pt idx="120" formatCode="0.000">
                  <c:v>5.74</c:v>
                </c:pt>
                <c:pt idx="121" formatCode="0.000">
                  <c:v>5.93</c:v>
                </c:pt>
                <c:pt idx="122" formatCode="0.000">
                  <c:v>6.11</c:v>
                </c:pt>
                <c:pt idx="123" formatCode="0.000">
                  <c:v>6.47</c:v>
                </c:pt>
                <c:pt idx="124" formatCode="0.000">
                  <c:v>6.8</c:v>
                </c:pt>
                <c:pt idx="125" formatCode="0.000">
                  <c:v>7.12</c:v>
                </c:pt>
                <c:pt idx="126" formatCode="0.000">
                  <c:v>7.44</c:v>
                </c:pt>
                <c:pt idx="127" formatCode="0.000">
                  <c:v>7.74</c:v>
                </c:pt>
                <c:pt idx="128" formatCode="0.000">
                  <c:v>8.0399999999999991</c:v>
                </c:pt>
                <c:pt idx="129" formatCode="0.000">
                  <c:v>8.6199999999999992</c:v>
                </c:pt>
                <c:pt idx="130" formatCode="0.000">
                  <c:v>9.18</c:v>
                </c:pt>
                <c:pt idx="131" formatCode="0.000">
                  <c:v>9.73</c:v>
                </c:pt>
                <c:pt idx="132" formatCode="0.000">
                  <c:v>10.28</c:v>
                </c:pt>
                <c:pt idx="133" formatCode="0.000">
                  <c:v>10.82</c:v>
                </c:pt>
                <c:pt idx="134" formatCode="0.000">
                  <c:v>11.36</c:v>
                </c:pt>
                <c:pt idx="135" formatCode="0.000">
                  <c:v>11.89</c:v>
                </c:pt>
                <c:pt idx="136" formatCode="0.000">
                  <c:v>12.43</c:v>
                </c:pt>
                <c:pt idx="137" formatCode="0.000">
                  <c:v>12.96</c:v>
                </c:pt>
                <c:pt idx="138" formatCode="0.000">
                  <c:v>13.49</c:v>
                </c:pt>
                <c:pt idx="139" formatCode="0.000">
                  <c:v>14.02</c:v>
                </c:pt>
                <c:pt idx="140" formatCode="0.000">
                  <c:v>15.07</c:v>
                </c:pt>
                <c:pt idx="141" formatCode="0.000">
                  <c:v>16.38</c:v>
                </c:pt>
                <c:pt idx="142" formatCode="0.000">
                  <c:v>17.7</c:v>
                </c:pt>
                <c:pt idx="143" formatCode="0.000">
                  <c:v>19.02</c:v>
                </c:pt>
                <c:pt idx="144" formatCode="0.000">
                  <c:v>20.34</c:v>
                </c:pt>
                <c:pt idx="145" formatCode="0.000">
                  <c:v>21.67</c:v>
                </c:pt>
                <c:pt idx="146" formatCode="0.000">
                  <c:v>23.01</c:v>
                </c:pt>
                <c:pt idx="147" formatCode="0.000">
                  <c:v>24.36</c:v>
                </c:pt>
                <c:pt idx="148" formatCode="0.000">
                  <c:v>25.72</c:v>
                </c:pt>
                <c:pt idx="149" formatCode="0.000">
                  <c:v>28.48</c:v>
                </c:pt>
                <c:pt idx="150" formatCode="0.000">
                  <c:v>31.28</c:v>
                </c:pt>
                <c:pt idx="151" formatCode="0.000">
                  <c:v>34.14</c:v>
                </c:pt>
                <c:pt idx="152" formatCode="0.000">
                  <c:v>37.06</c:v>
                </c:pt>
                <c:pt idx="153" formatCode="0.000">
                  <c:v>40.04</c:v>
                </c:pt>
                <c:pt idx="154" formatCode="0.000">
                  <c:v>43.08</c:v>
                </c:pt>
                <c:pt idx="155" formatCode="0.000">
                  <c:v>49.38</c:v>
                </c:pt>
                <c:pt idx="156" formatCode="0.000">
                  <c:v>55.97</c:v>
                </c:pt>
                <c:pt idx="157" formatCode="0.000">
                  <c:v>62.87</c:v>
                </c:pt>
                <c:pt idx="158" formatCode="0.000">
                  <c:v>70.099999999999994</c:v>
                </c:pt>
                <c:pt idx="159" formatCode="0.000">
                  <c:v>77.650000000000006</c:v>
                </c:pt>
                <c:pt idx="160" formatCode="0.000">
                  <c:v>85.53</c:v>
                </c:pt>
                <c:pt idx="161" formatCode="0.000">
                  <c:v>93.76</c:v>
                </c:pt>
                <c:pt idx="162" formatCode="0.000">
                  <c:v>102.32</c:v>
                </c:pt>
                <c:pt idx="163" formatCode="0.000">
                  <c:v>111.22</c:v>
                </c:pt>
                <c:pt idx="164" formatCode="0.000">
                  <c:v>120.46</c:v>
                </c:pt>
                <c:pt idx="165" formatCode="0.000">
                  <c:v>130.01</c:v>
                </c:pt>
                <c:pt idx="166" formatCode="0.000">
                  <c:v>150.03</c:v>
                </c:pt>
                <c:pt idx="167" formatCode="0.000">
                  <c:v>176.61</c:v>
                </c:pt>
                <c:pt idx="168" formatCode="0.000">
                  <c:v>204.62</c:v>
                </c:pt>
                <c:pt idx="169" formatCode="0.000">
                  <c:v>234.02</c:v>
                </c:pt>
                <c:pt idx="170" formatCode="0.000">
                  <c:v>265.02999999999997</c:v>
                </c:pt>
                <c:pt idx="171" formatCode="0.000">
                  <c:v>297.76</c:v>
                </c:pt>
                <c:pt idx="172" formatCode="0.000">
                  <c:v>332.18</c:v>
                </c:pt>
                <c:pt idx="173" formatCode="0.000">
                  <c:v>368.27</c:v>
                </c:pt>
                <c:pt idx="174" formatCode="0.000">
                  <c:v>406</c:v>
                </c:pt>
                <c:pt idx="175" formatCode="0.000">
                  <c:v>486.23</c:v>
                </c:pt>
                <c:pt idx="176" formatCode="0.000">
                  <c:v>572.74</c:v>
                </c:pt>
                <c:pt idx="177" formatCode="0.000">
                  <c:v>665.34</c:v>
                </c:pt>
                <c:pt idx="178" formatCode="0.000">
                  <c:v>763.87</c:v>
                </c:pt>
                <c:pt idx="179" formatCode="0.000">
                  <c:v>868.16</c:v>
                </c:pt>
                <c:pt idx="180" formatCode="0.000">
                  <c:v>978.07</c:v>
                </c:pt>
                <c:pt idx="181" formatCode="0.0">
                  <c:v>1210</c:v>
                </c:pt>
                <c:pt idx="182" formatCode="0.0">
                  <c:v>1470</c:v>
                </c:pt>
                <c:pt idx="183" formatCode="0.0">
                  <c:v>1750</c:v>
                </c:pt>
                <c:pt idx="184" formatCode="0.0">
                  <c:v>2040</c:v>
                </c:pt>
                <c:pt idx="185" formatCode="0.0">
                  <c:v>2360</c:v>
                </c:pt>
                <c:pt idx="186" formatCode="0.0">
                  <c:v>2690</c:v>
                </c:pt>
                <c:pt idx="187" formatCode="0.0">
                  <c:v>3040</c:v>
                </c:pt>
                <c:pt idx="188" formatCode="0.0">
                  <c:v>3410</c:v>
                </c:pt>
                <c:pt idx="189" formatCode="0.0">
                  <c:v>3790</c:v>
                </c:pt>
                <c:pt idx="190" formatCode="0.0">
                  <c:v>4190</c:v>
                </c:pt>
                <c:pt idx="191" formatCode="0.0">
                  <c:v>4600</c:v>
                </c:pt>
                <c:pt idx="192" formatCode="0.0">
                  <c:v>5470</c:v>
                </c:pt>
                <c:pt idx="193" formatCode="0.0">
                  <c:v>6620</c:v>
                </c:pt>
                <c:pt idx="194" formatCode="0.0">
                  <c:v>7850</c:v>
                </c:pt>
                <c:pt idx="195" formatCode="0.0">
                  <c:v>9150</c:v>
                </c:pt>
                <c:pt idx="196" formatCode="0.0">
                  <c:v>10510</c:v>
                </c:pt>
                <c:pt idx="197" formatCode="0.0">
                  <c:v>11930</c:v>
                </c:pt>
                <c:pt idx="198" formatCode="0.0">
                  <c:v>13400</c:v>
                </c:pt>
                <c:pt idx="199" formatCode="0.0">
                  <c:v>14920</c:v>
                </c:pt>
                <c:pt idx="200" formatCode="0.0">
                  <c:v>16490</c:v>
                </c:pt>
                <c:pt idx="201" formatCode="0.0">
                  <c:v>19740</c:v>
                </c:pt>
                <c:pt idx="202" formatCode="0.0">
                  <c:v>23140</c:v>
                </c:pt>
                <c:pt idx="203" formatCode="0.0">
                  <c:v>26660</c:v>
                </c:pt>
                <c:pt idx="204" formatCode="0.0">
                  <c:v>30290</c:v>
                </c:pt>
                <c:pt idx="205" formatCode="0.0">
                  <c:v>34010</c:v>
                </c:pt>
                <c:pt idx="206" formatCode="0.0">
                  <c:v>37820</c:v>
                </c:pt>
                <c:pt idx="207" formatCode="0.0">
                  <c:v>45620</c:v>
                </c:pt>
                <c:pt idx="208" formatCode="0.0">
                  <c:v>50410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50-42DD-AD9E-CE62CA94B7C4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srim86Kr_GaN!$D$20:$D$300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srim86Kr_GaN!$M$20:$M$300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1E-3</c:v>
                </c:pt>
                <c:pt idx="3">
                  <c:v>1.0999999999999998E-3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1.2000000000000001E-3</c:v>
                </c:pt>
                <c:pt idx="9">
                  <c:v>1.2999999999999999E-3</c:v>
                </c:pt>
                <c:pt idx="10">
                  <c:v>1.2999999999999999E-3</c:v>
                </c:pt>
                <c:pt idx="11">
                  <c:v>1.4E-3</c:v>
                </c:pt>
                <c:pt idx="12">
                  <c:v>1.5E-3</c:v>
                </c:pt>
                <c:pt idx="13">
                  <c:v>1.5E-3</c:v>
                </c:pt>
                <c:pt idx="14">
                  <c:v>1.6000000000000001E-3</c:v>
                </c:pt>
                <c:pt idx="15">
                  <c:v>1.7000000000000001E-3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2.3E-3</c:v>
                </c:pt>
                <c:pt idx="24">
                  <c:v>2.4000000000000002E-3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2.9000000000000002E-3</c:v>
                </c:pt>
                <c:pt idx="28">
                  <c:v>3.0999999999999999E-3</c:v>
                </c:pt>
                <c:pt idx="29">
                  <c:v>3.2000000000000002E-3</c:v>
                </c:pt>
                <c:pt idx="30">
                  <c:v>3.4000000000000002E-3</c:v>
                </c:pt>
                <c:pt idx="31">
                  <c:v>3.5000000000000005E-3</c:v>
                </c:pt>
                <c:pt idx="32">
                  <c:v>3.5999999999999999E-3</c:v>
                </c:pt>
                <c:pt idx="33">
                  <c:v>3.8E-3</c:v>
                </c:pt>
                <c:pt idx="34">
                  <c:v>3.8999999999999998E-3</c:v>
                </c:pt>
                <c:pt idx="35">
                  <c:v>4.0000000000000001E-3</c:v>
                </c:pt>
                <c:pt idx="36">
                  <c:v>4.3E-3</c:v>
                </c:pt>
                <c:pt idx="37">
                  <c:v>4.5999999999999999E-3</c:v>
                </c:pt>
                <c:pt idx="38">
                  <c:v>4.8999999999999998E-3</c:v>
                </c:pt>
                <c:pt idx="39">
                  <c:v>5.1999999999999998E-3</c:v>
                </c:pt>
                <c:pt idx="40">
                  <c:v>5.4999999999999997E-3</c:v>
                </c:pt>
                <c:pt idx="41">
                  <c:v>5.8000000000000005E-3</c:v>
                </c:pt>
                <c:pt idx="42">
                  <c:v>6.0999999999999995E-3</c:v>
                </c:pt>
                <c:pt idx="43">
                  <c:v>6.3E-3</c:v>
                </c:pt>
                <c:pt idx="44">
                  <c:v>6.6E-3</c:v>
                </c:pt>
                <c:pt idx="45">
                  <c:v>7.0999999999999995E-3</c:v>
                </c:pt>
                <c:pt idx="46">
                  <c:v>7.7000000000000002E-3</c:v>
                </c:pt>
                <c:pt idx="47">
                  <c:v>8.2000000000000007E-3</c:v>
                </c:pt>
                <c:pt idx="48">
                  <c:v>8.6999999999999994E-3</c:v>
                </c:pt>
                <c:pt idx="49">
                  <c:v>9.1999999999999998E-3</c:v>
                </c:pt>
                <c:pt idx="50">
                  <c:v>9.7000000000000003E-3</c:v>
                </c:pt>
                <c:pt idx="51">
                  <c:v>1.0699999999999999E-2</c:v>
                </c:pt>
                <c:pt idx="52">
                  <c:v>1.1600000000000001E-2</c:v>
                </c:pt>
                <c:pt idx="53">
                  <c:v>1.26E-2</c:v>
                </c:pt>
                <c:pt idx="54">
                  <c:v>1.3500000000000002E-2</c:v>
                </c:pt>
                <c:pt idx="55">
                  <c:v>1.4499999999999999E-2</c:v>
                </c:pt>
                <c:pt idx="56">
                  <c:v>1.54E-2</c:v>
                </c:pt>
                <c:pt idx="57">
                  <c:v>1.6300000000000002E-2</c:v>
                </c:pt>
                <c:pt idx="58">
                  <c:v>1.7299999999999999E-2</c:v>
                </c:pt>
                <c:pt idx="59">
                  <c:v>1.8200000000000001E-2</c:v>
                </c:pt>
                <c:pt idx="60">
                  <c:v>1.9099999999999999E-2</c:v>
                </c:pt>
                <c:pt idx="61">
                  <c:v>0.02</c:v>
                </c:pt>
                <c:pt idx="62">
                  <c:v>2.1899999999999999E-2</c:v>
                </c:pt>
                <c:pt idx="63">
                  <c:v>2.4399999999999998E-2</c:v>
                </c:pt>
                <c:pt idx="64">
                  <c:v>2.69E-2</c:v>
                </c:pt>
                <c:pt idx="65">
                  <c:v>2.9399999999999999E-2</c:v>
                </c:pt>
                <c:pt idx="66">
                  <c:v>3.1899999999999998E-2</c:v>
                </c:pt>
                <c:pt idx="67">
                  <c:v>3.44E-2</c:v>
                </c:pt>
                <c:pt idx="68">
                  <c:v>3.6900000000000002E-2</c:v>
                </c:pt>
                <c:pt idx="69">
                  <c:v>3.9300000000000002E-2</c:v>
                </c:pt>
                <c:pt idx="70">
                  <c:v>4.1700000000000001E-2</c:v>
                </c:pt>
                <c:pt idx="71">
                  <c:v>4.65E-2</c:v>
                </c:pt>
                <c:pt idx="72">
                  <c:v>5.1200000000000002E-2</c:v>
                </c:pt>
                <c:pt idx="73">
                  <c:v>5.5800000000000002E-2</c:v>
                </c:pt>
                <c:pt idx="74">
                  <c:v>6.0499999999999998E-2</c:v>
                </c:pt>
                <c:pt idx="75">
                  <c:v>6.5000000000000002E-2</c:v>
                </c:pt>
                <c:pt idx="76">
                  <c:v>6.9599999999999995E-2</c:v>
                </c:pt>
                <c:pt idx="77">
                  <c:v>7.8600000000000003E-2</c:v>
                </c:pt>
                <c:pt idx="78">
                  <c:v>8.7499999999999994E-2</c:v>
                </c:pt>
                <c:pt idx="79">
                  <c:v>9.6199999999999994E-2</c:v>
                </c:pt>
                <c:pt idx="80">
                  <c:v>0.10469999999999999</c:v>
                </c:pt>
                <c:pt idx="81">
                  <c:v>0.11310000000000001</c:v>
                </c:pt>
                <c:pt idx="82">
                  <c:v>0.1212</c:v>
                </c:pt>
                <c:pt idx="83">
                  <c:v>0.12909999999999999</c:v>
                </c:pt>
                <c:pt idx="84">
                  <c:v>0.1368</c:v>
                </c:pt>
                <c:pt idx="85">
                  <c:v>0.1444</c:v>
                </c:pt>
                <c:pt idx="86">
                  <c:v>0.1517</c:v>
                </c:pt>
                <c:pt idx="87">
                  <c:v>0.15870000000000001</c:v>
                </c:pt>
                <c:pt idx="88">
                  <c:v>0.1724</c:v>
                </c:pt>
                <c:pt idx="89">
                  <c:v>0.1883</c:v>
                </c:pt>
                <c:pt idx="90">
                  <c:v>0.2031</c:v>
                </c:pt>
                <c:pt idx="91">
                  <c:v>0.21680000000000002</c:v>
                </c:pt>
                <c:pt idx="92">
                  <c:v>0.22959999999999997</c:v>
                </c:pt>
                <c:pt idx="93">
                  <c:v>0.2414</c:v>
                </c:pt>
                <c:pt idx="94">
                  <c:v>0.2525</c:v>
                </c:pt>
                <c:pt idx="95">
                  <c:v>0.26280000000000003</c:v>
                </c:pt>
                <c:pt idx="96">
                  <c:v>0.27240000000000003</c:v>
                </c:pt>
                <c:pt idx="97">
                  <c:v>0.2903</c:v>
                </c:pt>
                <c:pt idx="98">
                  <c:v>0.30609999999999998</c:v>
                </c:pt>
                <c:pt idx="99">
                  <c:v>0.3201</c:v>
                </c:pt>
                <c:pt idx="100">
                  <c:v>0.33260000000000001</c:v>
                </c:pt>
                <c:pt idx="101">
                  <c:v>0.34370000000000001</c:v>
                </c:pt>
                <c:pt idx="102">
                  <c:v>0.35370000000000001</c:v>
                </c:pt>
                <c:pt idx="103">
                  <c:v>0.37160000000000004</c:v>
                </c:pt>
                <c:pt idx="104">
                  <c:v>0.38619999999999999</c:v>
                </c:pt>
                <c:pt idx="105">
                  <c:v>0.39839999999999998</c:v>
                </c:pt>
                <c:pt idx="106">
                  <c:v>0.40860000000000002</c:v>
                </c:pt>
                <c:pt idx="107">
                  <c:v>0.41719999999999996</c:v>
                </c:pt>
                <c:pt idx="108">
                  <c:v>0.42449999999999999</c:v>
                </c:pt>
                <c:pt idx="109">
                  <c:v>0.43090000000000001</c:v>
                </c:pt>
                <c:pt idx="110">
                  <c:v>0.43640000000000001</c:v>
                </c:pt>
                <c:pt idx="111">
                  <c:v>0.44130000000000003</c:v>
                </c:pt>
                <c:pt idx="112">
                  <c:v>0.44550000000000001</c:v>
                </c:pt>
                <c:pt idx="113">
                  <c:v>0.44930000000000003</c:v>
                </c:pt>
                <c:pt idx="114">
                  <c:v>0.45640000000000003</c:v>
                </c:pt>
                <c:pt idx="115">
                  <c:v>0.46379999999999999</c:v>
                </c:pt>
                <c:pt idx="116">
                  <c:v>0.46980000000000005</c:v>
                </c:pt>
                <c:pt idx="117">
                  <c:v>0.4748</c:v>
                </c:pt>
                <c:pt idx="118">
                  <c:v>0.47899999999999998</c:v>
                </c:pt>
                <c:pt idx="119">
                  <c:v>0.48270000000000002</c:v>
                </c:pt>
                <c:pt idx="120">
                  <c:v>0.4859</c:v>
                </c:pt>
                <c:pt idx="121">
                  <c:v>0.48880000000000001</c:v>
                </c:pt>
                <c:pt idx="122">
                  <c:v>0.49130000000000001</c:v>
                </c:pt>
                <c:pt idx="123">
                  <c:v>0.49709999999999999</c:v>
                </c:pt>
                <c:pt idx="124">
                  <c:v>0.502</c:v>
                </c:pt>
                <c:pt idx="125">
                  <c:v>0.50639999999999996</c:v>
                </c:pt>
                <c:pt idx="126">
                  <c:v>0.51029999999999998</c:v>
                </c:pt>
                <c:pt idx="127">
                  <c:v>0.51390000000000002</c:v>
                </c:pt>
                <c:pt idx="128">
                  <c:v>0.51729999999999998</c:v>
                </c:pt>
                <c:pt idx="129">
                  <c:v>0.52649999999999997</c:v>
                </c:pt>
                <c:pt idx="130">
                  <c:v>0.53490000000000004</c:v>
                </c:pt>
                <c:pt idx="131">
                  <c:v>0.54269999999999996</c:v>
                </c:pt>
                <c:pt idx="132">
                  <c:v>0.55010000000000003</c:v>
                </c:pt>
                <c:pt idx="133">
                  <c:v>0.55720000000000003</c:v>
                </c:pt>
                <c:pt idx="134">
                  <c:v>0.56399999999999995</c:v>
                </c:pt>
                <c:pt idx="135">
                  <c:v>0.57050000000000001</c:v>
                </c:pt>
                <c:pt idx="136">
                  <c:v>0.57689999999999997</c:v>
                </c:pt>
                <c:pt idx="137">
                  <c:v>0.58319999999999994</c:v>
                </c:pt>
                <c:pt idx="138">
                  <c:v>0.58929999999999993</c:v>
                </c:pt>
                <c:pt idx="139">
                  <c:v>0.59530000000000005</c:v>
                </c:pt>
                <c:pt idx="140">
                  <c:v>0.6159</c:v>
                </c:pt>
                <c:pt idx="141">
                  <c:v>0.64569999999999994</c:v>
                </c:pt>
                <c:pt idx="142">
                  <c:v>0.67420000000000002</c:v>
                </c:pt>
                <c:pt idx="143">
                  <c:v>0.70169999999999999</c:v>
                </c:pt>
                <c:pt idx="144">
                  <c:v>0.72830000000000006</c:v>
                </c:pt>
                <c:pt idx="145">
                  <c:v>0.75419999999999998</c:v>
                </c:pt>
                <c:pt idx="146">
                  <c:v>0.77939999999999998</c:v>
                </c:pt>
                <c:pt idx="147">
                  <c:v>0.80420000000000003</c:v>
                </c:pt>
                <c:pt idx="148">
                  <c:v>0.8286</c:v>
                </c:pt>
                <c:pt idx="149">
                  <c:v>0.91869999999999996</c:v>
                </c:pt>
                <c:pt idx="150" formatCode="0.000">
                  <c:v>1</c:v>
                </c:pt>
                <c:pt idx="151" formatCode="0.000">
                  <c:v>1.08</c:v>
                </c:pt>
                <c:pt idx="152" formatCode="0.000">
                  <c:v>1.1599999999999999</c:v>
                </c:pt>
                <c:pt idx="153" formatCode="0.000">
                  <c:v>1.24</c:v>
                </c:pt>
                <c:pt idx="154" formatCode="0.000">
                  <c:v>1.31</c:v>
                </c:pt>
                <c:pt idx="155" formatCode="0.000">
                  <c:v>1.59</c:v>
                </c:pt>
                <c:pt idx="156" formatCode="0.000">
                  <c:v>1.85</c:v>
                </c:pt>
                <c:pt idx="157" formatCode="0.000">
                  <c:v>2.09</c:v>
                </c:pt>
                <c:pt idx="158" formatCode="0.000">
                  <c:v>2.33</c:v>
                </c:pt>
                <c:pt idx="159" formatCode="0.000">
                  <c:v>2.57</c:v>
                </c:pt>
                <c:pt idx="160" formatCode="0.000">
                  <c:v>2.81</c:v>
                </c:pt>
                <c:pt idx="161" formatCode="0.000">
                  <c:v>3.04</c:v>
                </c:pt>
                <c:pt idx="162" formatCode="0.000">
                  <c:v>3.28</c:v>
                </c:pt>
                <c:pt idx="163" formatCode="0.000">
                  <c:v>3.51</c:v>
                </c:pt>
                <c:pt idx="164" formatCode="0.000">
                  <c:v>3.75</c:v>
                </c:pt>
                <c:pt idx="165" formatCode="0.000">
                  <c:v>3.99</c:v>
                </c:pt>
                <c:pt idx="166" formatCode="0.000">
                  <c:v>4.9000000000000004</c:v>
                </c:pt>
                <c:pt idx="167" formatCode="0.000">
                  <c:v>6.19</c:v>
                </c:pt>
                <c:pt idx="168" formatCode="0.000">
                  <c:v>7.35</c:v>
                </c:pt>
                <c:pt idx="169" formatCode="0.000">
                  <c:v>8.4600000000000009</c:v>
                </c:pt>
                <c:pt idx="170" formatCode="0.000">
                  <c:v>9.5299999999999994</c:v>
                </c:pt>
                <c:pt idx="171" formatCode="0.000">
                  <c:v>10.61</c:v>
                </c:pt>
                <c:pt idx="172" formatCode="0.000">
                  <c:v>11.68</c:v>
                </c:pt>
                <c:pt idx="173" formatCode="0.000">
                  <c:v>12.76</c:v>
                </c:pt>
                <c:pt idx="174" formatCode="0.000">
                  <c:v>13.84</c:v>
                </c:pt>
                <c:pt idx="175" formatCode="0.000">
                  <c:v>17.91</c:v>
                </c:pt>
                <c:pt idx="176" formatCode="0.000">
                  <c:v>21.71</c:v>
                </c:pt>
                <c:pt idx="177" formatCode="0.000">
                  <c:v>25.38</c:v>
                </c:pt>
                <c:pt idx="178" formatCode="0.000">
                  <c:v>28.97</c:v>
                </c:pt>
                <c:pt idx="179" formatCode="0.000">
                  <c:v>32.53</c:v>
                </c:pt>
                <c:pt idx="180" formatCode="0.000">
                  <c:v>36.07</c:v>
                </c:pt>
                <c:pt idx="181" formatCode="0.000">
                  <c:v>49.18</c:v>
                </c:pt>
                <c:pt idx="182" formatCode="0.000">
                  <c:v>61.18</c:v>
                </c:pt>
                <c:pt idx="183" formatCode="0.000">
                  <c:v>72.680000000000007</c:v>
                </c:pt>
                <c:pt idx="184" formatCode="0.000">
                  <c:v>83.95</c:v>
                </c:pt>
                <c:pt idx="185" formatCode="0.000">
                  <c:v>95.09</c:v>
                </c:pt>
                <c:pt idx="186" formatCode="0.000">
                  <c:v>106.16</c:v>
                </c:pt>
                <c:pt idx="187" formatCode="0.000">
                  <c:v>117.19</c:v>
                </c:pt>
                <c:pt idx="188" formatCode="0.000">
                  <c:v>128.19999999999999</c:v>
                </c:pt>
                <c:pt idx="189" formatCode="0.000">
                  <c:v>139.19999999999999</c:v>
                </c:pt>
                <c:pt idx="190" formatCode="0.000">
                  <c:v>150.18</c:v>
                </c:pt>
                <c:pt idx="191" formatCode="0.000">
                  <c:v>161.16</c:v>
                </c:pt>
                <c:pt idx="192" formatCode="0.000">
                  <c:v>202.52</c:v>
                </c:pt>
                <c:pt idx="193" formatCode="0.000">
                  <c:v>260.35000000000002</c:v>
                </c:pt>
                <c:pt idx="194" formatCode="0.000">
                  <c:v>313.26</c:v>
                </c:pt>
                <c:pt idx="195" formatCode="0.000">
                  <c:v>363.26</c:v>
                </c:pt>
                <c:pt idx="196" formatCode="0.000">
                  <c:v>411.27</c:v>
                </c:pt>
                <c:pt idx="197" formatCode="0.000">
                  <c:v>457.77</c:v>
                </c:pt>
                <c:pt idx="198" formatCode="0.000">
                  <c:v>503.05</c:v>
                </c:pt>
                <c:pt idx="199" formatCode="0.000">
                  <c:v>547.27</c:v>
                </c:pt>
                <c:pt idx="200" formatCode="0.000">
                  <c:v>590.57000000000005</c:v>
                </c:pt>
                <c:pt idx="201" formatCode="0.000">
                  <c:v>748.95</c:v>
                </c:pt>
                <c:pt idx="202" formatCode="0.000">
                  <c:v>890.12</c:v>
                </c:pt>
                <c:pt idx="203" formatCode="0.0">
                  <c:v>1020</c:v>
                </c:pt>
                <c:pt idx="204" formatCode="0.0">
                  <c:v>1140</c:v>
                </c:pt>
                <c:pt idx="205" formatCode="0.0">
                  <c:v>1260</c:v>
                </c:pt>
                <c:pt idx="206" formatCode="0.0">
                  <c:v>1370</c:v>
                </c:pt>
                <c:pt idx="207" formatCode="0.0">
                  <c:v>1760</c:v>
                </c:pt>
                <c:pt idx="208" formatCode="0.0">
                  <c:v>1880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50-42DD-AD9E-CE62CA94B7C4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srim86Kr_GaN!$D$20:$D$300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srim86Kr_GaN!$P$20:$P$300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1E-3</c:v>
                </c:pt>
                <c:pt idx="12">
                  <c:v>1.0999999999999998E-3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1.2000000000000001E-3</c:v>
                </c:pt>
                <c:pt idx="16">
                  <c:v>1.2000000000000001E-3</c:v>
                </c:pt>
                <c:pt idx="17">
                  <c:v>1.2999999999999999E-3</c:v>
                </c:pt>
                <c:pt idx="18">
                  <c:v>1.2999999999999999E-3</c:v>
                </c:pt>
                <c:pt idx="19">
                  <c:v>1.4E-3</c:v>
                </c:pt>
                <c:pt idx="20">
                  <c:v>1.5E-3</c:v>
                </c:pt>
                <c:pt idx="21">
                  <c:v>1.5E-3</c:v>
                </c:pt>
                <c:pt idx="22">
                  <c:v>1.6000000000000001E-3</c:v>
                </c:pt>
                <c:pt idx="23">
                  <c:v>1.7000000000000001E-3</c:v>
                </c:pt>
                <c:pt idx="24">
                  <c:v>1.8E-3</c:v>
                </c:pt>
                <c:pt idx="25">
                  <c:v>1.9E-3</c:v>
                </c:pt>
                <c:pt idx="26">
                  <c:v>2E-3</c:v>
                </c:pt>
                <c:pt idx="27">
                  <c:v>2.1000000000000003E-3</c:v>
                </c:pt>
                <c:pt idx="28">
                  <c:v>2.1999999999999997E-3</c:v>
                </c:pt>
                <c:pt idx="29">
                  <c:v>2.3E-3</c:v>
                </c:pt>
                <c:pt idx="30">
                  <c:v>2.5000000000000001E-3</c:v>
                </c:pt>
                <c:pt idx="31">
                  <c:v>2.5999999999999999E-3</c:v>
                </c:pt>
                <c:pt idx="32">
                  <c:v>2.7000000000000001E-3</c:v>
                </c:pt>
                <c:pt idx="33">
                  <c:v>2.8E-3</c:v>
                </c:pt>
                <c:pt idx="34">
                  <c:v>2.9000000000000002E-3</c:v>
                </c:pt>
                <c:pt idx="35">
                  <c:v>3.0000000000000001E-3</c:v>
                </c:pt>
                <c:pt idx="36">
                  <c:v>3.2000000000000002E-3</c:v>
                </c:pt>
                <c:pt idx="37">
                  <c:v>3.4000000000000002E-3</c:v>
                </c:pt>
                <c:pt idx="38">
                  <c:v>3.5999999999999999E-3</c:v>
                </c:pt>
                <c:pt idx="39">
                  <c:v>3.8E-3</c:v>
                </c:pt>
                <c:pt idx="40">
                  <c:v>4.1000000000000003E-3</c:v>
                </c:pt>
                <c:pt idx="41">
                  <c:v>4.3E-3</c:v>
                </c:pt>
                <c:pt idx="42">
                  <c:v>4.4999999999999997E-3</c:v>
                </c:pt>
                <c:pt idx="43">
                  <c:v>4.7000000000000002E-3</c:v>
                </c:pt>
                <c:pt idx="44">
                  <c:v>4.8999999999999998E-3</c:v>
                </c:pt>
                <c:pt idx="45">
                  <c:v>5.3E-3</c:v>
                </c:pt>
                <c:pt idx="46">
                  <c:v>5.5999999999999999E-3</c:v>
                </c:pt>
                <c:pt idx="47">
                  <c:v>6.0000000000000001E-3</c:v>
                </c:pt>
                <c:pt idx="48">
                  <c:v>6.4000000000000003E-3</c:v>
                </c:pt>
                <c:pt idx="49">
                  <c:v>6.8000000000000005E-3</c:v>
                </c:pt>
                <c:pt idx="50">
                  <c:v>7.0999999999999995E-3</c:v>
                </c:pt>
                <c:pt idx="51">
                  <c:v>7.7999999999999996E-3</c:v>
                </c:pt>
                <c:pt idx="52">
                  <c:v>8.5000000000000006E-3</c:v>
                </c:pt>
                <c:pt idx="53">
                  <c:v>9.1999999999999998E-3</c:v>
                </c:pt>
                <c:pt idx="54">
                  <c:v>9.9000000000000008E-3</c:v>
                </c:pt>
                <c:pt idx="55">
                  <c:v>1.0499999999999999E-2</c:v>
                </c:pt>
                <c:pt idx="56">
                  <c:v>1.12E-2</c:v>
                </c:pt>
                <c:pt idx="57">
                  <c:v>1.18E-2</c:v>
                </c:pt>
                <c:pt idx="58">
                  <c:v>1.2500000000000001E-2</c:v>
                </c:pt>
                <c:pt idx="59">
                  <c:v>1.3100000000000001E-2</c:v>
                </c:pt>
                <c:pt idx="60">
                  <c:v>1.37E-2</c:v>
                </c:pt>
                <c:pt idx="61">
                  <c:v>1.4299999999999998E-2</c:v>
                </c:pt>
                <c:pt idx="62">
                  <c:v>1.5599999999999999E-2</c:v>
                </c:pt>
                <c:pt idx="63">
                  <c:v>1.7100000000000001E-2</c:v>
                </c:pt>
                <c:pt idx="64">
                  <c:v>1.8700000000000001E-2</c:v>
                </c:pt>
                <c:pt idx="65">
                  <c:v>2.0300000000000002E-2</c:v>
                </c:pt>
                <c:pt idx="66">
                  <c:v>2.1899999999999999E-2</c:v>
                </c:pt>
                <c:pt idx="67">
                  <c:v>2.35E-2</c:v>
                </c:pt>
                <c:pt idx="68">
                  <c:v>2.52E-2</c:v>
                </c:pt>
                <c:pt idx="69">
                  <c:v>2.69E-2</c:v>
                </c:pt>
                <c:pt idx="70">
                  <c:v>2.8599999999999997E-2</c:v>
                </c:pt>
                <c:pt idx="71">
                  <c:v>3.2000000000000001E-2</c:v>
                </c:pt>
                <c:pt idx="72">
                  <c:v>3.5400000000000001E-2</c:v>
                </c:pt>
                <c:pt idx="73">
                  <c:v>3.8900000000000004E-2</c:v>
                </c:pt>
                <c:pt idx="74">
                  <c:v>4.24E-2</c:v>
                </c:pt>
                <c:pt idx="75">
                  <c:v>4.58E-2</c:v>
                </c:pt>
                <c:pt idx="76">
                  <c:v>4.9299999999999997E-2</c:v>
                </c:pt>
                <c:pt idx="77">
                  <c:v>5.6399999999999992E-2</c:v>
                </c:pt>
                <c:pt idx="78">
                  <c:v>6.3500000000000001E-2</c:v>
                </c:pt>
                <c:pt idx="79">
                  <c:v>7.0599999999999996E-2</c:v>
                </c:pt>
                <c:pt idx="80">
                  <c:v>7.7700000000000005E-2</c:v>
                </c:pt>
                <c:pt idx="81">
                  <c:v>8.4900000000000003E-2</c:v>
                </c:pt>
                <c:pt idx="82">
                  <c:v>9.2100000000000001E-2</c:v>
                </c:pt>
                <c:pt idx="83">
                  <c:v>9.9199999999999997E-2</c:v>
                </c:pt>
                <c:pt idx="84">
                  <c:v>0.10629999999999999</c:v>
                </c:pt>
                <c:pt idx="85">
                  <c:v>0.11339999999999999</c:v>
                </c:pt>
                <c:pt idx="86">
                  <c:v>0.12039999999999999</c:v>
                </c:pt>
                <c:pt idx="87">
                  <c:v>0.12740000000000001</c:v>
                </c:pt>
                <c:pt idx="88">
                  <c:v>0.1411</c:v>
                </c:pt>
                <c:pt idx="89">
                  <c:v>0.15770000000000001</c:v>
                </c:pt>
                <c:pt idx="90">
                  <c:v>0.17380000000000001</c:v>
                </c:pt>
                <c:pt idx="91">
                  <c:v>0.18919999999999998</c:v>
                </c:pt>
                <c:pt idx="92">
                  <c:v>0.20390000000000003</c:v>
                </c:pt>
                <c:pt idx="93">
                  <c:v>0.21800000000000003</c:v>
                </c:pt>
                <c:pt idx="94">
                  <c:v>0.23159999999999997</c:v>
                </c:pt>
                <c:pt idx="95">
                  <c:v>0.2445</c:v>
                </c:pt>
                <c:pt idx="96">
                  <c:v>0.25690000000000002</c:v>
                </c:pt>
                <c:pt idx="97">
                  <c:v>0.28010000000000002</c:v>
                </c:pt>
                <c:pt idx="98">
                  <c:v>0.3014</c:v>
                </c:pt>
                <c:pt idx="99">
                  <c:v>0.32100000000000001</c:v>
                </c:pt>
                <c:pt idx="100">
                  <c:v>0.33900000000000002</c:v>
                </c:pt>
                <c:pt idx="101">
                  <c:v>0.35560000000000003</c:v>
                </c:pt>
                <c:pt idx="102">
                  <c:v>0.371</c:v>
                </c:pt>
                <c:pt idx="103">
                  <c:v>0.39849999999999997</c:v>
                </c:pt>
                <c:pt idx="104">
                  <c:v>0.42210000000000003</c:v>
                </c:pt>
                <c:pt idx="105">
                  <c:v>0.44259999999999999</c:v>
                </c:pt>
                <c:pt idx="106">
                  <c:v>0.46060000000000001</c:v>
                </c:pt>
                <c:pt idx="107">
                  <c:v>0.4763</c:v>
                </c:pt>
                <c:pt idx="108">
                  <c:v>0.49020000000000002</c:v>
                </c:pt>
                <c:pt idx="109">
                  <c:v>0.50259999999999994</c:v>
                </c:pt>
                <c:pt idx="110">
                  <c:v>0.51360000000000006</c:v>
                </c:pt>
                <c:pt idx="111">
                  <c:v>0.52359999999999995</c:v>
                </c:pt>
                <c:pt idx="112">
                  <c:v>0.53259999999999996</c:v>
                </c:pt>
                <c:pt idx="113">
                  <c:v>0.54069999999999996</c:v>
                </c:pt>
                <c:pt idx="114">
                  <c:v>0.55499999999999994</c:v>
                </c:pt>
                <c:pt idx="115">
                  <c:v>0.56980000000000008</c:v>
                </c:pt>
                <c:pt idx="116">
                  <c:v>0.58220000000000005</c:v>
                </c:pt>
                <c:pt idx="117">
                  <c:v>0.5927</c:v>
                </c:pt>
                <c:pt idx="118">
                  <c:v>0.60170000000000001</c:v>
                </c:pt>
                <c:pt idx="119">
                  <c:v>0.60970000000000002</c:v>
                </c:pt>
                <c:pt idx="120">
                  <c:v>0.61670000000000003</c:v>
                </c:pt>
                <c:pt idx="121">
                  <c:v>0.623</c:v>
                </c:pt>
                <c:pt idx="122">
                  <c:v>0.62870000000000004</c:v>
                </c:pt>
                <c:pt idx="123">
                  <c:v>0.63880000000000003</c:v>
                </c:pt>
                <c:pt idx="124">
                  <c:v>0.64729999999999999</c:v>
                </c:pt>
                <c:pt idx="125">
                  <c:v>0.65480000000000005</c:v>
                </c:pt>
                <c:pt idx="126">
                  <c:v>0.66139999999999999</c:v>
                </c:pt>
                <c:pt idx="127">
                  <c:v>0.66739999999999999</c:v>
                </c:pt>
                <c:pt idx="128">
                  <c:v>0.67290000000000005</c:v>
                </c:pt>
                <c:pt idx="129">
                  <c:v>0.68259999999999998</c:v>
                </c:pt>
                <c:pt idx="130">
                  <c:v>0.69109999999999994</c:v>
                </c:pt>
                <c:pt idx="131">
                  <c:v>0.6986</c:v>
                </c:pt>
                <c:pt idx="132">
                  <c:v>0.70550000000000002</c:v>
                </c:pt>
                <c:pt idx="133">
                  <c:v>0.71189999999999998</c:v>
                </c:pt>
                <c:pt idx="134">
                  <c:v>0.71779999999999999</c:v>
                </c:pt>
                <c:pt idx="135">
                  <c:v>0.72340000000000004</c:v>
                </c:pt>
                <c:pt idx="136">
                  <c:v>0.72870000000000001</c:v>
                </c:pt>
                <c:pt idx="137">
                  <c:v>0.73380000000000001</c:v>
                </c:pt>
                <c:pt idx="138">
                  <c:v>0.73869999999999991</c:v>
                </c:pt>
                <c:pt idx="139">
                  <c:v>0.74329999999999996</c:v>
                </c:pt>
                <c:pt idx="140">
                  <c:v>0.75209999999999999</c:v>
                </c:pt>
                <c:pt idx="141">
                  <c:v>0.76249999999999996</c:v>
                </c:pt>
                <c:pt idx="142">
                  <c:v>0.7722</c:v>
                </c:pt>
                <c:pt idx="143">
                  <c:v>0.78150000000000008</c:v>
                </c:pt>
                <c:pt idx="144">
                  <c:v>0.79049999999999998</c:v>
                </c:pt>
                <c:pt idx="145">
                  <c:v>0.79920000000000002</c:v>
                </c:pt>
                <c:pt idx="146">
                  <c:v>0.8076000000000001</c:v>
                </c:pt>
                <c:pt idx="147">
                  <c:v>0.81590000000000007</c:v>
                </c:pt>
                <c:pt idx="148">
                  <c:v>0.82409999999999994</c:v>
                </c:pt>
                <c:pt idx="149">
                  <c:v>0.84019999999999995</c:v>
                </c:pt>
                <c:pt idx="150">
                  <c:v>0.85600000000000009</c:v>
                </c:pt>
                <c:pt idx="151">
                  <c:v>0.87170000000000003</c:v>
                </c:pt>
                <c:pt idx="152">
                  <c:v>0.88749999999999996</c:v>
                </c:pt>
                <c:pt idx="153">
                  <c:v>0.90329999999999999</c:v>
                </c:pt>
                <c:pt idx="154">
                  <c:v>0.91920000000000002</c:v>
                </c:pt>
                <c:pt idx="155">
                  <c:v>0.95180000000000009</c:v>
                </c:pt>
                <c:pt idx="156">
                  <c:v>0.98550000000000004</c:v>
                </c:pt>
                <c:pt idx="157" formatCode="0.000">
                  <c:v>1.02</c:v>
                </c:pt>
                <c:pt idx="158" formatCode="0.000">
                  <c:v>1.06</c:v>
                </c:pt>
                <c:pt idx="159" formatCode="0.000">
                  <c:v>1.1000000000000001</c:v>
                </c:pt>
                <c:pt idx="160" formatCode="0.000">
                  <c:v>1.1399999999999999</c:v>
                </c:pt>
                <c:pt idx="161" formatCode="0.000">
                  <c:v>1.18</c:v>
                </c:pt>
                <c:pt idx="162" formatCode="0.000">
                  <c:v>1.22</c:v>
                </c:pt>
                <c:pt idx="163" formatCode="0.000">
                  <c:v>1.27</c:v>
                </c:pt>
                <c:pt idx="164" formatCode="0.000">
                  <c:v>1.32</c:v>
                </c:pt>
                <c:pt idx="165" formatCode="0.000">
                  <c:v>1.37</c:v>
                </c:pt>
                <c:pt idx="166" formatCode="0.000">
                  <c:v>1.47</c:v>
                </c:pt>
                <c:pt idx="167" formatCode="0.000">
                  <c:v>1.62</c:v>
                </c:pt>
                <c:pt idx="168" formatCode="0.000">
                  <c:v>1.77</c:v>
                </c:pt>
                <c:pt idx="169" formatCode="0.000">
                  <c:v>1.93</c:v>
                </c:pt>
                <c:pt idx="170" formatCode="0.000">
                  <c:v>2.1</c:v>
                </c:pt>
                <c:pt idx="171" formatCode="0.000">
                  <c:v>2.2799999999999998</c:v>
                </c:pt>
                <c:pt idx="172" formatCode="0.000">
                  <c:v>2.46</c:v>
                </c:pt>
                <c:pt idx="173" formatCode="0.000">
                  <c:v>2.66</c:v>
                </c:pt>
                <c:pt idx="174" formatCode="0.000">
                  <c:v>2.86</c:v>
                </c:pt>
                <c:pt idx="175" formatCode="0.000">
                  <c:v>3.3</c:v>
                </c:pt>
                <c:pt idx="176" formatCode="0.000">
                  <c:v>3.76</c:v>
                </c:pt>
                <c:pt idx="177" formatCode="0.000">
                  <c:v>4.26</c:v>
                </c:pt>
                <c:pt idx="178" formatCode="0.000">
                  <c:v>4.78</c:v>
                </c:pt>
                <c:pt idx="179" formatCode="0.000">
                  <c:v>5.33</c:v>
                </c:pt>
                <c:pt idx="180" formatCode="0.000">
                  <c:v>5.91</c:v>
                </c:pt>
                <c:pt idx="181" formatCode="0.000">
                  <c:v>7.15</c:v>
                </c:pt>
                <c:pt idx="182" formatCode="0.000">
                  <c:v>8.48</c:v>
                </c:pt>
                <c:pt idx="183" formatCode="0.000">
                  <c:v>9.9</c:v>
                </c:pt>
                <c:pt idx="184" formatCode="0.000">
                  <c:v>11.41</c:v>
                </c:pt>
                <c:pt idx="185" formatCode="0.000">
                  <c:v>13</c:v>
                </c:pt>
                <c:pt idx="186" formatCode="0.000">
                  <c:v>14.66</c:v>
                </c:pt>
                <c:pt idx="187" formatCode="0.000">
                  <c:v>16.399999999999999</c:v>
                </c:pt>
                <c:pt idx="188" formatCode="0.000">
                  <c:v>18.2</c:v>
                </c:pt>
                <c:pt idx="189" formatCode="0.000">
                  <c:v>20.07</c:v>
                </c:pt>
                <c:pt idx="190" formatCode="0.000">
                  <c:v>22</c:v>
                </c:pt>
                <c:pt idx="191" formatCode="0.000">
                  <c:v>23.99</c:v>
                </c:pt>
                <c:pt idx="192" formatCode="0.000">
                  <c:v>28.13</c:v>
                </c:pt>
                <c:pt idx="193" formatCode="0.000">
                  <c:v>33.57</c:v>
                </c:pt>
                <c:pt idx="194" formatCode="0.000">
                  <c:v>39.28</c:v>
                </c:pt>
                <c:pt idx="195" formatCode="0.000">
                  <c:v>45.21</c:v>
                </c:pt>
                <c:pt idx="196" formatCode="0.000">
                  <c:v>51.34</c:v>
                </c:pt>
                <c:pt idx="197" formatCode="0.000">
                  <c:v>57.65</c:v>
                </c:pt>
                <c:pt idx="198" formatCode="0.000">
                  <c:v>64.11</c:v>
                </c:pt>
                <c:pt idx="199" formatCode="0.000">
                  <c:v>70.69</c:v>
                </c:pt>
                <c:pt idx="200" formatCode="0.000">
                  <c:v>77.38</c:v>
                </c:pt>
                <c:pt idx="201" formatCode="0.000">
                  <c:v>91.03</c:v>
                </c:pt>
                <c:pt idx="202" formatCode="0.000">
                  <c:v>104.95</c:v>
                </c:pt>
                <c:pt idx="203" formatCode="0.000">
                  <c:v>119.05</c:v>
                </c:pt>
                <c:pt idx="204" formatCode="0.000">
                  <c:v>133.26</c:v>
                </c:pt>
                <c:pt idx="205" formatCode="0.000">
                  <c:v>147.52000000000001</c:v>
                </c:pt>
                <c:pt idx="206" formatCode="0.000">
                  <c:v>161.79</c:v>
                </c:pt>
                <c:pt idx="207" formatCode="0.000">
                  <c:v>190.24</c:v>
                </c:pt>
                <c:pt idx="208" formatCode="0.000">
                  <c:v>207.17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50-42DD-AD9E-CE62CA94B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srim129Xe_GaN!$P$5</c:f>
          <c:strCache>
            <c:ptCount val="1"/>
            <c:pt idx="0">
              <c:v>srim129Xe_GaN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srim129Xe_GaN!$D$20:$D$300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srim129Xe_GaN!$E$20:$E$300</c:f>
              <c:numCache>
                <c:formatCode>0.000E+00</c:formatCode>
                <c:ptCount val="281"/>
                <c:pt idx="0">
                  <c:v>6.8129999999999996E-2</c:v>
                </c:pt>
                <c:pt idx="1">
                  <c:v>7.0699999999999999E-2</c:v>
                </c:pt>
                <c:pt idx="2">
                  <c:v>7.3179999999999995E-2</c:v>
                </c:pt>
                <c:pt idx="3">
                  <c:v>7.5579999999999994E-2</c:v>
                </c:pt>
                <c:pt idx="4">
                  <c:v>7.7909999999999993E-2</c:v>
                </c:pt>
                <c:pt idx="5">
                  <c:v>8.0170000000000005E-2</c:v>
                </c:pt>
                <c:pt idx="6">
                  <c:v>8.4510000000000002E-2</c:v>
                </c:pt>
                <c:pt idx="7">
                  <c:v>8.9630000000000001E-2</c:v>
                </c:pt>
                <c:pt idx="8">
                  <c:v>9.4479999999999995E-2</c:v>
                </c:pt>
                <c:pt idx="9">
                  <c:v>9.9089999999999998E-2</c:v>
                </c:pt>
                <c:pt idx="10">
                  <c:v>0.10349999999999999</c:v>
                </c:pt>
                <c:pt idx="11">
                  <c:v>0.1077</c:v>
                </c:pt>
                <c:pt idx="12">
                  <c:v>0.1118</c:v>
                </c:pt>
                <c:pt idx="13">
                  <c:v>0.1157</c:v>
                </c:pt>
                <c:pt idx="14">
                  <c:v>0.1195</c:v>
                </c:pt>
                <c:pt idx="15">
                  <c:v>0.1268</c:v>
                </c:pt>
                <c:pt idx="16">
                  <c:v>0.1336</c:v>
                </c:pt>
                <c:pt idx="17">
                  <c:v>0.1401</c:v>
                </c:pt>
                <c:pt idx="18">
                  <c:v>0.1464</c:v>
                </c:pt>
                <c:pt idx="19">
                  <c:v>0.15229999999999999</c:v>
                </c:pt>
                <c:pt idx="20">
                  <c:v>0.15809999999999999</c:v>
                </c:pt>
                <c:pt idx="21">
                  <c:v>0.16900000000000001</c:v>
                </c:pt>
                <c:pt idx="22">
                  <c:v>0.17929999999999999</c:v>
                </c:pt>
                <c:pt idx="23">
                  <c:v>0.189</c:v>
                </c:pt>
                <c:pt idx="24">
                  <c:v>0.19819999999999999</c:v>
                </c:pt>
                <c:pt idx="25">
                  <c:v>0.20699999999999999</c:v>
                </c:pt>
                <c:pt idx="26">
                  <c:v>0.21540000000000001</c:v>
                </c:pt>
                <c:pt idx="27">
                  <c:v>0.22359999999999999</c:v>
                </c:pt>
                <c:pt idx="28">
                  <c:v>0.23139999999999999</c:v>
                </c:pt>
                <c:pt idx="29">
                  <c:v>0.23899999999999999</c:v>
                </c:pt>
                <c:pt idx="30">
                  <c:v>0.24640000000000001</c:v>
                </c:pt>
                <c:pt idx="31">
                  <c:v>0.2535</c:v>
                </c:pt>
                <c:pt idx="32">
                  <c:v>0.26719999999999999</c:v>
                </c:pt>
                <c:pt idx="33">
                  <c:v>0.28339999999999999</c:v>
                </c:pt>
                <c:pt idx="34">
                  <c:v>0.29880000000000001</c:v>
                </c:pt>
                <c:pt idx="35">
                  <c:v>0.31340000000000001</c:v>
                </c:pt>
                <c:pt idx="36">
                  <c:v>0.32729999999999998</c:v>
                </c:pt>
                <c:pt idx="37">
                  <c:v>0.3407</c:v>
                </c:pt>
                <c:pt idx="38">
                  <c:v>0.35349999999999998</c:v>
                </c:pt>
                <c:pt idx="39">
                  <c:v>0.3659</c:v>
                </c:pt>
                <c:pt idx="40">
                  <c:v>0.37790000000000001</c:v>
                </c:pt>
                <c:pt idx="41">
                  <c:v>0.40089999999999998</c:v>
                </c:pt>
                <c:pt idx="42">
                  <c:v>0.42249999999999999</c:v>
                </c:pt>
                <c:pt idx="43">
                  <c:v>0.44319999999999998</c:v>
                </c:pt>
                <c:pt idx="44">
                  <c:v>0.46289999999999998</c:v>
                </c:pt>
                <c:pt idx="45">
                  <c:v>0.48180000000000001</c:v>
                </c:pt>
                <c:pt idx="46">
                  <c:v>0.5</c:v>
                </c:pt>
                <c:pt idx="47">
                  <c:v>0.53449999999999998</c:v>
                </c:pt>
                <c:pt idx="48">
                  <c:v>0.56689999999999996</c:v>
                </c:pt>
                <c:pt idx="49">
                  <c:v>0.59760000000000002</c:v>
                </c:pt>
                <c:pt idx="50">
                  <c:v>0.62670000000000003</c:v>
                </c:pt>
                <c:pt idx="51">
                  <c:v>0.65459999999999996</c:v>
                </c:pt>
                <c:pt idx="52">
                  <c:v>0.68130000000000002</c:v>
                </c:pt>
                <c:pt idx="53">
                  <c:v>0.70699999999999996</c:v>
                </c:pt>
                <c:pt idx="54">
                  <c:v>0.7319</c:v>
                </c:pt>
                <c:pt idx="55">
                  <c:v>0.75590000000000002</c:v>
                </c:pt>
                <c:pt idx="56">
                  <c:v>0.77910000000000001</c:v>
                </c:pt>
                <c:pt idx="57">
                  <c:v>0.80169999999999997</c:v>
                </c:pt>
                <c:pt idx="58">
                  <c:v>0.84509999999999996</c:v>
                </c:pt>
                <c:pt idx="59">
                  <c:v>0.89639999999999997</c:v>
                </c:pt>
                <c:pt idx="60">
                  <c:v>0.94479999999999997</c:v>
                </c:pt>
                <c:pt idx="61">
                  <c:v>0.98599999999999999</c:v>
                </c:pt>
                <c:pt idx="62">
                  <c:v>1.024</c:v>
                </c:pt>
                <c:pt idx="63">
                  <c:v>1.06</c:v>
                </c:pt>
                <c:pt idx="64">
                  <c:v>1.0940000000000001</c:v>
                </c:pt>
                <c:pt idx="65">
                  <c:v>1.1279999999999999</c:v>
                </c:pt>
                <c:pt idx="66">
                  <c:v>1.1599999999999999</c:v>
                </c:pt>
                <c:pt idx="67">
                  <c:v>1.2210000000000001</c:v>
                </c:pt>
                <c:pt idx="68">
                  <c:v>1.278</c:v>
                </c:pt>
                <c:pt idx="69">
                  <c:v>1.3320000000000001</c:v>
                </c:pt>
                <c:pt idx="70">
                  <c:v>1.3839999999999999</c:v>
                </c:pt>
                <c:pt idx="71">
                  <c:v>1.4350000000000001</c:v>
                </c:pt>
                <c:pt idx="72">
                  <c:v>1.484</c:v>
                </c:pt>
                <c:pt idx="73">
                  <c:v>1.58</c:v>
                </c:pt>
                <c:pt idx="74">
                  <c:v>1.675</c:v>
                </c:pt>
                <c:pt idx="75">
                  <c:v>1.7669999999999999</c:v>
                </c:pt>
                <c:pt idx="76">
                  <c:v>1.859</c:v>
                </c:pt>
                <c:pt idx="77">
                  <c:v>1.95</c:v>
                </c:pt>
                <c:pt idx="78">
                  <c:v>2.0390000000000001</c:v>
                </c:pt>
                <c:pt idx="79">
                  <c:v>2.1269999999999998</c:v>
                </c:pt>
                <c:pt idx="80">
                  <c:v>2.214</c:v>
                </c:pt>
                <c:pt idx="81">
                  <c:v>2.2999999999999998</c:v>
                </c:pt>
                <c:pt idx="82">
                  <c:v>2.383</c:v>
                </c:pt>
                <c:pt idx="83">
                  <c:v>2.4660000000000002</c:v>
                </c:pt>
                <c:pt idx="84">
                  <c:v>2.625</c:v>
                </c:pt>
                <c:pt idx="85">
                  <c:v>2.8159999999999998</c:v>
                </c:pt>
                <c:pt idx="86">
                  <c:v>2.996</c:v>
                </c:pt>
                <c:pt idx="87">
                  <c:v>3.1669999999999998</c:v>
                </c:pt>
                <c:pt idx="88">
                  <c:v>3.33</c:v>
                </c:pt>
                <c:pt idx="89">
                  <c:v>3.4860000000000002</c:v>
                </c:pt>
                <c:pt idx="90">
                  <c:v>3.6349999999999998</c:v>
                </c:pt>
                <c:pt idx="91">
                  <c:v>3.778</c:v>
                </c:pt>
                <c:pt idx="92">
                  <c:v>3.9159999999999999</c:v>
                </c:pt>
                <c:pt idx="93">
                  <c:v>4.181</c:v>
                </c:pt>
                <c:pt idx="94">
                  <c:v>4.4329999999999998</c:v>
                </c:pt>
                <c:pt idx="95">
                  <c:v>4.6769999999999996</c:v>
                </c:pt>
                <c:pt idx="96">
                  <c:v>4.915</c:v>
                </c:pt>
                <c:pt idx="97">
                  <c:v>5.1509999999999998</c:v>
                </c:pt>
                <c:pt idx="98">
                  <c:v>5.3849999999999998</c:v>
                </c:pt>
                <c:pt idx="99">
                  <c:v>5.8550000000000004</c:v>
                </c:pt>
                <c:pt idx="100">
                  <c:v>6.3319999999999999</c:v>
                </c:pt>
                <c:pt idx="101">
                  <c:v>6.82</c:v>
                </c:pt>
                <c:pt idx="102">
                  <c:v>7.3220000000000001</c:v>
                </c:pt>
                <c:pt idx="103">
                  <c:v>7.8360000000000003</c:v>
                </c:pt>
                <c:pt idx="104">
                  <c:v>8.3620000000000001</c:v>
                </c:pt>
                <c:pt idx="105">
                  <c:v>8.9</c:v>
                </c:pt>
                <c:pt idx="106">
                  <c:v>9.4480000000000004</c:v>
                </c:pt>
                <c:pt idx="107">
                  <c:v>10</c:v>
                </c:pt>
                <c:pt idx="108">
                  <c:v>10.56</c:v>
                </c:pt>
                <c:pt idx="109">
                  <c:v>11.13</c:v>
                </c:pt>
                <c:pt idx="110">
                  <c:v>12.27</c:v>
                </c:pt>
                <c:pt idx="111">
                  <c:v>13.69</c:v>
                </c:pt>
                <c:pt idx="112">
                  <c:v>15.09</c:v>
                </c:pt>
                <c:pt idx="113">
                  <c:v>16.46</c:v>
                </c:pt>
                <c:pt idx="114">
                  <c:v>17.78</c:v>
                </c:pt>
                <c:pt idx="115">
                  <c:v>19.05</c:v>
                </c:pt>
                <c:pt idx="116">
                  <c:v>20.27</c:v>
                </c:pt>
                <c:pt idx="117">
                  <c:v>21.44</c:v>
                </c:pt>
                <c:pt idx="118">
                  <c:v>22.56</c:v>
                </c:pt>
                <c:pt idx="119">
                  <c:v>24.65</c:v>
                </c:pt>
                <c:pt idx="120">
                  <c:v>26.55</c:v>
                </c:pt>
                <c:pt idx="121">
                  <c:v>28.29</c:v>
                </c:pt>
                <c:pt idx="122">
                  <c:v>29.88</c:v>
                </c:pt>
                <c:pt idx="123">
                  <c:v>31.33</c:v>
                </c:pt>
                <c:pt idx="124">
                  <c:v>32.659999999999997</c:v>
                </c:pt>
                <c:pt idx="125">
                  <c:v>35.020000000000003</c:v>
                </c:pt>
                <c:pt idx="126">
                  <c:v>37.020000000000003</c:v>
                </c:pt>
                <c:pt idx="127">
                  <c:v>38.729999999999997</c:v>
                </c:pt>
                <c:pt idx="128">
                  <c:v>40.21</c:v>
                </c:pt>
                <c:pt idx="129">
                  <c:v>41.49</c:v>
                </c:pt>
                <c:pt idx="130">
                  <c:v>42.61</c:v>
                </c:pt>
                <c:pt idx="131">
                  <c:v>43.6</c:v>
                </c:pt>
                <c:pt idx="132">
                  <c:v>44.47</c:v>
                </c:pt>
                <c:pt idx="133">
                  <c:v>45.24</c:v>
                </c:pt>
                <c:pt idx="134">
                  <c:v>45.92</c:v>
                </c:pt>
                <c:pt idx="135">
                  <c:v>46.53</c:v>
                </c:pt>
                <c:pt idx="136">
                  <c:v>47.57</c:v>
                </c:pt>
                <c:pt idx="137">
                  <c:v>48.6</c:v>
                </c:pt>
                <c:pt idx="138">
                  <c:v>49.39</c:v>
                </c:pt>
                <c:pt idx="139">
                  <c:v>50.45</c:v>
                </c:pt>
                <c:pt idx="140">
                  <c:v>51.31</c:v>
                </c:pt>
                <c:pt idx="141">
                  <c:v>51.78</c:v>
                </c:pt>
                <c:pt idx="142">
                  <c:v>52.15</c:v>
                </c:pt>
                <c:pt idx="143">
                  <c:v>52.44</c:v>
                </c:pt>
                <c:pt idx="144">
                  <c:v>52.67</c:v>
                </c:pt>
                <c:pt idx="145">
                  <c:v>52.94</c:v>
                </c:pt>
                <c:pt idx="146">
                  <c:v>53.04</c:v>
                </c:pt>
                <c:pt idx="147">
                  <c:v>52.99</c:v>
                </c:pt>
                <c:pt idx="148">
                  <c:v>52.84</c:v>
                </c:pt>
                <c:pt idx="149">
                  <c:v>52.59</c:v>
                </c:pt>
                <c:pt idx="150">
                  <c:v>52.28</c:v>
                </c:pt>
                <c:pt idx="151">
                  <c:v>51.5</c:v>
                </c:pt>
                <c:pt idx="152">
                  <c:v>50.57</c:v>
                </c:pt>
                <c:pt idx="153">
                  <c:v>49.56</c:v>
                </c:pt>
                <c:pt idx="154">
                  <c:v>48.5</c:v>
                </c:pt>
                <c:pt idx="155">
                  <c:v>47.43</c:v>
                </c:pt>
                <c:pt idx="156">
                  <c:v>46.35</c:v>
                </c:pt>
                <c:pt idx="157">
                  <c:v>45.29</c:v>
                </c:pt>
                <c:pt idx="158">
                  <c:v>44.25</c:v>
                </c:pt>
                <c:pt idx="159">
                  <c:v>43.24</c:v>
                </c:pt>
                <c:pt idx="160">
                  <c:v>42.26</c:v>
                </c:pt>
                <c:pt idx="161">
                  <c:v>41.32</c:v>
                </c:pt>
                <c:pt idx="162">
                  <c:v>39.549999999999997</c:v>
                </c:pt>
                <c:pt idx="163">
                  <c:v>37.56</c:v>
                </c:pt>
                <c:pt idx="164">
                  <c:v>35.81</c:v>
                </c:pt>
                <c:pt idx="165">
                  <c:v>34.28</c:v>
                </c:pt>
                <c:pt idx="166">
                  <c:v>32.950000000000003</c:v>
                </c:pt>
                <c:pt idx="167">
                  <c:v>31.8</c:v>
                </c:pt>
                <c:pt idx="168">
                  <c:v>30.82</c:v>
                </c:pt>
                <c:pt idx="169">
                  <c:v>29.98</c:v>
                </c:pt>
                <c:pt idx="170">
                  <c:v>29.07</c:v>
                </c:pt>
                <c:pt idx="171">
                  <c:v>27.15</c:v>
                </c:pt>
                <c:pt idx="172">
                  <c:v>25.49</c:v>
                </c:pt>
                <c:pt idx="173">
                  <c:v>24.05</c:v>
                </c:pt>
                <c:pt idx="174">
                  <c:v>22.79</c:v>
                </c:pt>
                <c:pt idx="175">
                  <c:v>21.67</c:v>
                </c:pt>
                <c:pt idx="176">
                  <c:v>20.67</c:v>
                </c:pt>
                <c:pt idx="177">
                  <c:v>18.98</c:v>
                </c:pt>
                <c:pt idx="178">
                  <c:v>17.579999999999998</c:v>
                </c:pt>
                <c:pt idx="179">
                  <c:v>16.41</c:v>
                </c:pt>
                <c:pt idx="180">
                  <c:v>15.42</c:v>
                </c:pt>
                <c:pt idx="181">
                  <c:v>14.57</c:v>
                </c:pt>
                <c:pt idx="182">
                  <c:v>13.83</c:v>
                </c:pt>
                <c:pt idx="183">
                  <c:v>13.18</c:v>
                </c:pt>
                <c:pt idx="184">
                  <c:v>12.61</c:v>
                </c:pt>
                <c:pt idx="185">
                  <c:v>12.1</c:v>
                </c:pt>
                <c:pt idx="186">
                  <c:v>11.64</c:v>
                </c:pt>
                <c:pt idx="187">
                  <c:v>11.23</c:v>
                </c:pt>
                <c:pt idx="188">
                  <c:v>10.51</c:v>
                </c:pt>
                <c:pt idx="189">
                  <c:v>9.77</c:v>
                </c:pt>
                <c:pt idx="190">
                  <c:v>9.1630000000000003</c:v>
                </c:pt>
                <c:pt idx="191">
                  <c:v>8.6590000000000007</c:v>
                </c:pt>
                <c:pt idx="192">
                  <c:v>8.2330000000000005</c:v>
                </c:pt>
                <c:pt idx="193">
                  <c:v>7.87</c:v>
                </c:pt>
                <c:pt idx="194">
                  <c:v>7.5549999999999997</c:v>
                </c:pt>
                <c:pt idx="195">
                  <c:v>7.2809999999999997</c:v>
                </c:pt>
                <c:pt idx="196">
                  <c:v>7.04</c:v>
                </c:pt>
                <c:pt idx="197">
                  <c:v>6.6369999999999996</c:v>
                </c:pt>
                <c:pt idx="198">
                  <c:v>6.3129999999999997</c:v>
                </c:pt>
                <c:pt idx="199">
                  <c:v>6.0490000000000004</c:v>
                </c:pt>
                <c:pt idx="200">
                  <c:v>5.8289999999999997</c:v>
                </c:pt>
                <c:pt idx="201">
                  <c:v>5.6449999999999996</c:v>
                </c:pt>
                <c:pt idx="202">
                  <c:v>5.4880000000000004</c:v>
                </c:pt>
                <c:pt idx="203">
                  <c:v>5.2359999999999998</c:v>
                </c:pt>
                <c:pt idx="204">
                  <c:v>5.0460000000000003</c:v>
                </c:pt>
                <c:pt idx="205">
                  <c:v>4.899</c:v>
                </c:pt>
                <c:pt idx="206">
                  <c:v>4.7830000000000004</c:v>
                </c:pt>
                <c:pt idx="207">
                  <c:v>4.6900000000000004</c:v>
                </c:pt>
                <c:pt idx="208">
                  <c:v>4.6230000000000002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AD-466F-AE66-C1AD6D8ABBD4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srim129Xe_GaN!$D$20:$D$300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srim129Xe_GaN!$F$20:$F$300</c:f>
              <c:numCache>
                <c:formatCode>0.000E+00</c:formatCode>
                <c:ptCount val="281"/>
                <c:pt idx="0">
                  <c:v>1.5580000000000001</c:v>
                </c:pt>
                <c:pt idx="1">
                  <c:v>1.6160000000000001</c:v>
                </c:pt>
                <c:pt idx="2">
                  <c:v>1.6719999999999999</c:v>
                </c:pt>
                <c:pt idx="3">
                  <c:v>1.7250000000000001</c:v>
                </c:pt>
                <c:pt idx="4">
                  <c:v>1.776</c:v>
                </c:pt>
                <c:pt idx="5">
                  <c:v>1.8260000000000001</c:v>
                </c:pt>
                <c:pt idx="6">
                  <c:v>1.919</c:v>
                </c:pt>
                <c:pt idx="7">
                  <c:v>2.028</c:v>
                </c:pt>
                <c:pt idx="8">
                  <c:v>2.129</c:v>
                </c:pt>
                <c:pt idx="9">
                  <c:v>2.2229999999999999</c:v>
                </c:pt>
                <c:pt idx="10">
                  <c:v>2.3109999999999999</c:v>
                </c:pt>
                <c:pt idx="11">
                  <c:v>2.3940000000000001</c:v>
                </c:pt>
                <c:pt idx="12">
                  <c:v>2.4729999999999999</c:v>
                </c:pt>
                <c:pt idx="13">
                  <c:v>2.5470000000000002</c:v>
                </c:pt>
                <c:pt idx="14">
                  <c:v>2.6190000000000002</c:v>
                </c:pt>
                <c:pt idx="15">
                  <c:v>2.7509999999999999</c:v>
                </c:pt>
                <c:pt idx="16">
                  <c:v>2.8730000000000002</c:v>
                </c:pt>
                <c:pt idx="17">
                  <c:v>2.9860000000000002</c:v>
                </c:pt>
                <c:pt idx="18">
                  <c:v>3.0910000000000002</c:v>
                </c:pt>
                <c:pt idx="19">
                  <c:v>3.1890000000000001</c:v>
                </c:pt>
                <c:pt idx="20">
                  <c:v>3.2810000000000001</c:v>
                </c:pt>
                <c:pt idx="21">
                  <c:v>3.45</c:v>
                </c:pt>
                <c:pt idx="22">
                  <c:v>3.6019999999999999</c:v>
                </c:pt>
                <c:pt idx="23">
                  <c:v>3.74</c:v>
                </c:pt>
                <c:pt idx="24">
                  <c:v>3.8660000000000001</c:v>
                </c:pt>
                <c:pt idx="25">
                  <c:v>3.9820000000000002</c:v>
                </c:pt>
                <c:pt idx="26">
                  <c:v>4.0890000000000004</c:v>
                </c:pt>
                <c:pt idx="27">
                  <c:v>4.1890000000000001</c:v>
                </c:pt>
                <c:pt idx="28">
                  <c:v>4.282</c:v>
                </c:pt>
                <c:pt idx="29">
                  <c:v>4.3689999999999998</c:v>
                </c:pt>
                <c:pt idx="30">
                  <c:v>4.4509999999999996</c:v>
                </c:pt>
                <c:pt idx="31">
                  <c:v>4.5289999999999999</c:v>
                </c:pt>
                <c:pt idx="32">
                  <c:v>4.6710000000000003</c:v>
                </c:pt>
                <c:pt idx="33">
                  <c:v>4.83</c:v>
                </c:pt>
                <c:pt idx="34">
                  <c:v>4.97</c:v>
                </c:pt>
                <c:pt idx="35">
                  <c:v>5.0960000000000001</c:v>
                </c:pt>
                <c:pt idx="36">
                  <c:v>5.2089999999999996</c:v>
                </c:pt>
                <c:pt idx="37">
                  <c:v>5.3120000000000003</c:v>
                </c:pt>
                <c:pt idx="38">
                  <c:v>5.4059999999999997</c:v>
                </c:pt>
                <c:pt idx="39">
                  <c:v>5.492</c:v>
                </c:pt>
                <c:pt idx="40">
                  <c:v>5.5709999999999997</c:v>
                </c:pt>
                <c:pt idx="41">
                  <c:v>5.7119999999999997</c:v>
                </c:pt>
                <c:pt idx="42">
                  <c:v>5.8330000000000002</c:v>
                </c:pt>
                <c:pt idx="43">
                  <c:v>5.9379999999999997</c:v>
                </c:pt>
                <c:pt idx="44">
                  <c:v>6.0309999999999997</c:v>
                </c:pt>
                <c:pt idx="45">
                  <c:v>6.1120000000000001</c:v>
                </c:pt>
                <c:pt idx="46">
                  <c:v>6.1840000000000002</c:v>
                </c:pt>
                <c:pt idx="47">
                  <c:v>6.3049999999999997</c:v>
                </c:pt>
                <c:pt idx="48">
                  <c:v>6.4020000000000001</c:v>
                </c:pt>
                <c:pt idx="49">
                  <c:v>6.48</c:v>
                </c:pt>
                <c:pt idx="50">
                  <c:v>6.5419999999999998</c:v>
                </c:pt>
                <c:pt idx="51">
                  <c:v>6.593</c:v>
                </c:pt>
                <c:pt idx="52">
                  <c:v>6.633</c:v>
                </c:pt>
                <c:pt idx="53">
                  <c:v>6.665</c:v>
                </c:pt>
                <c:pt idx="54">
                  <c:v>6.69</c:v>
                </c:pt>
                <c:pt idx="55">
                  <c:v>6.7089999999999996</c:v>
                </c:pt>
                <c:pt idx="56">
                  <c:v>6.7240000000000002</c:v>
                </c:pt>
                <c:pt idx="57">
                  <c:v>6.7329999999999997</c:v>
                </c:pt>
                <c:pt idx="58">
                  <c:v>6.742</c:v>
                </c:pt>
                <c:pt idx="59">
                  <c:v>6.7380000000000004</c:v>
                </c:pt>
                <c:pt idx="60">
                  <c:v>6.72</c:v>
                </c:pt>
                <c:pt idx="61">
                  <c:v>6.6929999999999996</c:v>
                </c:pt>
                <c:pt idx="62">
                  <c:v>6.6589999999999998</c:v>
                </c:pt>
                <c:pt idx="63">
                  <c:v>6.62</c:v>
                </c:pt>
                <c:pt idx="64">
                  <c:v>6.577</c:v>
                </c:pt>
                <c:pt idx="65">
                  <c:v>6.5309999999999997</c:v>
                </c:pt>
                <c:pt idx="66">
                  <c:v>6.4829999999999997</c:v>
                </c:pt>
                <c:pt idx="67">
                  <c:v>6.383</c:v>
                </c:pt>
                <c:pt idx="68">
                  <c:v>6.2809999999999997</c:v>
                </c:pt>
                <c:pt idx="69">
                  <c:v>6.1779999999999999</c:v>
                </c:pt>
                <c:pt idx="70">
                  <c:v>6.0759999999999996</c:v>
                </c:pt>
                <c:pt idx="71">
                  <c:v>5.976</c:v>
                </c:pt>
                <c:pt idx="72">
                  <c:v>5.8780000000000001</c:v>
                </c:pt>
                <c:pt idx="73">
                  <c:v>5.6890000000000001</c:v>
                </c:pt>
                <c:pt idx="74">
                  <c:v>5.5110000000000001</c:v>
                </c:pt>
                <c:pt idx="75">
                  <c:v>5.3440000000000003</c:v>
                </c:pt>
                <c:pt idx="76">
                  <c:v>5.1879999999999997</c:v>
                </c:pt>
                <c:pt idx="77">
                  <c:v>5.0410000000000004</c:v>
                </c:pt>
                <c:pt idx="78">
                  <c:v>4.9039999999999999</c:v>
                </c:pt>
                <c:pt idx="79">
                  <c:v>4.774</c:v>
                </c:pt>
                <c:pt idx="80">
                  <c:v>4.6529999999999996</c:v>
                </c:pt>
                <c:pt idx="81">
                  <c:v>4.5380000000000003</c:v>
                </c:pt>
                <c:pt idx="82">
                  <c:v>4.43</c:v>
                </c:pt>
                <c:pt idx="83">
                  <c:v>4.327</c:v>
                </c:pt>
                <c:pt idx="84">
                  <c:v>4.1379999999999999</c:v>
                </c:pt>
                <c:pt idx="85">
                  <c:v>3.9279999999999999</c:v>
                </c:pt>
                <c:pt idx="86">
                  <c:v>3.7410000000000001</c:v>
                </c:pt>
                <c:pt idx="87">
                  <c:v>3.5739999999999998</c:v>
                </c:pt>
                <c:pt idx="88">
                  <c:v>3.4239999999999999</c:v>
                </c:pt>
                <c:pt idx="89">
                  <c:v>3.2879999999999998</c:v>
                </c:pt>
                <c:pt idx="90">
                  <c:v>3.1640000000000001</c:v>
                </c:pt>
                <c:pt idx="91">
                  <c:v>3.0510000000000002</c:v>
                </c:pt>
                <c:pt idx="92">
                  <c:v>2.9470000000000001</c:v>
                </c:pt>
                <c:pt idx="93">
                  <c:v>2.7610000000000001</c:v>
                </c:pt>
                <c:pt idx="94">
                  <c:v>2.601</c:v>
                </c:pt>
                <c:pt idx="95">
                  <c:v>2.4620000000000002</c:v>
                </c:pt>
                <c:pt idx="96">
                  <c:v>2.3380000000000001</c:v>
                </c:pt>
                <c:pt idx="97">
                  <c:v>2.2280000000000002</c:v>
                </c:pt>
                <c:pt idx="98">
                  <c:v>2.13</c:v>
                </c:pt>
                <c:pt idx="99">
                  <c:v>1.96</c:v>
                </c:pt>
                <c:pt idx="100">
                  <c:v>1.819</c:v>
                </c:pt>
                <c:pt idx="101">
                  <c:v>1.6990000000000001</c:v>
                </c:pt>
                <c:pt idx="102">
                  <c:v>1.5960000000000001</c:v>
                </c:pt>
                <c:pt idx="103">
                  <c:v>1.506</c:v>
                </c:pt>
                <c:pt idx="104">
                  <c:v>1.427</c:v>
                </c:pt>
                <c:pt idx="105">
                  <c:v>1.357</c:v>
                </c:pt>
                <c:pt idx="106">
                  <c:v>1.294</c:v>
                </c:pt>
                <c:pt idx="107">
                  <c:v>1.2370000000000001</c:v>
                </c:pt>
                <c:pt idx="108">
                  <c:v>1.1859999999999999</c:v>
                </c:pt>
                <c:pt idx="109">
                  <c:v>1.1399999999999999</c:v>
                </c:pt>
                <c:pt idx="110">
                  <c:v>1.0580000000000001</c:v>
                </c:pt>
                <c:pt idx="111">
                  <c:v>0.97209999999999996</c:v>
                </c:pt>
                <c:pt idx="112">
                  <c:v>0.90059999999999996</c:v>
                </c:pt>
                <c:pt idx="113">
                  <c:v>0.84</c:v>
                </c:pt>
                <c:pt idx="114">
                  <c:v>0.78779999999999994</c:v>
                </c:pt>
                <c:pt idx="115">
                  <c:v>0.74239999999999995</c:v>
                </c:pt>
                <c:pt idx="116">
                  <c:v>0.70240000000000002</c:v>
                </c:pt>
                <c:pt idx="117">
                  <c:v>0.66690000000000005</c:v>
                </c:pt>
                <c:pt idx="118">
                  <c:v>0.63519999999999999</c:v>
                </c:pt>
                <c:pt idx="119">
                  <c:v>0.58079999999999998</c:v>
                </c:pt>
                <c:pt idx="120">
                  <c:v>0.53580000000000005</c:v>
                </c:pt>
                <c:pt idx="121">
                  <c:v>0.49780000000000002</c:v>
                </c:pt>
                <c:pt idx="122">
                  <c:v>0.46529999999999999</c:v>
                </c:pt>
                <c:pt idx="123">
                  <c:v>0.43709999999999999</c:v>
                </c:pt>
                <c:pt idx="124">
                  <c:v>0.41249999999999998</c:v>
                </c:pt>
                <c:pt idx="125">
                  <c:v>0.37130000000000002</c:v>
                </c:pt>
                <c:pt idx="126">
                  <c:v>0.33810000000000001</c:v>
                </c:pt>
                <c:pt idx="127">
                  <c:v>0.31090000000000001</c:v>
                </c:pt>
                <c:pt idx="128">
                  <c:v>0.28799999999999998</c:v>
                </c:pt>
                <c:pt idx="129">
                  <c:v>0.26850000000000002</c:v>
                </c:pt>
                <c:pt idx="130">
                  <c:v>0.25169999999999998</c:v>
                </c:pt>
                <c:pt idx="131">
                  <c:v>0.23699999999999999</c:v>
                </c:pt>
                <c:pt idx="132">
                  <c:v>0.224</c:v>
                </c:pt>
                <c:pt idx="133">
                  <c:v>0.21249999999999999</c:v>
                </c:pt>
                <c:pt idx="134">
                  <c:v>0.20219999999999999</c:v>
                </c:pt>
                <c:pt idx="135">
                  <c:v>0.193</c:v>
                </c:pt>
                <c:pt idx="136">
                  <c:v>0.17699999999999999</c:v>
                </c:pt>
                <c:pt idx="137">
                  <c:v>0.1605</c:v>
                </c:pt>
                <c:pt idx="138">
                  <c:v>0.14710000000000001</c:v>
                </c:pt>
                <c:pt idx="139">
                  <c:v>0.13589999999999999</c:v>
                </c:pt>
                <c:pt idx="140">
                  <c:v>0.12640000000000001</c:v>
                </c:pt>
                <c:pt idx="141">
                  <c:v>0.1182</c:v>
                </c:pt>
                <c:pt idx="142">
                  <c:v>0.111</c:v>
                </c:pt>
                <c:pt idx="143">
                  <c:v>0.1048</c:v>
                </c:pt>
                <c:pt idx="144">
                  <c:v>9.9220000000000003E-2</c:v>
                </c:pt>
                <c:pt idx="145">
                  <c:v>8.9819999999999997E-2</c:v>
                </c:pt>
                <c:pt idx="146">
                  <c:v>8.2140000000000005E-2</c:v>
                </c:pt>
                <c:pt idx="147">
                  <c:v>7.5740000000000002E-2</c:v>
                </c:pt>
                <c:pt idx="148">
                  <c:v>7.0330000000000004E-2</c:v>
                </c:pt>
                <c:pt idx="149">
                  <c:v>6.5680000000000002E-2</c:v>
                </c:pt>
                <c:pt idx="150">
                  <c:v>6.164E-2</c:v>
                </c:pt>
                <c:pt idx="151">
                  <c:v>5.4969999999999998E-2</c:v>
                </c:pt>
                <c:pt idx="152">
                  <c:v>4.9669999999999999E-2</c:v>
                </c:pt>
                <c:pt idx="153">
                  <c:v>4.5350000000000001E-2</c:v>
                </c:pt>
                <c:pt idx="154">
                  <c:v>4.1770000000000002E-2</c:v>
                </c:pt>
                <c:pt idx="155">
                  <c:v>3.8730000000000001E-2</c:v>
                </c:pt>
                <c:pt idx="156">
                  <c:v>3.6130000000000002E-2</c:v>
                </c:pt>
                <c:pt idx="157">
                  <c:v>3.388E-2</c:v>
                </c:pt>
                <c:pt idx="158">
                  <c:v>3.1899999999999998E-2</c:v>
                </c:pt>
                <c:pt idx="159">
                  <c:v>3.0159999999999999E-2</c:v>
                </c:pt>
                <c:pt idx="160">
                  <c:v>2.86E-2</c:v>
                </c:pt>
                <c:pt idx="161">
                  <c:v>2.7210000000000002E-2</c:v>
                </c:pt>
                <c:pt idx="162">
                  <c:v>2.4809999999999999E-2</c:v>
                </c:pt>
                <c:pt idx="163">
                  <c:v>2.2380000000000001E-2</c:v>
                </c:pt>
                <c:pt idx="164">
                  <c:v>2.0400000000000001E-2</c:v>
                </c:pt>
                <c:pt idx="165">
                  <c:v>1.8759999999999999E-2</c:v>
                </c:pt>
                <c:pt idx="166">
                  <c:v>1.737E-2</c:v>
                </c:pt>
                <c:pt idx="167">
                  <c:v>1.619E-2</c:v>
                </c:pt>
                <c:pt idx="168">
                  <c:v>1.516E-2</c:v>
                </c:pt>
                <c:pt idx="169">
                  <c:v>1.426E-2</c:v>
                </c:pt>
                <c:pt idx="170">
                  <c:v>1.3469999999999999E-2</c:v>
                </c:pt>
                <c:pt idx="171">
                  <c:v>1.214E-2</c:v>
                </c:pt>
                <c:pt idx="172">
                  <c:v>1.1050000000000001E-2</c:v>
                </c:pt>
                <c:pt idx="173">
                  <c:v>1.0149999999999999E-2</c:v>
                </c:pt>
                <c:pt idx="174">
                  <c:v>9.3970000000000008E-3</c:v>
                </c:pt>
                <c:pt idx="175">
                  <c:v>8.7489999999999998E-3</c:v>
                </c:pt>
                <c:pt idx="176">
                  <c:v>8.1890000000000001E-3</c:v>
                </c:pt>
                <c:pt idx="177">
                  <c:v>7.2680000000000002E-3</c:v>
                </c:pt>
                <c:pt idx="178">
                  <c:v>6.5409999999999999E-3</c:v>
                </c:pt>
                <c:pt idx="179">
                  <c:v>5.9509999999999997E-3</c:v>
                </c:pt>
                <c:pt idx="180">
                  <c:v>5.463E-3</c:v>
                </c:pt>
                <c:pt idx="181">
                  <c:v>5.0530000000000002E-3</c:v>
                </c:pt>
                <c:pt idx="182">
                  <c:v>4.7019999999999996E-3</c:v>
                </c:pt>
                <c:pt idx="183">
                  <c:v>4.398E-3</c:v>
                </c:pt>
                <c:pt idx="184">
                  <c:v>4.1330000000000004E-3</c:v>
                </c:pt>
                <c:pt idx="185">
                  <c:v>3.8999999999999998E-3</c:v>
                </c:pt>
                <c:pt idx="186">
                  <c:v>3.692E-3</c:v>
                </c:pt>
                <c:pt idx="187">
                  <c:v>3.506E-3</c:v>
                </c:pt>
                <c:pt idx="188">
                  <c:v>3.1879999999999999E-3</c:v>
                </c:pt>
                <c:pt idx="189">
                  <c:v>2.8660000000000001E-3</c:v>
                </c:pt>
                <c:pt idx="190">
                  <c:v>2.6050000000000001E-3</c:v>
                </c:pt>
                <c:pt idx="191">
                  <c:v>2.3890000000000001E-3</c:v>
                </c:pt>
                <c:pt idx="192">
                  <c:v>2.2079999999999999E-3</c:v>
                </c:pt>
                <c:pt idx="193">
                  <c:v>2.0530000000000001E-3</c:v>
                </c:pt>
                <c:pt idx="194">
                  <c:v>1.92E-3</c:v>
                </c:pt>
                <c:pt idx="195">
                  <c:v>1.8029999999999999E-3</c:v>
                </c:pt>
                <c:pt idx="196">
                  <c:v>1.6999999999999999E-3</c:v>
                </c:pt>
                <c:pt idx="197">
                  <c:v>1.5269999999999999E-3</c:v>
                </c:pt>
                <c:pt idx="198">
                  <c:v>1.387E-3</c:v>
                </c:pt>
                <c:pt idx="199">
                  <c:v>1.2719999999999999E-3</c:v>
                </c:pt>
                <c:pt idx="200">
                  <c:v>1.175E-3</c:v>
                </c:pt>
                <c:pt idx="201">
                  <c:v>1.0920000000000001E-3</c:v>
                </c:pt>
                <c:pt idx="202">
                  <c:v>1.0200000000000001E-3</c:v>
                </c:pt>
                <c:pt idx="203">
                  <c:v>9.0300000000000005E-4</c:v>
                </c:pt>
                <c:pt idx="204">
                  <c:v>8.1059999999999997E-4</c:v>
                </c:pt>
                <c:pt idx="205">
                  <c:v>7.36E-4</c:v>
                </c:pt>
                <c:pt idx="206">
                  <c:v>6.7440000000000002E-4</c:v>
                </c:pt>
                <c:pt idx="207">
                  <c:v>6.2259999999999995E-4</c:v>
                </c:pt>
                <c:pt idx="208">
                  <c:v>5.8259999999999996E-4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AD-466F-AE66-C1AD6D8ABBD4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srim129Xe_GaN!$D$20:$D$300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srim129Xe_GaN!$G$20:$G$300</c:f>
              <c:numCache>
                <c:formatCode>0.000E+00</c:formatCode>
                <c:ptCount val="281"/>
                <c:pt idx="0">
                  <c:v>1.6261300000000001</c:v>
                </c:pt>
                <c:pt idx="1">
                  <c:v>1.6867000000000001</c:v>
                </c:pt>
                <c:pt idx="2">
                  <c:v>1.74518</c:v>
                </c:pt>
                <c:pt idx="3">
                  <c:v>1.8005800000000001</c:v>
                </c:pt>
                <c:pt idx="4">
                  <c:v>1.8539099999999999</c:v>
                </c:pt>
                <c:pt idx="5">
                  <c:v>1.9061700000000001</c:v>
                </c:pt>
                <c:pt idx="6">
                  <c:v>2.0035099999999999</c:v>
                </c:pt>
                <c:pt idx="7">
                  <c:v>2.1176300000000001</c:v>
                </c:pt>
                <c:pt idx="8">
                  <c:v>2.2234799999999999</c:v>
                </c:pt>
                <c:pt idx="9">
                  <c:v>2.3220899999999998</c:v>
                </c:pt>
                <c:pt idx="10">
                  <c:v>2.4144999999999999</c:v>
                </c:pt>
                <c:pt idx="11">
                  <c:v>2.5017</c:v>
                </c:pt>
                <c:pt idx="12">
                  <c:v>2.5848</c:v>
                </c:pt>
                <c:pt idx="13">
                  <c:v>2.6627000000000001</c:v>
                </c:pt>
                <c:pt idx="14">
                  <c:v>2.7385000000000002</c:v>
                </c:pt>
                <c:pt idx="15">
                  <c:v>2.8777999999999997</c:v>
                </c:pt>
                <c:pt idx="16">
                  <c:v>3.0066000000000002</c:v>
                </c:pt>
                <c:pt idx="17">
                  <c:v>3.1261000000000001</c:v>
                </c:pt>
                <c:pt idx="18">
                  <c:v>3.2374000000000001</c:v>
                </c:pt>
                <c:pt idx="19">
                  <c:v>3.3412999999999999</c:v>
                </c:pt>
                <c:pt idx="20">
                  <c:v>3.4391000000000003</c:v>
                </c:pt>
                <c:pt idx="21">
                  <c:v>3.6190000000000002</c:v>
                </c:pt>
                <c:pt idx="22">
                  <c:v>3.7812999999999999</c:v>
                </c:pt>
                <c:pt idx="23">
                  <c:v>3.9290000000000003</c:v>
                </c:pt>
                <c:pt idx="24">
                  <c:v>4.0642000000000005</c:v>
                </c:pt>
                <c:pt idx="25">
                  <c:v>4.1890000000000001</c:v>
                </c:pt>
                <c:pt idx="26">
                  <c:v>4.3044000000000002</c:v>
                </c:pt>
                <c:pt idx="27">
                  <c:v>4.4126000000000003</c:v>
                </c:pt>
                <c:pt idx="28">
                  <c:v>4.5133999999999999</c:v>
                </c:pt>
                <c:pt idx="29">
                  <c:v>4.6079999999999997</c:v>
                </c:pt>
                <c:pt idx="30">
                  <c:v>4.6974</c:v>
                </c:pt>
                <c:pt idx="31">
                  <c:v>4.7824999999999998</c:v>
                </c:pt>
                <c:pt idx="32">
                  <c:v>4.9382000000000001</c:v>
                </c:pt>
                <c:pt idx="33">
                  <c:v>5.1134000000000004</c:v>
                </c:pt>
                <c:pt idx="34">
                  <c:v>5.2687999999999997</c:v>
                </c:pt>
                <c:pt idx="35">
                  <c:v>5.4093999999999998</c:v>
                </c:pt>
                <c:pt idx="36">
                  <c:v>5.5362999999999998</c:v>
                </c:pt>
                <c:pt idx="37">
                  <c:v>5.6527000000000003</c:v>
                </c:pt>
                <c:pt idx="38">
                  <c:v>5.7595000000000001</c:v>
                </c:pt>
                <c:pt idx="39">
                  <c:v>5.8578999999999999</c:v>
                </c:pt>
                <c:pt idx="40">
                  <c:v>5.9489000000000001</c:v>
                </c:pt>
                <c:pt idx="41">
                  <c:v>6.1128999999999998</c:v>
                </c:pt>
                <c:pt idx="42">
                  <c:v>6.2555000000000005</c:v>
                </c:pt>
                <c:pt idx="43">
                  <c:v>6.3811999999999998</c:v>
                </c:pt>
                <c:pt idx="44">
                  <c:v>6.4939</c:v>
                </c:pt>
                <c:pt idx="45">
                  <c:v>6.5937999999999999</c:v>
                </c:pt>
                <c:pt idx="46">
                  <c:v>6.6840000000000002</c:v>
                </c:pt>
                <c:pt idx="47">
                  <c:v>6.8394999999999992</c:v>
                </c:pt>
                <c:pt idx="48">
                  <c:v>6.9688999999999997</c:v>
                </c:pt>
                <c:pt idx="49">
                  <c:v>7.0776000000000003</c:v>
                </c:pt>
                <c:pt idx="50">
                  <c:v>7.1686999999999994</c:v>
                </c:pt>
                <c:pt idx="51">
                  <c:v>7.2476000000000003</c:v>
                </c:pt>
                <c:pt idx="52">
                  <c:v>7.3143000000000002</c:v>
                </c:pt>
                <c:pt idx="53">
                  <c:v>7.3719999999999999</c:v>
                </c:pt>
                <c:pt idx="54">
                  <c:v>7.4219000000000008</c:v>
                </c:pt>
                <c:pt idx="55">
                  <c:v>7.4649000000000001</c:v>
                </c:pt>
                <c:pt idx="56">
                  <c:v>7.5030999999999999</c:v>
                </c:pt>
                <c:pt idx="57">
                  <c:v>7.5347</c:v>
                </c:pt>
                <c:pt idx="58">
                  <c:v>7.5870999999999995</c:v>
                </c:pt>
                <c:pt idx="59">
                  <c:v>7.6344000000000003</c:v>
                </c:pt>
                <c:pt idx="60">
                  <c:v>7.6647999999999996</c:v>
                </c:pt>
                <c:pt idx="61">
                  <c:v>7.6789999999999994</c:v>
                </c:pt>
                <c:pt idx="62">
                  <c:v>7.6829999999999998</c:v>
                </c:pt>
                <c:pt idx="63">
                  <c:v>7.68</c:v>
                </c:pt>
                <c:pt idx="64">
                  <c:v>7.6710000000000003</c:v>
                </c:pt>
                <c:pt idx="65">
                  <c:v>7.6589999999999998</c:v>
                </c:pt>
                <c:pt idx="66">
                  <c:v>7.6429999999999998</c:v>
                </c:pt>
                <c:pt idx="67">
                  <c:v>7.6040000000000001</c:v>
                </c:pt>
                <c:pt idx="68">
                  <c:v>7.5589999999999993</c:v>
                </c:pt>
                <c:pt idx="69">
                  <c:v>7.51</c:v>
                </c:pt>
                <c:pt idx="70">
                  <c:v>7.4599999999999991</c:v>
                </c:pt>
                <c:pt idx="71">
                  <c:v>7.4109999999999996</c:v>
                </c:pt>
                <c:pt idx="72">
                  <c:v>7.3620000000000001</c:v>
                </c:pt>
                <c:pt idx="73">
                  <c:v>7.2690000000000001</c:v>
                </c:pt>
                <c:pt idx="74">
                  <c:v>7.1859999999999999</c:v>
                </c:pt>
                <c:pt idx="75">
                  <c:v>7.1110000000000007</c:v>
                </c:pt>
                <c:pt idx="76">
                  <c:v>7.0469999999999997</c:v>
                </c:pt>
                <c:pt idx="77">
                  <c:v>6.9910000000000005</c:v>
                </c:pt>
                <c:pt idx="78">
                  <c:v>6.9429999999999996</c:v>
                </c:pt>
                <c:pt idx="79">
                  <c:v>6.9009999999999998</c:v>
                </c:pt>
                <c:pt idx="80">
                  <c:v>6.8669999999999991</c:v>
                </c:pt>
                <c:pt idx="81">
                  <c:v>6.8380000000000001</c:v>
                </c:pt>
                <c:pt idx="82">
                  <c:v>6.8129999999999997</c:v>
                </c:pt>
                <c:pt idx="83">
                  <c:v>6.7930000000000001</c:v>
                </c:pt>
                <c:pt idx="84">
                  <c:v>6.7629999999999999</c:v>
                </c:pt>
                <c:pt idx="85">
                  <c:v>6.7439999999999998</c:v>
                </c:pt>
                <c:pt idx="86">
                  <c:v>6.7370000000000001</c:v>
                </c:pt>
                <c:pt idx="87">
                  <c:v>6.7409999999999997</c:v>
                </c:pt>
                <c:pt idx="88">
                  <c:v>6.7539999999999996</c:v>
                </c:pt>
                <c:pt idx="89">
                  <c:v>6.774</c:v>
                </c:pt>
                <c:pt idx="90">
                  <c:v>6.7989999999999995</c:v>
                </c:pt>
                <c:pt idx="91">
                  <c:v>6.8290000000000006</c:v>
                </c:pt>
                <c:pt idx="92">
                  <c:v>6.8629999999999995</c:v>
                </c:pt>
                <c:pt idx="93">
                  <c:v>6.9420000000000002</c:v>
                </c:pt>
                <c:pt idx="94">
                  <c:v>7.0339999999999998</c:v>
                </c:pt>
                <c:pt idx="95">
                  <c:v>7.1389999999999993</c:v>
                </c:pt>
                <c:pt idx="96">
                  <c:v>7.2530000000000001</c:v>
                </c:pt>
                <c:pt idx="97">
                  <c:v>7.3789999999999996</c:v>
                </c:pt>
                <c:pt idx="98">
                  <c:v>7.5149999999999997</c:v>
                </c:pt>
                <c:pt idx="99">
                  <c:v>7.8150000000000004</c:v>
                </c:pt>
                <c:pt idx="100">
                  <c:v>8.1509999999999998</c:v>
                </c:pt>
                <c:pt idx="101">
                  <c:v>8.5190000000000001</c:v>
                </c:pt>
                <c:pt idx="102">
                  <c:v>8.9179999999999993</c:v>
                </c:pt>
                <c:pt idx="103">
                  <c:v>9.3420000000000005</c:v>
                </c:pt>
                <c:pt idx="104">
                  <c:v>9.7889999999999997</c:v>
                </c:pt>
                <c:pt idx="105">
                  <c:v>10.257</c:v>
                </c:pt>
                <c:pt idx="106">
                  <c:v>10.742000000000001</c:v>
                </c:pt>
                <c:pt idx="107">
                  <c:v>11.237</c:v>
                </c:pt>
                <c:pt idx="108">
                  <c:v>11.746</c:v>
                </c:pt>
                <c:pt idx="109">
                  <c:v>12.270000000000001</c:v>
                </c:pt>
                <c:pt idx="110">
                  <c:v>13.327999999999999</c:v>
                </c:pt>
                <c:pt idx="111">
                  <c:v>14.662099999999999</c:v>
                </c:pt>
                <c:pt idx="112">
                  <c:v>15.990600000000001</c:v>
                </c:pt>
                <c:pt idx="113">
                  <c:v>17.3</c:v>
                </c:pt>
                <c:pt idx="114">
                  <c:v>18.567800000000002</c:v>
                </c:pt>
                <c:pt idx="115">
                  <c:v>19.792400000000001</c:v>
                </c:pt>
                <c:pt idx="116">
                  <c:v>20.9724</c:v>
                </c:pt>
                <c:pt idx="117">
                  <c:v>22.106900000000003</c:v>
                </c:pt>
                <c:pt idx="118">
                  <c:v>23.1952</c:v>
                </c:pt>
                <c:pt idx="119">
                  <c:v>25.230799999999999</c:v>
                </c:pt>
                <c:pt idx="120">
                  <c:v>27.085799999999999</c:v>
                </c:pt>
                <c:pt idx="121">
                  <c:v>28.787800000000001</c:v>
                </c:pt>
                <c:pt idx="122">
                  <c:v>30.345299999999998</c:v>
                </c:pt>
                <c:pt idx="123">
                  <c:v>31.767099999999999</c:v>
                </c:pt>
                <c:pt idx="124">
                  <c:v>33.072499999999998</c:v>
                </c:pt>
                <c:pt idx="125">
                  <c:v>35.391300000000001</c:v>
                </c:pt>
                <c:pt idx="126">
                  <c:v>37.3581</c:v>
                </c:pt>
                <c:pt idx="127">
                  <c:v>39.040899999999993</c:v>
                </c:pt>
                <c:pt idx="128">
                  <c:v>40.497999999999998</c:v>
                </c:pt>
                <c:pt idx="129">
                  <c:v>41.758500000000005</c:v>
                </c:pt>
                <c:pt idx="130">
                  <c:v>42.861699999999999</c:v>
                </c:pt>
                <c:pt idx="131">
                  <c:v>43.837000000000003</c:v>
                </c:pt>
                <c:pt idx="132">
                  <c:v>44.693999999999996</c:v>
                </c:pt>
                <c:pt idx="133">
                  <c:v>45.452500000000001</c:v>
                </c:pt>
                <c:pt idx="134">
                  <c:v>46.122199999999999</c:v>
                </c:pt>
                <c:pt idx="135">
                  <c:v>46.722999999999999</c:v>
                </c:pt>
                <c:pt idx="136">
                  <c:v>47.747</c:v>
                </c:pt>
                <c:pt idx="137">
                  <c:v>48.7605</c:v>
                </c:pt>
                <c:pt idx="138">
                  <c:v>49.537100000000002</c:v>
                </c:pt>
                <c:pt idx="139">
                  <c:v>50.585900000000002</c:v>
                </c:pt>
                <c:pt idx="140">
                  <c:v>51.436399999999999</c:v>
                </c:pt>
                <c:pt idx="141">
                  <c:v>51.898200000000003</c:v>
                </c:pt>
                <c:pt idx="142">
                  <c:v>52.260999999999996</c:v>
                </c:pt>
                <c:pt idx="143">
                  <c:v>52.544799999999995</c:v>
                </c:pt>
                <c:pt idx="144">
                  <c:v>52.769220000000004</c:v>
                </c:pt>
                <c:pt idx="145">
                  <c:v>53.029820000000001</c:v>
                </c:pt>
                <c:pt idx="146">
                  <c:v>53.122140000000002</c:v>
                </c:pt>
                <c:pt idx="147">
                  <c:v>53.065740000000005</c:v>
                </c:pt>
                <c:pt idx="148">
                  <c:v>52.910330000000002</c:v>
                </c:pt>
                <c:pt idx="149">
                  <c:v>52.655680000000004</c:v>
                </c:pt>
                <c:pt idx="150">
                  <c:v>52.341639999999998</c:v>
                </c:pt>
                <c:pt idx="151">
                  <c:v>51.554969999999997</c:v>
                </c:pt>
                <c:pt idx="152">
                  <c:v>50.619669999999999</c:v>
                </c:pt>
                <c:pt idx="153">
                  <c:v>49.605350000000001</c:v>
                </c:pt>
                <c:pt idx="154">
                  <c:v>48.54177</c:v>
                </c:pt>
                <c:pt idx="155">
                  <c:v>47.468730000000001</c:v>
                </c:pt>
                <c:pt idx="156">
                  <c:v>46.386130000000001</c:v>
                </c:pt>
                <c:pt idx="157">
                  <c:v>45.323880000000003</c:v>
                </c:pt>
                <c:pt idx="158">
                  <c:v>44.2819</c:v>
                </c:pt>
                <c:pt idx="159">
                  <c:v>43.270160000000004</c:v>
                </c:pt>
                <c:pt idx="160">
                  <c:v>42.288599999999995</c:v>
                </c:pt>
                <c:pt idx="161">
                  <c:v>41.347209999999997</c:v>
                </c:pt>
                <c:pt idx="162">
                  <c:v>39.574809999999999</c:v>
                </c:pt>
                <c:pt idx="163">
                  <c:v>37.582380000000001</c:v>
                </c:pt>
                <c:pt idx="164">
                  <c:v>35.830400000000004</c:v>
                </c:pt>
                <c:pt idx="165">
                  <c:v>34.298760000000001</c:v>
                </c:pt>
                <c:pt idx="166">
                  <c:v>32.967370000000003</c:v>
                </c:pt>
                <c:pt idx="167">
                  <c:v>31.816190000000002</c:v>
                </c:pt>
                <c:pt idx="168">
                  <c:v>30.835160000000002</c:v>
                </c:pt>
                <c:pt idx="169">
                  <c:v>29.994260000000001</c:v>
                </c:pt>
                <c:pt idx="170">
                  <c:v>29.083470000000002</c:v>
                </c:pt>
                <c:pt idx="171">
                  <c:v>27.162139999999997</c:v>
                </c:pt>
                <c:pt idx="172">
                  <c:v>25.501049999999999</c:v>
                </c:pt>
                <c:pt idx="173">
                  <c:v>24.06015</c:v>
                </c:pt>
                <c:pt idx="174">
                  <c:v>22.799396999999999</c:v>
                </c:pt>
                <c:pt idx="175">
                  <c:v>21.678749000000003</c:v>
                </c:pt>
                <c:pt idx="176">
                  <c:v>20.678189000000003</c:v>
                </c:pt>
                <c:pt idx="177">
                  <c:v>18.987268</c:v>
                </c:pt>
                <c:pt idx="178">
                  <c:v>17.586540999999997</c:v>
                </c:pt>
                <c:pt idx="179">
                  <c:v>16.415951</c:v>
                </c:pt>
                <c:pt idx="180">
                  <c:v>15.425463000000001</c:v>
                </c:pt>
                <c:pt idx="181">
                  <c:v>14.575053</c:v>
                </c:pt>
                <c:pt idx="182">
                  <c:v>13.834702</c:v>
                </c:pt>
                <c:pt idx="183">
                  <c:v>13.184398</c:v>
                </c:pt>
                <c:pt idx="184">
                  <c:v>12.614132999999999</c:v>
                </c:pt>
                <c:pt idx="185">
                  <c:v>12.103899999999999</c:v>
                </c:pt>
                <c:pt idx="186">
                  <c:v>11.643692</c:v>
                </c:pt>
                <c:pt idx="187">
                  <c:v>11.233506</c:v>
                </c:pt>
                <c:pt idx="188">
                  <c:v>10.513188</c:v>
                </c:pt>
                <c:pt idx="189">
                  <c:v>9.7728659999999987</c:v>
                </c:pt>
                <c:pt idx="190">
                  <c:v>9.1656050000000011</c:v>
                </c:pt>
                <c:pt idx="191">
                  <c:v>8.6613890000000016</c:v>
                </c:pt>
                <c:pt idx="192">
                  <c:v>8.2352080000000001</c:v>
                </c:pt>
                <c:pt idx="193">
                  <c:v>7.8720530000000002</c:v>
                </c:pt>
                <c:pt idx="194">
                  <c:v>7.5569199999999999</c:v>
                </c:pt>
                <c:pt idx="195">
                  <c:v>7.2828029999999995</c:v>
                </c:pt>
                <c:pt idx="196">
                  <c:v>7.0416999999999996</c:v>
                </c:pt>
                <c:pt idx="197">
                  <c:v>6.6385269999999998</c:v>
                </c:pt>
                <c:pt idx="198">
                  <c:v>6.314387</c:v>
                </c:pt>
                <c:pt idx="199">
                  <c:v>6.0502720000000005</c:v>
                </c:pt>
                <c:pt idx="200">
                  <c:v>5.8301749999999997</c:v>
                </c:pt>
                <c:pt idx="201">
                  <c:v>5.6460919999999994</c:v>
                </c:pt>
                <c:pt idx="202">
                  <c:v>5.48902</c:v>
                </c:pt>
                <c:pt idx="203">
                  <c:v>5.2369029999999999</c:v>
                </c:pt>
                <c:pt idx="204">
                  <c:v>5.0468106000000006</c:v>
                </c:pt>
                <c:pt idx="205">
                  <c:v>4.8997359999999999</c:v>
                </c:pt>
                <c:pt idx="206">
                  <c:v>4.7836744000000007</c:v>
                </c:pt>
                <c:pt idx="207">
                  <c:v>4.6906226000000002</c:v>
                </c:pt>
                <c:pt idx="208">
                  <c:v>4.6235826000000007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AD-466F-AE66-C1AD6D8AB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srim129Xe_GaN!$P$5</c:f>
          <c:strCache>
            <c:ptCount val="1"/>
            <c:pt idx="0">
              <c:v>srim129Xe_GaN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srim129Xe_GaN!$D$20:$D$300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srim129Xe_GaN!$J$20:$J$300</c:f>
              <c:numCache>
                <c:formatCode>0.00000</c:formatCode>
                <c:ptCount val="281"/>
                <c:pt idx="0">
                  <c:v>2E-3</c:v>
                </c:pt>
                <c:pt idx="1">
                  <c:v>2.1000000000000003E-3</c:v>
                </c:pt>
                <c:pt idx="2">
                  <c:v>2.1999999999999997E-3</c:v>
                </c:pt>
                <c:pt idx="3">
                  <c:v>2.1999999999999997E-3</c:v>
                </c:pt>
                <c:pt idx="4">
                  <c:v>2.3E-3</c:v>
                </c:pt>
                <c:pt idx="5">
                  <c:v>2.4000000000000002E-3</c:v>
                </c:pt>
                <c:pt idx="6">
                  <c:v>2.5000000000000001E-3</c:v>
                </c:pt>
                <c:pt idx="7">
                  <c:v>2.5999999999999999E-3</c:v>
                </c:pt>
                <c:pt idx="8">
                  <c:v>2.7000000000000001E-3</c:v>
                </c:pt>
                <c:pt idx="9">
                  <c:v>2.9000000000000002E-3</c:v>
                </c:pt>
                <c:pt idx="10">
                  <c:v>3.0000000000000001E-3</c:v>
                </c:pt>
                <c:pt idx="11">
                  <c:v>3.0999999999999999E-3</c:v>
                </c:pt>
                <c:pt idx="12">
                  <c:v>3.2000000000000002E-3</c:v>
                </c:pt>
                <c:pt idx="13">
                  <c:v>3.3E-3</c:v>
                </c:pt>
                <c:pt idx="14">
                  <c:v>3.4000000000000002E-3</c:v>
                </c:pt>
                <c:pt idx="15">
                  <c:v>3.6999999999999997E-3</c:v>
                </c:pt>
                <c:pt idx="16">
                  <c:v>3.8999999999999998E-3</c:v>
                </c:pt>
                <c:pt idx="17">
                  <c:v>4.1000000000000003E-3</c:v>
                </c:pt>
                <c:pt idx="18">
                  <c:v>4.2000000000000006E-3</c:v>
                </c:pt>
                <c:pt idx="19">
                  <c:v>4.3999999999999994E-3</c:v>
                </c:pt>
                <c:pt idx="20">
                  <c:v>4.5999999999999999E-3</c:v>
                </c:pt>
                <c:pt idx="21">
                  <c:v>4.8999999999999998E-3</c:v>
                </c:pt>
                <c:pt idx="22">
                  <c:v>5.3E-3</c:v>
                </c:pt>
                <c:pt idx="23">
                  <c:v>5.5999999999999999E-3</c:v>
                </c:pt>
                <c:pt idx="24">
                  <c:v>5.8999999999999999E-3</c:v>
                </c:pt>
                <c:pt idx="25">
                  <c:v>6.1999999999999998E-3</c:v>
                </c:pt>
                <c:pt idx="26">
                  <c:v>6.5000000000000006E-3</c:v>
                </c:pt>
                <c:pt idx="27">
                  <c:v>6.8000000000000005E-3</c:v>
                </c:pt>
                <c:pt idx="28">
                  <c:v>7.000000000000001E-3</c:v>
                </c:pt>
                <c:pt idx="29">
                  <c:v>7.2999999999999992E-3</c:v>
                </c:pt>
                <c:pt idx="30">
                  <c:v>7.6E-3</c:v>
                </c:pt>
                <c:pt idx="31">
                  <c:v>7.7999999999999996E-3</c:v>
                </c:pt>
                <c:pt idx="32">
                  <c:v>8.3000000000000001E-3</c:v>
                </c:pt>
                <c:pt idx="33">
                  <c:v>8.9999999999999993E-3</c:v>
                </c:pt>
                <c:pt idx="34">
                  <c:v>9.6000000000000009E-3</c:v>
                </c:pt>
                <c:pt idx="35">
                  <c:v>1.0199999999999999E-2</c:v>
                </c:pt>
                <c:pt idx="36">
                  <c:v>1.0699999999999999E-2</c:v>
                </c:pt>
                <c:pt idx="37">
                  <c:v>1.1300000000000001E-2</c:v>
                </c:pt>
                <c:pt idx="38">
                  <c:v>1.1899999999999999E-2</c:v>
                </c:pt>
                <c:pt idx="39">
                  <c:v>1.24E-2</c:v>
                </c:pt>
                <c:pt idx="40">
                  <c:v>1.3000000000000001E-2</c:v>
                </c:pt>
                <c:pt idx="41">
                  <c:v>1.4000000000000002E-2</c:v>
                </c:pt>
                <c:pt idx="42">
                  <c:v>1.5099999999999999E-2</c:v>
                </c:pt>
                <c:pt idx="43">
                  <c:v>1.61E-2</c:v>
                </c:pt>
                <c:pt idx="44">
                  <c:v>1.7100000000000001E-2</c:v>
                </c:pt>
                <c:pt idx="45">
                  <c:v>1.8099999999999998E-2</c:v>
                </c:pt>
                <c:pt idx="46">
                  <c:v>1.9099999999999999E-2</c:v>
                </c:pt>
                <c:pt idx="47">
                  <c:v>2.0999999999999998E-2</c:v>
                </c:pt>
                <c:pt idx="48">
                  <c:v>2.29E-2</c:v>
                </c:pt>
                <c:pt idx="49">
                  <c:v>2.4799999999999999E-2</c:v>
                </c:pt>
                <c:pt idx="50">
                  <c:v>2.6700000000000002E-2</c:v>
                </c:pt>
                <c:pt idx="51">
                  <c:v>2.8499999999999998E-2</c:v>
                </c:pt>
                <c:pt idx="52">
                  <c:v>3.04E-2</c:v>
                </c:pt>
                <c:pt idx="53">
                  <c:v>3.2199999999999999E-2</c:v>
                </c:pt>
                <c:pt idx="54">
                  <c:v>3.4000000000000002E-2</c:v>
                </c:pt>
                <c:pt idx="55">
                  <c:v>3.5799999999999998E-2</c:v>
                </c:pt>
                <c:pt idx="56">
                  <c:v>3.7600000000000001E-2</c:v>
                </c:pt>
                <c:pt idx="57">
                  <c:v>3.9400000000000004E-2</c:v>
                </c:pt>
                <c:pt idx="58">
                  <c:v>4.2999999999999997E-2</c:v>
                </c:pt>
                <c:pt idx="59">
                  <c:v>4.7500000000000001E-2</c:v>
                </c:pt>
                <c:pt idx="60">
                  <c:v>5.2000000000000005E-2</c:v>
                </c:pt>
                <c:pt idx="61">
                  <c:v>5.6399999999999992E-2</c:v>
                </c:pt>
                <c:pt idx="62">
                  <c:v>6.0899999999999996E-2</c:v>
                </c:pt>
                <c:pt idx="63">
                  <c:v>6.54E-2</c:v>
                </c:pt>
                <c:pt idx="64">
                  <c:v>6.9999999999999993E-2</c:v>
                </c:pt>
                <c:pt idx="65">
                  <c:v>7.4499999999999997E-2</c:v>
                </c:pt>
                <c:pt idx="66">
                  <c:v>7.9000000000000001E-2</c:v>
                </c:pt>
                <c:pt idx="67">
                  <c:v>8.8200000000000001E-2</c:v>
                </c:pt>
                <c:pt idx="68">
                  <c:v>9.7500000000000003E-2</c:v>
                </c:pt>
                <c:pt idx="69">
                  <c:v>0.1069</c:v>
                </c:pt>
                <c:pt idx="70">
                  <c:v>0.1163</c:v>
                </c:pt>
                <c:pt idx="71">
                  <c:v>0.1258</c:v>
                </c:pt>
                <c:pt idx="72">
                  <c:v>0.13550000000000001</c:v>
                </c:pt>
                <c:pt idx="73">
                  <c:v>0.155</c:v>
                </c:pt>
                <c:pt idx="74">
                  <c:v>0.1749</c:v>
                </c:pt>
                <c:pt idx="75">
                  <c:v>0.19500000000000001</c:v>
                </c:pt>
                <c:pt idx="76">
                  <c:v>0.21549999999999997</c:v>
                </c:pt>
                <c:pt idx="77">
                  <c:v>0.23610000000000003</c:v>
                </c:pt>
                <c:pt idx="78">
                  <c:v>0.25700000000000001</c:v>
                </c:pt>
                <c:pt idx="79">
                  <c:v>0.27810000000000001</c:v>
                </c:pt>
                <c:pt idx="80">
                  <c:v>0.29930000000000001</c:v>
                </c:pt>
                <c:pt idx="81">
                  <c:v>0.32069999999999999</c:v>
                </c:pt>
                <c:pt idx="82">
                  <c:v>0.3422</c:v>
                </c:pt>
                <c:pt idx="83">
                  <c:v>0.36380000000000001</c:v>
                </c:pt>
                <c:pt idx="84">
                  <c:v>0.40739999999999998</c:v>
                </c:pt>
                <c:pt idx="85">
                  <c:v>0.4622</c:v>
                </c:pt>
                <c:pt idx="86">
                  <c:v>0.51740000000000008</c:v>
                </c:pt>
                <c:pt idx="87">
                  <c:v>0.57269999999999999</c:v>
                </c:pt>
                <c:pt idx="88">
                  <c:v>0.62819999999999998</c:v>
                </c:pt>
                <c:pt idx="89">
                  <c:v>0.68369999999999997</c:v>
                </c:pt>
                <c:pt idx="90">
                  <c:v>0.73920000000000008</c:v>
                </c:pt>
                <c:pt idx="91">
                  <c:v>0.79459999999999997</c:v>
                </c:pt>
                <c:pt idx="92">
                  <c:v>0.84979999999999989</c:v>
                </c:pt>
                <c:pt idx="93">
                  <c:v>0.95989999999999998</c:v>
                </c:pt>
                <c:pt idx="94" formatCode="0.000">
                  <c:v>1.07</c:v>
                </c:pt>
                <c:pt idx="95" formatCode="0.000">
                  <c:v>1.18</c:v>
                </c:pt>
                <c:pt idx="96" formatCode="0.000">
                  <c:v>1.28</c:v>
                </c:pt>
                <c:pt idx="97" formatCode="0.000">
                  <c:v>1.39</c:v>
                </c:pt>
                <c:pt idx="98" formatCode="0.000">
                  <c:v>1.49</c:v>
                </c:pt>
                <c:pt idx="99" formatCode="0.000">
                  <c:v>1.69</c:v>
                </c:pt>
                <c:pt idx="100" formatCode="0.000">
                  <c:v>1.89</c:v>
                </c:pt>
                <c:pt idx="101" formatCode="0.000">
                  <c:v>2.08</c:v>
                </c:pt>
                <c:pt idx="102" formatCode="0.000">
                  <c:v>2.2599999999999998</c:v>
                </c:pt>
                <c:pt idx="103" formatCode="0.000">
                  <c:v>2.4300000000000002</c:v>
                </c:pt>
                <c:pt idx="104" formatCode="0.000">
                  <c:v>2.59</c:v>
                </c:pt>
                <c:pt idx="105" formatCode="0.000">
                  <c:v>2.75</c:v>
                </c:pt>
                <c:pt idx="106" formatCode="0.000">
                  <c:v>2.9</c:v>
                </c:pt>
                <c:pt idx="107" formatCode="0.000">
                  <c:v>3.05</c:v>
                </c:pt>
                <c:pt idx="108" formatCode="0.000">
                  <c:v>3.19</c:v>
                </c:pt>
                <c:pt idx="109" formatCode="0.000">
                  <c:v>3.32</c:v>
                </c:pt>
                <c:pt idx="110" formatCode="0.000">
                  <c:v>3.57</c:v>
                </c:pt>
                <c:pt idx="111" formatCode="0.000">
                  <c:v>3.85</c:v>
                </c:pt>
                <c:pt idx="112" formatCode="0.000">
                  <c:v>4.1100000000000003</c:v>
                </c:pt>
                <c:pt idx="113" formatCode="0.000">
                  <c:v>4.3600000000000003</c:v>
                </c:pt>
                <c:pt idx="114" formatCode="0.000">
                  <c:v>4.58</c:v>
                </c:pt>
                <c:pt idx="115" formatCode="0.000">
                  <c:v>4.79</c:v>
                </c:pt>
                <c:pt idx="116" formatCode="0.000">
                  <c:v>4.99</c:v>
                </c:pt>
                <c:pt idx="117" formatCode="0.000">
                  <c:v>5.18</c:v>
                </c:pt>
                <c:pt idx="118" formatCode="0.000">
                  <c:v>5.36</c:v>
                </c:pt>
                <c:pt idx="119" formatCode="0.000">
                  <c:v>5.69</c:v>
                </c:pt>
                <c:pt idx="120" formatCode="0.000">
                  <c:v>6</c:v>
                </c:pt>
                <c:pt idx="121" formatCode="0.000">
                  <c:v>6.29</c:v>
                </c:pt>
                <c:pt idx="122" formatCode="0.000">
                  <c:v>6.57</c:v>
                </c:pt>
                <c:pt idx="123" formatCode="0.000">
                  <c:v>6.83</c:v>
                </c:pt>
                <c:pt idx="124" formatCode="0.000">
                  <c:v>7.08</c:v>
                </c:pt>
                <c:pt idx="125" formatCode="0.000">
                  <c:v>7.56</c:v>
                </c:pt>
                <c:pt idx="126" formatCode="0.000">
                  <c:v>8.01</c:v>
                </c:pt>
                <c:pt idx="127" formatCode="0.000">
                  <c:v>8.43</c:v>
                </c:pt>
                <c:pt idx="128" formatCode="0.000">
                  <c:v>8.84</c:v>
                </c:pt>
                <c:pt idx="129" formatCode="0.000">
                  <c:v>9.24</c:v>
                </c:pt>
                <c:pt idx="130" formatCode="0.000">
                  <c:v>9.6300000000000008</c:v>
                </c:pt>
                <c:pt idx="131" formatCode="0.000">
                  <c:v>10</c:v>
                </c:pt>
                <c:pt idx="132" formatCode="0.000">
                  <c:v>10.37</c:v>
                </c:pt>
                <c:pt idx="133" formatCode="0.000">
                  <c:v>10.74</c:v>
                </c:pt>
                <c:pt idx="134" formatCode="0.000">
                  <c:v>11.09</c:v>
                </c:pt>
                <c:pt idx="135" formatCode="0.000">
                  <c:v>11.45</c:v>
                </c:pt>
                <c:pt idx="136" formatCode="0.000">
                  <c:v>12.14</c:v>
                </c:pt>
                <c:pt idx="137" formatCode="0.000">
                  <c:v>12.99</c:v>
                </c:pt>
                <c:pt idx="138" formatCode="0.000">
                  <c:v>13.82</c:v>
                </c:pt>
                <c:pt idx="139" formatCode="0.000">
                  <c:v>14.64</c:v>
                </c:pt>
                <c:pt idx="140" formatCode="0.000">
                  <c:v>15.44</c:v>
                </c:pt>
                <c:pt idx="141" formatCode="0.000">
                  <c:v>16.23</c:v>
                </c:pt>
                <c:pt idx="142" formatCode="0.000">
                  <c:v>17.02</c:v>
                </c:pt>
                <c:pt idx="143" formatCode="0.000">
                  <c:v>17.8</c:v>
                </c:pt>
                <c:pt idx="144" formatCode="0.000">
                  <c:v>18.579999999999998</c:v>
                </c:pt>
                <c:pt idx="145" formatCode="0.000">
                  <c:v>20.13</c:v>
                </c:pt>
                <c:pt idx="146" formatCode="0.000">
                  <c:v>21.67</c:v>
                </c:pt>
                <c:pt idx="147" formatCode="0.000">
                  <c:v>23.21</c:v>
                </c:pt>
                <c:pt idx="148" formatCode="0.000">
                  <c:v>24.76</c:v>
                </c:pt>
                <c:pt idx="149" formatCode="0.000">
                  <c:v>26.31</c:v>
                </c:pt>
                <c:pt idx="150" formatCode="0.000">
                  <c:v>27.87</c:v>
                </c:pt>
                <c:pt idx="151" formatCode="0.000">
                  <c:v>31.03</c:v>
                </c:pt>
                <c:pt idx="152" formatCode="0.000">
                  <c:v>34.24</c:v>
                </c:pt>
                <c:pt idx="153" formatCode="0.000">
                  <c:v>37.51</c:v>
                </c:pt>
                <c:pt idx="154" formatCode="0.000">
                  <c:v>40.85</c:v>
                </c:pt>
                <c:pt idx="155" formatCode="0.000">
                  <c:v>44.26</c:v>
                </c:pt>
                <c:pt idx="156" formatCode="0.000">
                  <c:v>47.76</c:v>
                </c:pt>
                <c:pt idx="157" formatCode="0.000">
                  <c:v>51.33</c:v>
                </c:pt>
                <c:pt idx="158" formatCode="0.000">
                  <c:v>54.99</c:v>
                </c:pt>
                <c:pt idx="159" formatCode="0.000">
                  <c:v>58.74</c:v>
                </c:pt>
                <c:pt idx="160" formatCode="0.000">
                  <c:v>62.57</c:v>
                </c:pt>
                <c:pt idx="161" formatCode="0.000">
                  <c:v>66.489999999999995</c:v>
                </c:pt>
                <c:pt idx="162" formatCode="0.000">
                  <c:v>74.599999999999994</c:v>
                </c:pt>
                <c:pt idx="163" formatCode="0.000">
                  <c:v>85.23</c:v>
                </c:pt>
                <c:pt idx="164" formatCode="0.000">
                  <c:v>96.4</c:v>
                </c:pt>
                <c:pt idx="165" formatCode="0.000">
                  <c:v>108.09</c:v>
                </c:pt>
                <c:pt idx="166" formatCode="0.000">
                  <c:v>120.28</c:v>
                </c:pt>
                <c:pt idx="167" formatCode="0.000">
                  <c:v>132.94</c:v>
                </c:pt>
                <c:pt idx="168" formatCode="0.000">
                  <c:v>146.02000000000001</c:v>
                </c:pt>
                <c:pt idx="169" formatCode="0.000">
                  <c:v>159.5</c:v>
                </c:pt>
                <c:pt idx="170" formatCode="0.000">
                  <c:v>173.38</c:v>
                </c:pt>
                <c:pt idx="171" formatCode="0.000">
                  <c:v>202.56</c:v>
                </c:pt>
                <c:pt idx="172" formatCode="0.000">
                  <c:v>233.72</c:v>
                </c:pt>
                <c:pt idx="173" formatCode="0.000">
                  <c:v>266.82</c:v>
                </c:pt>
                <c:pt idx="174" formatCode="0.000">
                  <c:v>301.82</c:v>
                </c:pt>
                <c:pt idx="175" formatCode="0.000">
                  <c:v>338.71</c:v>
                </c:pt>
                <c:pt idx="176" formatCode="0.000">
                  <c:v>377.43</c:v>
                </c:pt>
                <c:pt idx="177" formatCode="0.000">
                  <c:v>460.2</c:v>
                </c:pt>
                <c:pt idx="178" formatCode="0.000">
                  <c:v>549.96</c:v>
                </c:pt>
                <c:pt idx="179" formatCode="0.000">
                  <c:v>646.47</c:v>
                </c:pt>
                <c:pt idx="180" formatCode="0.000">
                  <c:v>749.51</c:v>
                </c:pt>
                <c:pt idx="181" formatCode="0.000">
                  <c:v>858.86</c:v>
                </c:pt>
                <c:pt idx="182" formatCode="0.000">
                  <c:v>974.32</c:v>
                </c:pt>
                <c:pt idx="183" formatCode="0.0">
                  <c:v>1100</c:v>
                </c:pt>
                <c:pt idx="184" formatCode="0.0">
                  <c:v>1220</c:v>
                </c:pt>
                <c:pt idx="185" formatCode="0.0">
                  <c:v>1360</c:v>
                </c:pt>
                <c:pt idx="186" formatCode="0.0">
                  <c:v>1490</c:v>
                </c:pt>
                <c:pt idx="187" formatCode="0.0">
                  <c:v>1640</c:v>
                </c:pt>
                <c:pt idx="188" formatCode="0.0">
                  <c:v>1940</c:v>
                </c:pt>
                <c:pt idx="189" formatCode="0.0">
                  <c:v>2340</c:v>
                </c:pt>
                <c:pt idx="190" formatCode="0.0">
                  <c:v>2780</c:v>
                </c:pt>
                <c:pt idx="191" formatCode="0.0">
                  <c:v>3240</c:v>
                </c:pt>
                <c:pt idx="192" formatCode="0.0">
                  <c:v>3720</c:v>
                </c:pt>
                <c:pt idx="193" formatCode="0.0">
                  <c:v>4230</c:v>
                </c:pt>
                <c:pt idx="194" formatCode="0.0">
                  <c:v>4760</c:v>
                </c:pt>
                <c:pt idx="195" formatCode="0.0">
                  <c:v>5320</c:v>
                </c:pt>
                <c:pt idx="196" formatCode="0.0">
                  <c:v>5890</c:v>
                </c:pt>
                <c:pt idx="197" formatCode="0.0">
                  <c:v>7090</c:v>
                </c:pt>
                <c:pt idx="198" formatCode="0.0">
                  <c:v>8350</c:v>
                </c:pt>
                <c:pt idx="199" formatCode="0.0">
                  <c:v>9680</c:v>
                </c:pt>
                <c:pt idx="200" formatCode="0.0">
                  <c:v>11060</c:v>
                </c:pt>
                <c:pt idx="201" formatCode="0.0">
                  <c:v>12490</c:v>
                </c:pt>
                <c:pt idx="202" formatCode="0.0">
                  <c:v>13960</c:v>
                </c:pt>
                <c:pt idx="203" formatCode="0.0">
                  <c:v>17020</c:v>
                </c:pt>
                <c:pt idx="204" formatCode="0.0">
                  <c:v>20210</c:v>
                </c:pt>
                <c:pt idx="205" formatCode="0.0">
                  <c:v>23510</c:v>
                </c:pt>
                <c:pt idx="206" formatCode="0.0">
                  <c:v>26890</c:v>
                </c:pt>
                <c:pt idx="207" formatCode="0.0">
                  <c:v>30360</c:v>
                </c:pt>
                <c:pt idx="208" formatCode="0.0">
                  <c:v>33520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26-4A88-9EA4-BFD7173BFCB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srim129Xe_GaN!$D$20:$D$300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srim129Xe_GaN!$M$20:$M$300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1.2999999999999999E-3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1.4E-3</c:v>
                </c:pt>
                <c:pt idx="11">
                  <c:v>1.5E-3</c:v>
                </c:pt>
                <c:pt idx="12">
                  <c:v>1.5E-3</c:v>
                </c:pt>
                <c:pt idx="13">
                  <c:v>1.6000000000000001E-3</c:v>
                </c:pt>
                <c:pt idx="14">
                  <c:v>1.6000000000000001E-3</c:v>
                </c:pt>
                <c:pt idx="15">
                  <c:v>1.7000000000000001E-3</c:v>
                </c:pt>
                <c:pt idx="16">
                  <c:v>1.8E-3</c:v>
                </c:pt>
                <c:pt idx="17">
                  <c:v>1.9E-3</c:v>
                </c:pt>
                <c:pt idx="18">
                  <c:v>1.9E-3</c:v>
                </c:pt>
                <c:pt idx="19">
                  <c:v>2E-3</c:v>
                </c:pt>
                <c:pt idx="20">
                  <c:v>2.1000000000000003E-3</c:v>
                </c:pt>
                <c:pt idx="21">
                  <c:v>2.1999999999999997E-3</c:v>
                </c:pt>
                <c:pt idx="22">
                  <c:v>2.3E-3</c:v>
                </c:pt>
                <c:pt idx="23">
                  <c:v>2.4000000000000002E-3</c:v>
                </c:pt>
                <c:pt idx="24">
                  <c:v>2.5999999999999999E-3</c:v>
                </c:pt>
                <c:pt idx="25">
                  <c:v>2.7000000000000001E-3</c:v>
                </c:pt>
                <c:pt idx="26">
                  <c:v>2.8E-3</c:v>
                </c:pt>
                <c:pt idx="27">
                  <c:v>2.9000000000000002E-3</c:v>
                </c:pt>
                <c:pt idx="28">
                  <c:v>3.0000000000000001E-3</c:v>
                </c:pt>
                <c:pt idx="29">
                  <c:v>3.0999999999999999E-3</c:v>
                </c:pt>
                <c:pt idx="30">
                  <c:v>3.2000000000000002E-3</c:v>
                </c:pt>
                <c:pt idx="31">
                  <c:v>3.3E-3</c:v>
                </c:pt>
                <c:pt idx="32">
                  <c:v>3.5000000000000005E-3</c:v>
                </c:pt>
                <c:pt idx="33">
                  <c:v>3.6999999999999997E-3</c:v>
                </c:pt>
                <c:pt idx="34">
                  <c:v>3.8999999999999998E-3</c:v>
                </c:pt>
                <c:pt idx="35">
                  <c:v>4.1000000000000003E-3</c:v>
                </c:pt>
                <c:pt idx="36">
                  <c:v>4.3E-3</c:v>
                </c:pt>
                <c:pt idx="37">
                  <c:v>4.4999999999999997E-3</c:v>
                </c:pt>
                <c:pt idx="38">
                  <c:v>4.7000000000000002E-3</c:v>
                </c:pt>
                <c:pt idx="39">
                  <c:v>4.8000000000000004E-3</c:v>
                </c:pt>
                <c:pt idx="40">
                  <c:v>5.0000000000000001E-3</c:v>
                </c:pt>
                <c:pt idx="41">
                  <c:v>5.4000000000000003E-3</c:v>
                </c:pt>
                <c:pt idx="42">
                  <c:v>5.7000000000000002E-3</c:v>
                </c:pt>
                <c:pt idx="43">
                  <c:v>6.0999999999999995E-3</c:v>
                </c:pt>
                <c:pt idx="44">
                  <c:v>6.4000000000000003E-3</c:v>
                </c:pt>
                <c:pt idx="45">
                  <c:v>6.7000000000000002E-3</c:v>
                </c:pt>
                <c:pt idx="46">
                  <c:v>7.000000000000001E-3</c:v>
                </c:pt>
                <c:pt idx="47">
                  <c:v>7.6E-3</c:v>
                </c:pt>
                <c:pt idx="48">
                  <c:v>8.2000000000000007E-3</c:v>
                </c:pt>
                <c:pt idx="49">
                  <c:v>8.7999999999999988E-3</c:v>
                </c:pt>
                <c:pt idx="50">
                  <c:v>9.4000000000000004E-3</c:v>
                </c:pt>
                <c:pt idx="51">
                  <c:v>0.01</c:v>
                </c:pt>
                <c:pt idx="52">
                  <c:v>1.0499999999999999E-2</c:v>
                </c:pt>
                <c:pt idx="53">
                  <c:v>1.11E-2</c:v>
                </c:pt>
                <c:pt idx="54">
                  <c:v>1.1600000000000001E-2</c:v>
                </c:pt>
                <c:pt idx="55">
                  <c:v>1.2199999999999999E-2</c:v>
                </c:pt>
                <c:pt idx="56">
                  <c:v>1.2699999999999999E-2</c:v>
                </c:pt>
                <c:pt idx="57">
                  <c:v>1.32E-2</c:v>
                </c:pt>
                <c:pt idx="58">
                  <c:v>1.4299999999999998E-2</c:v>
                </c:pt>
                <c:pt idx="59">
                  <c:v>1.5599999999999999E-2</c:v>
                </c:pt>
                <c:pt idx="60">
                  <c:v>1.6900000000000002E-2</c:v>
                </c:pt>
                <c:pt idx="61">
                  <c:v>1.8200000000000001E-2</c:v>
                </c:pt>
                <c:pt idx="62">
                  <c:v>1.95E-2</c:v>
                </c:pt>
                <c:pt idx="63">
                  <c:v>2.07E-2</c:v>
                </c:pt>
                <c:pt idx="64">
                  <c:v>2.1999999999999999E-2</c:v>
                </c:pt>
                <c:pt idx="65">
                  <c:v>2.3200000000000002E-2</c:v>
                </c:pt>
                <c:pt idx="66">
                  <c:v>2.4500000000000001E-2</c:v>
                </c:pt>
                <c:pt idx="67">
                  <c:v>2.7000000000000003E-2</c:v>
                </c:pt>
                <c:pt idx="68">
                  <c:v>2.9499999999999998E-2</c:v>
                </c:pt>
                <c:pt idx="69">
                  <c:v>3.1899999999999998E-2</c:v>
                </c:pt>
                <c:pt idx="70">
                  <c:v>3.44E-2</c:v>
                </c:pt>
                <c:pt idx="71">
                  <c:v>3.6900000000000002E-2</c:v>
                </c:pt>
                <c:pt idx="72">
                  <c:v>3.9300000000000002E-2</c:v>
                </c:pt>
                <c:pt idx="73">
                  <c:v>4.4200000000000003E-2</c:v>
                </c:pt>
                <c:pt idx="74">
                  <c:v>4.9099999999999998E-2</c:v>
                </c:pt>
                <c:pt idx="75">
                  <c:v>5.3900000000000003E-2</c:v>
                </c:pt>
                <c:pt idx="76">
                  <c:v>5.8699999999999995E-2</c:v>
                </c:pt>
                <c:pt idx="77">
                  <c:v>6.3399999999999998E-2</c:v>
                </c:pt>
                <c:pt idx="78">
                  <c:v>6.8000000000000005E-2</c:v>
                </c:pt>
                <c:pt idx="79">
                  <c:v>7.2700000000000001E-2</c:v>
                </c:pt>
                <c:pt idx="80">
                  <c:v>7.7200000000000005E-2</c:v>
                </c:pt>
                <c:pt idx="81">
                  <c:v>8.1699999999999995E-2</c:v>
                </c:pt>
                <c:pt idx="82">
                  <c:v>8.6099999999999996E-2</c:v>
                </c:pt>
                <c:pt idx="83">
                  <c:v>9.0499999999999997E-2</c:v>
                </c:pt>
                <c:pt idx="84">
                  <c:v>9.9099999999999994E-2</c:v>
                </c:pt>
                <c:pt idx="85">
                  <c:v>0.1096</c:v>
                </c:pt>
                <c:pt idx="86">
                  <c:v>0.1197</c:v>
                </c:pt>
                <c:pt idx="87">
                  <c:v>0.12940000000000002</c:v>
                </c:pt>
                <c:pt idx="88">
                  <c:v>0.13879999999999998</c:v>
                </c:pt>
                <c:pt idx="89">
                  <c:v>0.14779999999999999</c:v>
                </c:pt>
                <c:pt idx="90">
                  <c:v>0.15660000000000002</c:v>
                </c:pt>
                <c:pt idx="91">
                  <c:v>0.16499999999999998</c:v>
                </c:pt>
                <c:pt idx="92">
                  <c:v>0.17319999999999999</c:v>
                </c:pt>
                <c:pt idx="93">
                  <c:v>0.18890000000000001</c:v>
                </c:pt>
                <c:pt idx="94">
                  <c:v>0.2036</c:v>
                </c:pt>
                <c:pt idx="95">
                  <c:v>0.21739999999999998</c:v>
                </c:pt>
                <c:pt idx="96">
                  <c:v>0.2303</c:v>
                </c:pt>
                <c:pt idx="97">
                  <c:v>0.24249999999999999</c:v>
                </c:pt>
                <c:pt idx="98">
                  <c:v>0.25379999999999997</c:v>
                </c:pt>
                <c:pt idx="99">
                  <c:v>0.2752</c:v>
                </c:pt>
                <c:pt idx="100">
                  <c:v>0.29399999999999998</c:v>
                </c:pt>
                <c:pt idx="101">
                  <c:v>0.31070000000000003</c:v>
                </c:pt>
                <c:pt idx="102">
                  <c:v>0.32540000000000002</c:v>
                </c:pt>
                <c:pt idx="103">
                  <c:v>0.33849999999999997</c:v>
                </c:pt>
                <c:pt idx="104">
                  <c:v>0.35009999999999997</c:v>
                </c:pt>
                <c:pt idx="105">
                  <c:v>0.36049999999999999</c:v>
                </c:pt>
                <c:pt idx="106">
                  <c:v>0.36980000000000002</c:v>
                </c:pt>
                <c:pt idx="107">
                  <c:v>0.37809999999999999</c:v>
                </c:pt>
                <c:pt idx="108">
                  <c:v>0.3856</c:v>
                </c:pt>
                <c:pt idx="109">
                  <c:v>0.39229999999999998</c:v>
                </c:pt>
                <c:pt idx="110">
                  <c:v>0.40469999999999995</c:v>
                </c:pt>
                <c:pt idx="111">
                  <c:v>0.41760000000000003</c:v>
                </c:pt>
                <c:pt idx="112">
                  <c:v>0.42809999999999998</c:v>
                </c:pt>
                <c:pt idx="113">
                  <c:v>0.43669999999999998</c:v>
                </c:pt>
                <c:pt idx="114">
                  <c:v>0.44390000000000002</c:v>
                </c:pt>
                <c:pt idx="115">
                  <c:v>0.45</c:v>
                </c:pt>
                <c:pt idx="116">
                  <c:v>0.45529999999999998</c:v>
                </c:pt>
                <c:pt idx="117">
                  <c:v>0.45990000000000003</c:v>
                </c:pt>
                <c:pt idx="118">
                  <c:v>0.46399999999999997</c:v>
                </c:pt>
                <c:pt idx="119">
                  <c:v>0.47199999999999998</c:v>
                </c:pt>
                <c:pt idx="120">
                  <c:v>0.47859999999999997</c:v>
                </c:pt>
                <c:pt idx="121">
                  <c:v>0.48419999999999996</c:v>
                </c:pt>
                <c:pt idx="122">
                  <c:v>0.48899999999999999</c:v>
                </c:pt>
                <c:pt idx="123">
                  <c:v>0.49320000000000003</c:v>
                </c:pt>
                <c:pt idx="124">
                  <c:v>0.49690000000000001</c:v>
                </c:pt>
                <c:pt idx="125">
                  <c:v>0.50549999999999995</c:v>
                </c:pt>
                <c:pt idx="126">
                  <c:v>0.51280000000000003</c:v>
                </c:pt>
                <c:pt idx="127">
                  <c:v>0.51910000000000001</c:v>
                </c:pt>
                <c:pt idx="128">
                  <c:v>0.52469999999999994</c:v>
                </c:pt>
                <c:pt idx="129">
                  <c:v>0.52980000000000005</c:v>
                </c:pt>
                <c:pt idx="130">
                  <c:v>0.53449999999999998</c:v>
                </c:pt>
                <c:pt idx="131">
                  <c:v>0.53879999999999995</c:v>
                </c:pt>
                <c:pt idx="132">
                  <c:v>0.54290000000000005</c:v>
                </c:pt>
                <c:pt idx="133">
                  <c:v>0.54669999999999996</c:v>
                </c:pt>
                <c:pt idx="134">
                  <c:v>0.55030000000000001</c:v>
                </c:pt>
                <c:pt idx="135">
                  <c:v>0.55380000000000007</c:v>
                </c:pt>
                <c:pt idx="136">
                  <c:v>0.56459999999999999</c:v>
                </c:pt>
                <c:pt idx="137">
                  <c:v>0.5796</c:v>
                </c:pt>
                <c:pt idx="138">
                  <c:v>0.59349999999999992</c:v>
                </c:pt>
                <c:pt idx="139">
                  <c:v>0.60650000000000004</c:v>
                </c:pt>
                <c:pt idx="140">
                  <c:v>0.61870000000000003</c:v>
                </c:pt>
                <c:pt idx="141">
                  <c:v>0.63029999999999997</c:v>
                </c:pt>
                <c:pt idx="142">
                  <c:v>0.64149999999999996</c:v>
                </c:pt>
                <c:pt idx="143">
                  <c:v>0.65229999999999999</c:v>
                </c:pt>
                <c:pt idx="144">
                  <c:v>0.66280000000000006</c:v>
                </c:pt>
                <c:pt idx="145">
                  <c:v>0.70019999999999993</c:v>
                </c:pt>
                <c:pt idx="146">
                  <c:v>0.73550000000000004</c:v>
                </c:pt>
                <c:pt idx="147">
                  <c:v>0.76900000000000002</c:v>
                </c:pt>
                <c:pt idx="148">
                  <c:v>0.80120000000000002</c:v>
                </c:pt>
                <c:pt idx="149">
                  <c:v>0.83240000000000003</c:v>
                </c:pt>
                <c:pt idx="150">
                  <c:v>0.86270000000000002</c:v>
                </c:pt>
                <c:pt idx="151">
                  <c:v>0.9739000000000001</c:v>
                </c:pt>
                <c:pt idx="152" formatCode="0.000">
                  <c:v>1.08</c:v>
                </c:pt>
                <c:pt idx="153" formatCode="0.000">
                  <c:v>1.17</c:v>
                </c:pt>
                <c:pt idx="154" formatCode="0.000">
                  <c:v>1.27</c:v>
                </c:pt>
                <c:pt idx="155" formatCode="0.000">
                  <c:v>1.36</c:v>
                </c:pt>
                <c:pt idx="156" formatCode="0.000">
                  <c:v>1.45</c:v>
                </c:pt>
                <c:pt idx="157" formatCode="0.000">
                  <c:v>1.54</c:v>
                </c:pt>
                <c:pt idx="158" formatCode="0.000">
                  <c:v>1.62</c:v>
                </c:pt>
                <c:pt idx="159" formatCode="0.000">
                  <c:v>1.71</c:v>
                </c:pt>
                <c:pt idx="160" formatCode="0.000">
                  <c:v>1.79</c:v>
                </c:pt>
                <c:pt idx="161" formatCode="0.000">
                  <c:v>1.88</c:v>
                </c:pt>
                <c:pt idx="162" formatCode="0.000">
                  <c:v>2.2000000000000002</c:v>
                </c:pt>
                <c:pt idx="163" formatCode="0.000">
                  <c:v>2.67</c:v>
                </c:pt>
                <c:pt idx="164" formatCode="0.000">
                  <c:v>3.11</c:v>
                </c:pt>
                <c:pt idx="165" formatCode="0.000">
                  <c:v>3.52</c:v>
                </c:pt>
                <c:pt idx="166" formatCode="0.000">
                  <c:v>3.93</c:v>
                </c:pt>
                <c:pt idx="167" formatCode="0.000">
                  <c:v>4.32</c:v>
                </c:pt>
                <c:pt idx="168" formatCode="0.000">
                  <c:v>4.7</c:v>
                </c:pt>
                <c:pt idx="169" formatCode="0.000">
                  <c:v>5.08</c:v>
                </c:pt>
                <c:pt idx="170" formatCode="0.000">
                  <c:v>5.45</c:v>
                </c:pt>
                <c:pt idx="171" formatCode="0.000">
                  <c:v>6.84</c:v>
                </c:pt>
                <c:pt idx="172" formatCode="0.000">
                  <c:v>8.14</c:v>
                </c:pt>
                <c:pt idx="173" formatCode="0.000">
                  <c:v>9.4</c:v>
                </c:pt>
                <c:pt idx="174" formatCode="0.000">
                  <c:v>10.63</c:v>
                </c:pt>
                <c:pt idx="175" formatCode="0.000">
                  <c:v>11.85</c:v>
                </c:pt>
                <c:pt idx="176" formatCode="0.000">
                  <c:v>13.06</c:v>
                </c:pt>
                <c:pt idx="177" formatCode="0.000">
                  <c:v>17.55</c:v>
                </c:pt>
                <c:pt idx="178" formatCode="0.000">
                  <c:v>21.67</c:v>
                </c:pt>
                <c:pt idx="179" formatCode="0.000">
                  <c:v>25.62</c:v>
                </c:pt>
                <c:pt idx="180" formatCode="0.000">
                  <c:v>29.49</c:v>
                </c:pt>
                <c:pt idx="181" formatCode="0.000">
                  <c:v>33.31</c:v>
                </c:pt>
                <c:pt idx="182" formatCode="0.000">
                  <c:v>37.11</c:v>
                </c:pt>
                <c:pt idx="183" formatCode="0.000">
                  <c:v>40.909999999999997</c:v>
                </c:pt>
                <c:pt idx="184" formatCode="0.000">
                  <c:v>44.7</c:v>
                </c:pt>
                <c:pt idx="185" formatCode="0.000">
                  <c:v>48.5</c:v>
                </c:pt>
                <c:pt idx="186" formatCode="0.000">
                  <c:v>52.3</c:v>
                </c:pt>
                <c:pt idx="187" formatCode="0.000">
                  <c:v>56.11</c:v>
                </c:pt>
                <c:pt idx="188" formatCode="0.000">
                  <c:v>70.540000000000006</c:v>
                </c:pt>
                <c:pt idx="189" formatCode="0.000">
                  <c:v>90.87</c:v>
                </c:pt>
                <c:pt idx="190" formatCode="0.000">
                  <c:v>109.63</c:v>
                </c:pt>
                <c:pt idx="191" formatCode="0.000">
                  <c:v>127.53</c:v>
                </c:pt>
                <c:pt idx="192" formatCode="0.000">
                  <c:v>144.88</c:v>
                </c:pt>
                <c:pt idx="193" formatCode="0.000">
                  <c:v>161.83000000000001</c:v>
                </c:pt>
                <c:pt idx="194" formatCode="0.000">
                  <c:v>178.48</c:v>
                </c:pt>
                <c:pt idx="195" formatCode="0.000">
                  <c:v>194.88</c:v>
                </c:pt>
                <c:pt idx="196" formatCode="0.000">
                  <c:v>211.07</c:v>
                </c:pt>
                <c:pt idx="197" formatCode="0.000">
                  <c:v>270.87</c:v>
                </c:pt>
                <c:pt idx="198" formatCode="0.000">
                  <c:v>324.81</c:v>
                </c:pt>
                <c:pt idx="199" formatCode="0.000">
                  <c:v>375.18</c:v>
                </c:pt>
                <c:pt idx="200" formatCode="0.000">
                  <c:v>423.02</c:v>
                </c:pt>
                <c:pt idx="201" formatCode="0.000">
                  <c:v>468.9</c:v>
                </c:pt>
                <c:pt idx="202" formatCode="0.000">
                  <c:v>513.16</c:v>
                </c:pt>
                <c:pt idx="203" formatCode="0.000">
                  <c:v>671.32</c:v>
                </c:pt>
                <c:pt idx="204" formatCode="0.000">
                  <c:v>808.93</c:v>
                </c:pt>
                <c:pt idx="205" formatCode="0.000">
                  <c:v>933.86</c:v>
                </c:pt>
                <c:pt idx="206" formatCode="0.0">
                  <c:v>1050</c:v>
                </c:pt>
                <c:pt idx="207" formatCode="0.0">
                  <c:v>1160</c:v>
                </c:pt>
                <c:pt idx="208" formatCode="0.0">
                  <c:v>1240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26-4A88-9EA4-BFD7173BFCB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srim129Xe_GaN!$D$20:$D$300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srim129Xe_GaN!$P$20:$P$300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1E-3</c:v>
                </c:pt>
                <c:pt idx="9">
                  <c:v>1E-3</c:v>
                </c:pt>
                <c:pt idx="10">
                  <c:v>1E-3</c:v>
                </c:pt>
                <c:pt idx="11">
                  <c:v>1.0999999999999998E-3</c:v>
                </c:pt>
                <c:pt idx="12">
                  <c:v>1.0999999999999998E-3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1.2000000000000001E-3</c:v>
                </c:pt>
                <c:pt idx="16">
                  <c:v>1.2999999999999999E-3</c:v>
                </c:pt>
                <c:pt idx="17">
                  <c:v>1.4E-3</c:v>
                </c:pt>
                <c:pt idx="18">
                  <c:v>1.4E-3</c:v>
                </c:pt>
                <c:pt idx="19">
                  <c:v>1.5E-3</c:v>
                </c:pt>
                <c:pt idx="20">
                  <c:v>1.5E-3</c:v>
                </c:pt>
                <c:pt idx="21">
                  <c:v>1.6000000000000001E-3</c:v>
                </c:pt>
                <c:pt idx="22">
                  <c:v>1.7000000000000001E-3</c:v>
                </c:pt>
                <c:pt idx="23">
                  <c:v>1.8E-3</c:v>
                </c:pt>
                <c:pt idx="24">
                  <c:v>1.9E-3</c:v>
                </c:pt>
                <c:pt idx="25">
                  <c:v>2E-3</c:v>
                </c:pt>
                <c:pt idx="26">
                  <c:v>2E-3</c:v>
                </c:pt>
                <c:pt idx="27">
                  <c:v>2.1000000000000003E-3</c:v>
                </c:pt>
                <c:pt idx="28">
                  <c:v>2.1999999999999997E-3</c:v>
                </c:pt>
                <c:pt idx="29">
                  <c:v>2.3E-3</c:v>
                </c:pt>
                <c:pt idx="30">
                  <c:v>2.4000000000000002E-3</c:v>
                </c:pt>
                <c:pt idx="31">
                  <c:v>2.4000000000000002E-3</c:v>
                </c:pt>
                <c:pt idx="32">
                  <c:v>2.5999999999999999E-3</c:v>
                </c:pt>
                <c:pt idx="33">
                  <c:v>2.7000000000000001E-3</c:v>
                </c:pt>
                <c:pt idx="34">
                  <c:v>2.9000000000000002E-3</c:v>
                </c:pt>
                <c:pt idx="35">
                  <c:v>3.0999999999999999E-3</c:v>
                </c:pt>
                <c:pt idx="36">
                  <c:v>3.2000000000000002E-3</c:v>
                </c:pt>
                <c:pt idx="37">
                  <c:v>3.4000000000000002E-3</c:v>
                </c:pt>
                <c:pt idx="38">
                  <c:v>3.5000000000000005E-3</c:v>
                </c:pt>
                <c:pt idx="39">
                  <c:v>3.5999999999999999E-3</c:v>
                </c:pt>
                <c:pt idx="40">
                  <c:v>3.8E-3</c:v>
                </c:pt>
                <c:pt idx="41">
                  <c:v>4.1000000000000003E-3</c:v>
                </c:pt>
                <c:pt idx="42">
                  <c:v>4.3E-3</c:v>
                </c:pt>
                <c:pt idx="43">
                  <c:v>4.5999999999999999E-3</c:v>
                </c:pt>
                <c:pt idx="44">
                  <c:v>4.8000000000000004E-3</c:v>
                </c:pt>
                <c:pt idx="45">
                  <c:v>5.0999999999999995E-3</c:v>
                </c:pt>
                <c:pt idx="46">
                  <c:v>5.3E-3</c:v>
                </c:pt>
                <c:pt idx="47">
                  <c:v>5.8000000000000005E-3</c:v>
                </c:pt>
                <c:pt idx="48">
                  <c:v>6.1999999999999998E-3</c:v>
                </c:pt>
                <c:pt idx="49">
                  <c:v>6.7000000000000002E-3</c:v>
                </c:pt>
                <c:pt idx="50">
                  <c:v>7.0999999999999995E-3</c:v>
                </c:pt>
                <c:pt idx="51">
                  <c:v>7.4999999999999997E-3</c:v>
                </c:pt>
                <c:pt idx="52">
                  <c:v>8.0000000000000002E-3</c:v>
                </c:pt>
                <c:pt idx="53">
                  <c:v>8.4000000000000012E-3</c:v>
                </c:pt>
                <c:pt idx="54">
                  <c:v>8.7999999999999988E-3</c:v>
                </c:pt>
                <c:pt idx="55">
                  <c:v>9.1999999999999998E-3</c:v>
                </c:pt>
                <c:pt idx="56">
                  <c:v>9.6000000000000009E-3</c:v>
                </c:pt>
                <c:pt idx="57">
                  <c:v>0.01</c:v>
                </c:pt>
                <c:pt idx="58">
                  <c:v>1.0800000000000001E-2</c:v>
                </c:pt>
                <c:pt idx="59">
                  <c:v>1.17E-2</c:v>
                </c:pt>
                <c:pt idx="60">
                  <c:v>1.2699999999999999E-2</c:v>
                </c:pt>
                <c:pt idx="61">
                  <c:v>1.3600000000000001E-2</c:v>
                </c:pt>
                <c:pt idx="62">
                  <c:v>1.4499999999999999E-2</c:v>
                </c:pt>
                <c:pt idx="63">
                  <c:v>1.54E-2</c:v>
                </c:pt>
                <c:pt idx="64">
                  <c:v>1.6400000000000001E-2</c:v>
                </c:pt>
                <c:pt idx="65">
                  <c:v>1.7299999999999999E-2</c:v>
                </c:pt>
                <c:pt idx="66">
                  <c:v>1.8200000000000001E-2</c:v>
                </c:pt>
                <c:pt idx="67">
                  <c:v>1.9900000000000001E-2</c:v>
                </c:pt>
                <c:pt idx="68">
                  <c:v>2.1700000000000001E-2</c:v>
                </c:pt>
                <c:pt idx="69">
                  <c:v>2.35E-2</c:v>
                </c:pt>
                <c:pt idx="70">
                  <c:v>2.53E-2</c:v>
                </c:pt>
                <c:pt idx="71">
                  <c:v>2.7000000000000003E-2</c:v>
                </c:pt>
                <c:pt idx="72">
                  <c:v>2.8799999999999999E-2</c:v>
                </c:pt>
                <c:pt idx="73">
                  <c:v>3.2399999999999998E-2</c:v>
                </c:pt>
                <c:pt idx="74">
                  <c:v>3.5900000000000001E-2</c:v>
                </c:pt>
                <c:pt idx="75">
                  <c:v>3.95E-2</c:v>
                </c:pt>
                <c:pt idx="76">
                  <c:v>4.3099999999999999E-2</c:v>
                </c:pt>
                <c:pt idx="77">
                  <c:v>4.6800000000000001E-2</c:v>
                </c:pt>
                <c:pt idx="78">
                  <c:v>5.04E-2</c:v>
                </c:pt>
                <c:pt idx="79">
                  <c:v>5.4100000000000002E-2</c:v>
                </c:pt>
                <c:pt idx="80">
                  <c:v>5.7699999999999994E-2</c:v>
                </c:pt>
                <c:pt idx="81">
                  <c:v>6.1399999999999996E-2</c:v>
                </c:pt>
                <c:pt idx="82">
                  <c:v>6.5100000000000005E-2</c:v>
                </c:pt>
                <c:pt idx="83">
                  <c:v>6.88E-2</c:v>
                </c:pt>
                <c:pt idx="84">
                  <c:v>7.6100000000000001E-2</c:v>
                </c:pt>
                <c:pt idx="85">
                  <c:v>8.5300000000000001E-2</c:v>
                </c:pt>
                <c:pt idx="86">
                  <c:v>9.4500000000000001E-2</c:v>
                </c:pt>
                <c:pt idx="87">
                  <c:v>0.1036</c:v>
                </c:pt>
                <c:pt idx="88">
                  <c:v>0.1125</c:v>
                </c:pt>
                <c:pt idx="89">
                  <c:v>0.12139999999999999</c:v>
                </c:pt>
                <c:pt idx="90">
                  <c:v>0.13020000000000001</c:v>
                </c:pt>
                <c:pt idx="91">
                  <c:v>0.13879999999999998</c:v>
                </c:pt>
                <c:pt idx="92">
                  <c:v>0.14730000000000001</c:v>
                </c:pt>
                <c:pt idx="93">
                  <c:v>0.16399999999999998</c:v>
                </c:pt>
                <c:pt idx="94">
                  <c:v>0.18009999999999998</c:v>
                </c:pt>
                <c:pt idx="95">
                  <c:v>0.1956</c:v>
                </c:pt>
                <c:pt idx="96">
                  <c:v>0.21059999999999998</c:v>
                </c:pt>
                <c:pt idx="97">
                  <c:v>0.22509999999999999</c:v>
                </c:pt>
                <c:pt idx="98">
                  <c:v>0.23910000000000001</c:v>
                </c:pt>
                <c:pt idx="99">
                  <c:v>0.26539999999999997</c:v>
                </c:pt>
                <c:pt idx="100">
                  <c:v>0.2898</c:v>
                </c:pt>
                <c:pt idx="101">
                  <c:v>0.31219999999999998</c:v>
                </c:pt>
                <c:pt idx="102">
                  <c:v>0.33300000000000002</c:v>
                </c:pt>
                <c:pt idx="103">
                  <c:v>0.35199999999999998</c:v>
                </c:pt>
                <c:pt idx="104">
                  <c:v>0.36960000000000004</c:v>
                </c:pt>
                <c:pt idx="105">
                  <c:v>0.38580000000000003</c:v>
                </c:pt>
                <c:pt idx="106">
                  <c:v>0.40069999999999995</c:v>
                </c:pt>
                <c:pt idx="107">
                  <c:v>0.41449999999999998</c:v>
                </c:pt>
                <c:pt idx="108">
                  <c:v>0.42720000000000002</c:v>
                </c:pt>
                <c:pt idx="109">
                  <c:v>0.43899999999999995</c:v>
                </c:pt>
                <c:pt idx="110">
                  <c:v>0.46010000000000001</c:v>
                </c:pt>
                <c:pt idx="111">
                  <c:v>0.48250000000000004</c:v>
                </c:pt>
                <c:pt idx="112">
                  <c:v>0.50149999999999995</c:v>
                </c:pt>
                <c:pt idx="113">
                  <c:v>0.51769999999999994</c:v>
                </c:pt>
                <c:pt idx="114">
                  <c:v>0.53179999999999994</c:v>
                </c:pt>
                <c:pt idx="115">
                  <c:v>0.54410000000000003</c:v>
                </c:pt>
                <c:pt idx="116">
                  <c:v>0.55490000000000006</c:v>
                </c:pt>
                <c:pt idx="117">
                  <c:v>0.56459999999999999</c:v>
                </c:pt>
                <c:pt idx="118">
                  <c:v>0.57329999999999992</c:v>
                </c:pt>
                <c:pt idx="119">
                  <c:v>0.58830000000000005</c:v>
                </c:pt>
                <c:pt idx="120">
                  <c:v>0.6008</c:v>
                </c:pt>
                <c:pt idx="121">
                  <c:v>0.61159999999999992</c:v>
                </c:pt>
                <c:pt idx="122">
                  <c:v>0.62090000000000001</c:v>
                </c:pt>
                <c:pt idx="123">
                  <c:v>0.62919999999999998</c:v>
                </c:pt>
                <c:pt idx="124">
                  <c:v>0.63650000000000007</c:v>
                </c:pt>
                <c:pt idx="125">
                  <c:v>0.64910000000000001</c:v>
                </c:pt>
                <c:pt idx="126">
                  <c:v>0.65970000000000006</c:v>
                </c:pt>
                <c:pt idx="127">
                  <c:v>0.66879999999999995</c:v>
                </c:pt>
                <c:pt idx="128">
                  <c:v>0.67670000000000008</c:v>
                </c:pt>
                <c:pt idx="129">
                  <c:v>0.68379999999999996</c:v>
                </c:pt>
                <c:pt idx="130">
                  <c:v>0.69020000000000004</c:v>
                </c:pt>
                <c:pt idx="131">
                  <c:v>0.69610000000000005</c:v>
                </c:pt>
                <c:pt idx="132">
                  <c:v>0.70140000000000002</c:v>
                </c:pt>
                <c:pt idx="133">
                  <c:v>0.70640000000000003</c:v>
                </c:pt>
                <c:pt idx="134">
                  <c:v>0.71100000000000008</c:v>
                </c:pt>
                <c:pt idx="135">
                  <c:v>0.71540000000000004</c:v>
                </c:pt>
                <c:pt idx="136">
                  <c:v>0.72340000000000004</c:v>
                </c:pt>
                <c:pt idx="137">
                  <c:v>0.73239999999999994</c:v>
                </c:pt>
                <c:pt idx="138">
                  <c:v>0.74050000000000005</c:v>
                </c:pt>
                <c:pt idx="139">
                  <c:v>0.74780000000000002</c:v>
                </c:pt>
                <c:pt idx="140">
                  <c:v>0.75460000000000005</c:v>
                </c:pt>
                <c:pt idx="141">
                  <c:v>0.76090000000000002</c:v>
                </c:pt>
                <c:pt idx="142">
                  <c:v>0.76689999999999992</c:v>
                </c:pt>
                <c:pt idx="143">
                  <c:v>0.77249999999999996</c:v>
                </c:pt>
                <c:pt idx="144">
                  <c:v>0.77790000000000004</c:v>
                </c:pt>
                <c:pt idx="145">
                  <c:v>0.78800000000000003</c:v>
                </c:pt>
                <c:pt idx="146">
                  <c:v>0.7974</c:v>
                </c:pt>
                <c:pt idx="147">
                  <c:v>0.80640000000000001</c:v>
                </c:pt>
                <c:pt idx="148">
                  <c:v>0.81489999999999996</c:v>
                </c:pt>
                <c:pt idx="149">
                  <c:v>0.82309999999999994</c:v>
                </c:pt>
                <c:pt idx="150">
                  <c:v>0.83109999999999995</c:v>
                </c:pt>
                <c:pt idx="151">
                  <c:v>0.84659999999999991</c:v>
                </c:pt>
                <c:pt idx="152">
                  <c:v>0.86150000000000004</c:v>
                </c:pt>
                <c:pt idx="153">
                  <c:v>0.87620000000000009</c:v>
                </c:pt>
                <c:pt idx="154">
                  <c:v>0.89079999999999993</c:v>
                </c:pt>
                <c:pt idx="155">
                  <c:v>0.90539999999999998</c:v>
                </c:pt>
                <c:pt idx="156">
                  <c:v>0.92010000000000003</c:v>
                </c:pt>
                <c:pt idx="157">
                  <c:v>0.93490000000000006</c:v>
                </c:pt>
                <c:pt idx="158">
                  <c:v>0.94990000000000008</c:v>
                </c:pt>
                <c:pt idx="159">
                  <c:v>0.96509999999999996</c:v>
                </c:pt>
                <c:pt idx="160">
                  <c:v>0.98059999999999992</c:v>
                </c:pt>
                <c:pt idx="161">
                  <c:v>0.99640000000000006</c:v>
                </c:pt>
                <c:pt idx="162" formatCode="0.000">
                  <c:v>1.03</c:v>
                </c:pt>
                <c:pt idx="163" formatCode="0.000">
                  <c:v>1.07</c:v>
                </c:pt>
                <c:pt idx="164" formatCode="0.000">
                  <c:v>1.1200000000000001</c:v>
                </c:pt>
                <c:pt idx="165" formatCode="0.000">
                  <c:v>1.1599999999999999</c:v>
                </c:pt>
                <c:pt idx="166" formatCode="0.000">
                  <c:v>1.21</c:v>
                </c:pt>
                <c:pt idx="167" formatCode="0.000">
                  <c:v>1.27</c:v>
                </c:pt>
                <c:pt idx="168" formatCode="0.000">
                  <c:v>1.32</c:v>
                </c:pt>
                <c:pt idx="169" formatCode="0.000">
                  <c:v>1.38</c:v>
                </c:pt>
                <c:pt idx="170" formatCode="0.000">
                  <c:v>1.43</c:v>
                </c:pt>
                <c:pt idx="171" formatCode="0.000">
                  <c:v>1.56</c:v>
                </c:pt>
                <c:pt idx="172" formatCode="0.000">
                  <c:v>1.69</c:v>
                </c:pt>
                <c:pt idx="173" formatCode="0.000">
                  <c:v>1.83</c:v>
                </c:pt>
                <c:pt idx="174" formatCode="0.000">
                  <c:v>1.98</c:v>
                </c:pt>
                <c:pt idx="175" formatCode="0.000">
                  <c:v>2.13</c:v>
                </c:pt>
                <c:pt idx="176" formatCode="0.000">
                  <c:v>2.2999999999999998</c:v>
                </c:pt>
                <c:pt idx="177" formatCode="0.000">
                  <c:v>2.65</c:v>
                </c:pt>
                <c:pt idx="178" formatCode="0.000">
                  <c:v>3.04</c:v>
                </c:pt>
                <c:pt idx="179" formatCode="0.000">
                  <c:v>3.45</c:v>
                </c:pt>
                <c:pt idx="180" formatCode="0.000">
                  <c:v>3.88</c:v>
                </c:pt>
                <c:pt idx="181" formatCode="0.000">
                  <c:v>4.34</c:v>
                </c:pt>
                <c:pt idx="182" formatCode="0.000">
                  <c:v>4.83</c:v>
                </c:pt>
                <c:pt idx="183" formatCode="0.000">
                  <c:v>5.33</c:v>
                </c:pt>
                <c:pt idx="184" formatCode="0.000">
                  <c:v>5.86</c:v>
                </c:pt>
                <c:pt idx="185" formatCode="0.000">
                  <c:v>6.41</c:v>
                </c:pt>
                <c:pt idx="186" formatCode="0.000">
                  <c:v>6.98</c:v>
                </c:pt>
                <c:pt idx="187" formatCode="0.000">
                  <c:v>7.56</c:v>
                </c:pt>
                <c:pt idx="188" formatCode="0.000">
                  <c:v>8.7899999999999991</c:v>
                </c:pt>
                <c:pt idx="189" formatCode="0.000">
                  <c:v>10.41</c:v>
                </c:pt>
                <c:pt idx="190" formatCode="0.000">
                  <c:v>12.12</c:v>
                </c:pt>
                <c:pt idx="191" formatCode="0.000">
                  <c:v>13.92</c:v>
                </c:pt>
                <c:pt idx="192" formatCode="0.000">
                  <c:v>15.8</c:v>
                </c:pt>
                <c:pt idx="193" formatCode="0.000">
                  <c:v>17.739999999999998</c:v>
                </c:pt>
                <c:pt idx="194" formatCode="0.000">
                  <c:v>19.75</c:v>
                </c:pt>
                <c:pt idx="195" formatCode="0.000">
                  <c:v>21.82</c:v>
                </c:pt>
                <c:pt idx="196" formatCode="0.000">
                  <c:v>23.94</c:v>
                </c:pt>
                <c:pt idx="197" formatCode="0.000">
                  <c:v>28.32</c:v>
                </c:pt>
                <c:pt idx="198" formatCode="0.000">
                  <c:v>32.86</c:v>
                </c:pt>
                <c:pt idx="199" formatCode="0.000">
                  <c:v>37.520000000000003</c:v>
                </c:pt>
                <c:pt idx="200" formatCode="0.000">
                  <c:v>42.3</c:v>
                </c:pt>
                <c:pt idx="201" formatCode="0.000">
                  <c:v>47.15</c:v>
                </c:pt>
                <c:pt idx="202" formatCode="0.000">
                  <c:v>52.08</c:v>
                </c:pt>
                <c:pt idx="203" formatCode="0.000">
                  <c:v>62.07</c:v>
                </c:pt>
                <c:pt idx="204" formatCode="0.000">
                  <c:v>72.17</c:v>
                </c:pt>
                <c:pt idx="205" formatCode="0.000">
                  <c:v>82.32</c:v>
                </c:pt>
                <c:pt idx="206" formatCode="0.000">
                  <c:v>92.46</c:v>
                </c:pt>
                <c:pt idx="207" formatCode="0.000">
                  <c:v>102.55</c:v>
                </c:pt>
                <c:pt idx="208" formatCode="0.000">
                  <c:v>111.56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26-4A88-9EA4-BFD7173BF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srim132Xe_GaN!$P$5</c:f>
          <c:strCache>
            <c:ptCount val="1"/>
            <c:pt idx="0">
              <c:v>srim132Xe_GaN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srim132Xe_GaN!$D$20:$D$300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srim132Xe_GaN!$E$20:$E$300</c:f>
              <c:numCache>
                <c:formatCode>0.000E+00</c:formatCode>
                <c:ptCount val="281"/>
                <c:pt idx="0">
                  <c:v>6.9889999999999994E-2</c:v>
                </c:pt>
                <c:pt idx="1">
                  <c:v>7.2349999999999998E-2</c:v>
                </c:pt>
                <c:pt idx="2">
                  <c:v>7.4719999999999995E-2</c:v>
                </c:pt>
                <c:pt idx="3">
                  <c:v>7.7020000000000005E-2</c:v>
                </c:pt>
                <c:pt idx="4">
                  <c:v>7.9250000000000001E-2</c:v>
                </c:pt>
                <c:pt idx="5">
                  <c:v>8.3540000000000003E-2</c:v>
                </c:pt>
                <c:pt idx="6">
                  <c:v>8.8609999999999994E-2</c:v>
                </c:pt>
                <c:pt idx="7">
                  <c:v>9.3399999999999997E-2</c:v>
                </c:pt>
                <c:pt idx="8">
                  <c:v>9.7960000000000005E-2</c:v>
                </c:pt>
                <c:pt idx="9">
                  <c:v>0.1023</c:v>
                </c:pt>
                <c:pt idx="10">
                  <c:v>0.1065</c:v>
                </c:pt>
                <c:pt idx="11">
                  <c:v>0.1105</c:v>
                </c:pt>
                <c:pt idx="12">
                  <c:v>0.1144</c:v>
                </c:pt>
                <c:pt idx="13">
                  <c:v>0.1181</c:v>
                </c:pt>
                <c:pt idx="14">
                  <c:v>0.12529999999999999</c:v>
                </c:pt>
                <c:pt idx="15">
                  <c:v>0.1321</c:v>
                </c:pt>
                <c:pt idx="16">
                  <c:v>0.13850000000000001</c:v>
                </c:pt>
                <c:pt idx="17">
                  <c:v>0.1447</c:v>
                </c:pt>
                <c:pt idx="18">
                  <c:v>0.15060000000000001</c:v>
                </c:pt>
                <c:pt idx="19">
                  <c:v>0.15629999999999999</c:v>
                </c:pt>
                <c:pt idx="20">
                  <c:v>0.1671</c:v>
                </c:pt>
                <c:pt idx="21">
                  <c:v>0.1772</c:v>
                </c:pt>
                <c:pt idx="22">
                  <c:v>0.18679999999999999</c:v>
                </c:pt>
                <c:pt idx="23">
                  <c:v>0.19589999999999999</c:v>
                </c:pt>
                <c:pt idx="24">
                  <c:v>0.2046</c:v>
                </c:pt>
                <c:pt idx="25">
                  <c:v>0.21299999999999999</c:v>
                </c:pt>
                <c:pt idx="26">
                  <c:v>0.221</c:v>
                </c:pt>
                <c:pt idx="27">
                  <c:v>0.2288</c:v>
                </c:pt>
                <c:pt idx="28">
                  <c:v>0.23630000000000001</c:v>
                </c:pt>
                <c:pt idx="29">
                  <c:v>0.24360000000000001</c:v>
                </c:pt>
                <c:pt idx="30">
                  <c:v>0.25059999999999999</c:v>
                </c:pt>
                <c:pt idx="31">
                  <c:v>0.26419999999999999</c:v>
                </c:pt>
                <c:pt idx="32">
                  <c:v>0.2802</c:v>
                </c:pt>
                <c:pt idx="33">
                  <c:v>0.2954</c:v>
                </c:pt>
                <c:pt idx="34">
                  <c:v>0.30980000000000002</c:v>
                </c:pt>
                <c:pt idx="35">
                  <c:v>0.3236</c:v>
                </c:pt>
                <c:pt idx="36">
                  <c:v>0.33679999999999999</c:v>
                </c:pt>
                <c:pt idx="37">
                  <c:v>0.34949999999999998</c:v>
                </c:pt>
                <c:pt idx="38">
                  <c:v>0.36170000000000002</c:v>
                </c:pt>
                <c:pt idx="39">
                  <c:v>0.37359999999999999</c:v>
                </c:pt>
                <c:pt idx="40">
                  <c:v>0.39629999999999999</c:v>
                </c:pt>
                <c:pt idx="41">
                  <c:v>0.41770000000000002</c:v>
                </c:pt>
                <c:pt idx="42">
                  <c:v>0.43809999999999999</c:v>
                </c:pt>
                <c:pt idx="43">
                  <c:v>0.45760000000000001</c:v>
                </c:pt>
                <c:pt idx="44">
                  <c:v>0.4763</c:v>
                </c:pt>
                <c:pt idx="45">
                  <c:v>0.49419999999999997</c:v>
                </c:pt>
                <c:pt idx="46">
                  <c:v>0.52839999999999998</c:v>
                </c:pt>
                <c:pt idx="47">
                  <c:v>0.56040000000000001</c:v>
                </c:pt>
                <c:pt idx="48">
                  <c:v>0.5907</c:v>
                </c:pt>
                <c:pt idx="49">
                  <c:v>0.61960000000000004</c:v>
                </c:pt>
                <c:pt idx="50">
                  <c:v>0.64710000000000001</c:v>
                </c:pt>
                <c:pt idx="51">
                  <c:v>0.67349999999999999</c:v>
                </c:pt>
                <c:pt idx="52">
                  <c:v>0.69899999999999995</c:v>
                </c:pt>
                <c:pt idx="53">
                  <c:v>0.72350000000000003</c:v>
                </c:pt>
                <c:pt idx="54">
                  <c:v>0.74719999999999998</c:v>
                </c:pt>
                <c:pt idx="55">
                  <c:v>0.7702</c:v>
                </c:pt>
                <c:pt idx="56">
                  <c:v>0.79259999999999997</c:v>
                </c:pt>
                <c:pt idx="57">
                  <c:v>0.83540000000000003</c:v>
                </c:pt>
                <c:pt idx="58">
                  <c:v>0.8861</c:v>
                </c:pt>
                <c:pt idx="59">
                  <c:v>0.93400000000000005</c:v>
                </c:pt>
                <c:pt idx="60">
                  <c:v>0.97650000000000003</c:v>
                </c:pt>
                <c:pt idx="61">
                  <c:v>1.0129999999999999</c:v>
                </c:pt>
                <c:pt idx="62">
                  <c:v>1.0489999999999999</c:v>
                </c:pt>
                <c:pt idx="63">
                  <c:v>1.0840000000000001</c:v>
                </c:pt>
                <c:pt idx="64">
                  <c:v>1.117</c:v>
                </c:pt>
                <c:pt idx="65">
                  <c:v>1.1479999999999999</c:v>
                </c:pt>
                <c:pt idx="66">
                  <c:v>1.2090000000000001</c:v>
                </c:pt>
                <c:pt idx="67">
                  <c:v>1.2649999999999999</c:v>
                </c:pt>
                <c:pt idx="68">
                  <c:v>1.319</c:v>
                </c:pt>
                <c:pt idx="69">
                  <c:v>1.37</c:v>
                </c:pt>
                <c:pt idx="70">
                  <c:v>1.42</c:v>
                </c:pt>
                <c:pt idx="71">
                  <c:v>1.468</c:v>
                </c:pt>
                <c:pt idx="72">
                  <c:v>1.5629999999999999</c:v>
                </c:pt>
                <c:pt idx="73">
                  <c:v>1.655</c:v>
                </c:pt>
                <c:pt idx="74">
                  <c:v>1.746</c:v>
                </c:pt>
                <c:pt idx="75">
                  <c:v>1.8360000000000001</c:v>
                </c:pt>
                <c:pt idx="76">
                  <c:v>1.925</c:v>
                </c:pt>
                <c:pt idx="77">
                  <c:v>2.0129999999999999</c:v>
                </c:pt>
                <c:pt idx="78">
                  <c:v>2.0990000000000002</c:v>
                </c:pt>
                <c:pt idx="79">
                  <c:v>2.1850000000000001</c:v>
                </c:pt>
                <c:pt idx="80">
                  <c:v>2.2690000000000001</c:v>
                </c:pt>
                <c:pt idx="81">
                  <c:v>2.351</c:v>
                </c:pt>
                <c:pt idx="82">
                  <c:v>2.4319999999999999</c:v>
                </c:pt>
                <c:pt idx="83">
                  <c:v>2.59</c:v>
                </c:pt>
                <c:pt idx="84">
                  <c:v>2.778</c:v>
                </c:pt>
                <c:pt idx="85">
                  <c:v>2.956</c:v>
                </c:pt>
                <c:pt idx="86">
                  <c:v>3.125</c:v>
                </c:pt>
                <c:pt idx="87">
                  <c:v>3.2869999999999999</c:v>
                </c:pt>
                <c:pt idx="88">
                  <c:v>3.4409999999999998</c:v>
                </c:pt>
                <c:pt idx="89">
                  <c:v>3.5880000000000001</c:v>
                </c:pt>
                <c:pt idx="90">
                  <c:v>3.73</c:v>
                </c:pt>
                <c:pt idx="91">
                  <c:v>3.867</c:v>
                </c:pt>
                <c:pt idx="92">
                  <c:v>4.1280000000000001</c:v>
                </c:pt>
                <c:pt idx="93">
                  <c:v>4.3769999999999998</c:v>
                </c:pt>
                <c:pt idx="94">
                  <c:v>4.6159999999999997</c:v>
                </c:pt>
                <c:pt idx="95">
                  <c:v>4.851</c:v>
                </c:pt>
                <c:pt idx="96">
                  <c:v>5.0810000000000004</c:v>
                </c:pt>
                <c:pt idx="97">
                  <c:v>5.3109999999999999</c:v>
                </c:pt>
                <c:pt idx="98">
                  <c:v>5.7690000000000001</c:v>
                </c:pt>
                <c:pt idx="99">
                  <c:v>6.234</c:v>
                </c:pt>
                <c:pt idx="100">
                  <c:v>6.7080000000000002</c:v>
                </c:pt>
                <c:pt idx="101">
                  <c:v>7.1950000000000003</c:v>
                </c:pt>
                <c:pt idx="102">
                  <c:v>7.694</c:v>
                </c:pt>
                <c:pt idx="103">
                  <c:v>8.2059999999999995</c:v>
                </c:pt>
                <c:pt idx="104">
                  <c:v>8.7279999999999998</c:v>
                </c:pt>
                <c:pt idx="105">
                  <c:v>9.26</c:v>
                </c:pt>
                <c:pt idx="106">
                  <c:v>9.8000000000000007</c:v>
                </c:pt>
                <c:pt idx="107">
                  <c:v>10.35</c:v>
                </c:pt>
                <c:pt idx="108">
                  <c:v>10.9</c:v>
                </c:pt>
                <c:pt idx="109">
                  <c:v>12.01</c:v>
                </c:pt>
                <c:pt idx="110">
                  <c:v>13.4</c:v>
                </c:pt>
                <c:pt idx="111">
                  <c:v>14.78</c:v>
                </c:pt>
                <c:pt idx="112">
                  <c:v>16.12</c:v>
                </c:pt>
                <c:pt idx="113">
                  <c:v>17.420000000000002</c:v>
                </c:pt>
                <c:pt idx="114">
                  <c:v>18.68</c:v>
                </c:pt>
                <c:pt idx="115">
                  <c:v>19.89</c:v>
                </c:pt>
                <c:pt idx="116">
                  <c:v>21.05</c:v>
                </c:pt>
                <c:pt idx="117">
                  <c:v>22.16</c:v>
                </c:pt>
                <c:pt idx="118">
                  <c:v>24.24</c:v>
                </c:pt>
                <c:pt idx="119">
                  <c:v>26.13</c:v>
                </c:pt>
                <c:pt idx="120">
                  <c:v>27.87</c:v>
                </c:pt>
                <c:pt idx="121">
                  <c:v>29.46</c:v>
                </c:pt>
                <c:pt idx="122">
                  <c:v>30.91</c:v>
                </c:pt>
                <c:pt idx="123">
                  <c:v>32.25</c:v>
                </c:pt>
                <c:pt idx="124">
                  <c:v>34.619999999999997</c:v>
                </c:pt>
                <c:pt idx="125">
                  <c:v>36.630000000000003</c:v>
                </c:pt>
                <c:pt idx="126">
                  <c:v>38.36</c:v>
                </c:pt>
                <c:pt idx="127">
                  <c:v>39.86</c:v>
                </c:pt>
                <c:pt idx="128">
                  <c:v>41.16</c:v>
                </c:pt>
                <c:pt idx="129">
                  <c:v>42.3</c:v>
                </c:pt>
                <c:pt idx="130">
                  <c:v>43.3</c:v>
                </c:pt>
                <c:pt idx="131">
                  <c:v>44.18</c:v>
                </c:pt>
                <c:pt idx="132">
                  <c:v>44.97</c:v>
                </c:pt>
                <c:pt idx="133">
                  <c:v>45.67</c:v>
                </c:pt>
                <c:pt idx="134">
                  <c:v>46.29</c:v>
                </c:pt>
                <c:pt idx="135">
                  <c:v>47.36</c:v>
                </c:pt>
                <c:pt idx="136">
                  <c:v>48.41</c:v>
                </c:pt>
                <c:pt idx="137">
                  <c:v>49.23</c:v>
                </c:pt>
                <c:pt idx="138">
                  <c:v>50.17</c:v>
                </c:pt>
                <c:pt idx="139">
                  <c:v>51.12</c:v>
                </c:pt>
                <c:pt idx="140">
                  <c:v>51.66</c:v>
                </c:pt>
                <c:pt idx="141">
                  <c:v>52.04</c:v>
                </c:pt>
                <c:pt idx="142">
                  <c:v>52.35</c:v>
                </c:pt>
                <c:pt idx="143">
                  <c:v>52.59</c:v>
                </c:pt>
                <c:pt idx="144">
                  <c:v>52.9</c:v>
                </c:pt>
                <c:pt idx="145">
                  <c:v>53.03</c:v>
                </c:pt>
                <c:pt idx="146">
                  <c:v>53.01</c:v>
                </c:pt>
                <c:pt idx="147">
                  <c:v>52.89</c:v>
                </c:pt>
                <c:pt idx="148">
                  <c:v>52.67</c:v>
                </c:pt>
                <c:pt idx="149">
                  <c:v>52.38</c:v>
                </c:pt>
                <c:pt idx="150">
                  <c:v>51.65</c:v>
                </c:pt>
                <c:pt idx="151">
                  <c:v>50.77</c:v>
                </c:pt>
                <c:pt idx="152">
                  <c:v>49.8</c:v>
                </c:pt>
                <c:pt idx="153">
                  <c:v>48.77</c:v>
                </c:pt>
                <c:pt idx="154">
                  <c:v>47.72</c:v>
                </c:pt>
                <c:pt idx="155">
                  <c:v>46.67</c:v>
                </c:pt>
                <c:pt idx="156">
                  <c:v>45.62</c:v>
                </c:pt>
                <c:pt idx="157">
                  <c:v>44.6</c:v>
                </c:pt>
                <c:pt idx="158">
                  <c:v>43.6</c:v>
                </c:pt>
                <c:pt idx="159">
                  <c:v>42.63</c:v>
                </c:pt>
                <c:pt idx="160">
                  <c:v>41.7</c:v>
                </c:pt>
                <c:pt idx="161">
                  <c:v>39.94</c:v>
                </c:pt>
                <c:pt idx="162">
                  <c:v>37.950000000000003</c:v>
                </c:pt>
                <c:pt idx="163">
                  <c:v>36.19</c:v>
                </c:pt>
                <c:pt idx="164">
                  <c:v>34.64</c:v>
                </c:pt>
                <c:pt idx="165">
                  <c:v>33.29</c:v>
                </c:pt>
                <c:pt idx="166">
                  <c:v>32.119999999999997</c:v>
                </c:pt>
                <c:pt idx="167">
                  <c:v>31.11</c:v>
                </c:pt>
                <c:pt idx="168">
                  <c:v>30.25</c:v>
                </c:pt>
                <c:pt idx="169">
                  <c:v>29.45</c:v>
                </c:pt>
                <c:pt idx="170">
                  <c:v>27.52</c:v>
                </c:pt>
                <c:pt idx="171">
                  <c:v>25.85</c:v>
                </c:pt>
                <c:pt idx="172">
                  <c:v>24.39</c:v>
                </c:pt>
                <c:pt idx="173">
                  <c:v>23.12</c:v>
                </c:pt>
                <c:pt idx="174">
                  <c:v>21.99</c:v>
                </c:pt>
                <c:pt idx="175">
                  <c:v>20.98</c:v>
                </c:pt>
                <c:pt idx="176">
                  <c:v>19.260000000000002</c:v>
                </c:pt>
                <c:pt idx="177">
                  <c:v>17.850000000000001</c:v>
                </c:pt>
                <c:pt idx="178">
                  <c:v>16.66</c:v>
                </c:pt>
                <c:pt idx="179">
                  <c:v>15.66</c:v>
                </c:pt>
                <c:pt idx="180">
                  <c:v>14.79</c:v>
                </c:pt>
                <c:pt idx="181">
                  <c:v>14.04</c:v>
                </c:pt>
                <c:pt idx="182">
                  <c:v>13.38</c:v>
                </c:pt>
                <c:pt idx="183">
                  <c:v>12.8</c:v>
                </c:pt>
                <c:pt idx="184">
                  <c:v>12.28</c:v>
                </c:pt>
                <c:pt idx="185">
                  <c:v>11.81</c:v>
                </c:pt>
                <c:pt idx="186">
                  <c:v>11.39</c:v>
                </c:pt>
                <c:pt idx="187">
                  <c:v>10.66</c:v>
                </c:pt>
                <c:pt idx="188">
                  <c:v>9.9090000000000007</c:v>
                </c:pt>
                <c:pt idx="189">
                  <c:v>9.2910000000000004</c:v>
                </c:pt>
                <c:pt idx="190">
                  <c:v>8.7769999999999992</c:v>
                </c:pt>
                <c:pt idx="191">
                  <c:v>8.343</c:v>
                </c:pt>
                <c:pt idx="192">
                  <c:v>7.9710000000000001</c:v>
                </c:pt>
                <c:pt idx="193">
                  <c:v>7.6509999999999998</c:v>
                </c:pt>
                <c:pt idx="194">
                  <c:v>7.3710000000000004</c:v>
                </c:pt>
                <c:pt idx="195">
                  <c:v>7.125</c:v>
                </c:pt>
                <c:pt idx="196">
                  <c:v>6.7119999999999997</c:v>
                </c:pt>
                <c:pt idx="197">
                  <c:v>6.3810000000000002</c:v>
                </c:pt>
                <c:pt idx="198">
                  <c:v>6.11</c:v>
                </c:pt>
                <c:pt idx="199">
                  <c:v>5.8849999999999998</c:v>
                </c:pt>
                <c:pt idx="200">
                  <c:v>5.6959999999999997</c:v>
                </c:pt>
                <c:pt idx="201">
                  <c:v>5.5350000000000001</c:v>
                </c:pt>
                <c:pt idx="202">
                  <c:v>5.2770000000000001</c:v>
                </c:pt>
                <c:pt idx="203">
                  <c:v>5.0810000000000004</c:v>
                </c:pt>
                <c:pt idx="204">
                  <c:v>4.9290000000000003</c:v>
                </c:pt>
                <c:pt idx="205">
                  <c:v>4.8090000000000002</c:v>
                </c:pt>
                <c:pt idx="206">
                  <c:v>4.7130000000000001</c:v>
                </c:pt>
                <c:pt idx="207">
                  <c:v>4.6360000000000001</c:v>
                </c:pt>
                <c:pt idx="208">
                  <c:v>4.6230000000000002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02-447A-9D47-ACF4555C6E17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srim132Xe_GaN!$D$20:$D$300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srim132Xe_GaN!$F$20:$F$300</c:f>
              <c:numCache>
                <c:formatCode>0.000E+00</c:formatCode>
                <c:ptCount val="281"/>
                <c:pt idx="0">
                  <c:v>1.613</c:v>
                </c:pt>
                <c:pt idx="1">
                  <c:v>1.6679999999999999</c:v>
                </c:pt>
                <c:pt idx="2">
                  <c:v>1.722</c:v>
                </c:pt>
                <c:pt idx="3">
                  <c:v>1.7729999999999999</c:v>
                </c:pt>
                <c:pt idx="4">
                  <c:v>1.8220000000000001</c:v>
                </c:pt>
                <c:pt idx="5">
                  <c:v>1.9159999999999999</c:v>
                </c:pt>
                <c:pt idx="6">
                  <c:v>2.0249999999999999</c:v>
                </c:pt>
                <c:pt idx="7">
                  <c:v>2.1259999999999999</c:v>
                </c:pt>
                <c:pt idx="8">
                  <c:v>2.2200000000000002</c:v>
                </c:pt>
                <c:pt idx="9">
                  <c:v>2.3079999999999998</c:v>
                </c:pt>
                <c:pt idx="10">
                  <c:v>2.3919999999999999</c:v>
                </c:pt>
                <c:pt idx="11">
                  <c:v>2.4700000000000002</c:v>
                </c:pt>
                <c:pt idx="12">
                  <c:v>2.5449999999999999</c:v>
                </c:pt>
                <c:pt idx="13">
                  <c:v>2.617</c:v>
                </c:pt>
                <c:pt idx="14">
                  <c:v>2.75</c:v>
                </c:pt>
                <c:pt idx="15">
                  <c:v>2.8719999999999999</c:v>
                </c:pt>
                <c:pt idx="16">
                  <c:v>2.9849999999999999</c:v>
                </c:pt>
                <c:pt idx="17">
                  <c:v>3.09</c:v>
                </c:pt>
                <c:pt idx="18">
                  <c:v>3.1890000000000001</c:v>
                </c:pt>
                <c:pt idx="19">
                  <c:v>3.2810000000000001</c:v>
                </c:pt>
                <c:pt idx="20">
                  <c:v>3.4510000000000001</c:v>
                </c:pt>
                <c:pt idx="21">
                  <c:v>3.6030000000000002</c:v>
                </c:pt>
                <c:pt idx="22">
                  <c:v>3.742</c:v>
                </c:pt>
                <c:pt idx="23">
                  <c:v>3.8679999999999999</c:v>
                </c:pt>
                <c:pt idx="24">
                  <c:v>3.9849999999999999</c:v>
                </c:pt>
                <c:pt idx="25">
                  <c:v>4.093</c:v>
                </c:pt>
                <c:pt idx="26">
                  <c:v>4.1929999999999996</c:v>
                </c:pt>
                <c:pt idx="27">
                  <c:v>4.2869999999999999</c:v>
                </c:pt>
                <c:pt idx="28">
                  <c:v>4.375</c:v>
                </c:pt>
                <c:pt idx="29">
                  <c:v>4.4569999999999999</c:v>
                </c:pt>
                <c:pt idx="30">
                  <c:v>4.5350000000000001</c:v>
                </c:pt>
                <c:pt idx="31">
                  <c:v>4.6790000000000003</c:v>
                </c:pt>
                <c:pt idx="32">
                  <c:v>4.8380000000000001</c:v>
                </c:pt>
                <c:pt idx="33">
                  <c:v>4.9800000000000004</c:v>
                </c:pt>
                <c:pt idx="34">
                  <c:v>5.1070000000000002</c:v>
                </c:pt>
                <c:pt idx="35">
                  <c:v>5.2210000000000001</c:v>
                </c:pt>
                <c:pt idx="36">
                  <c:v>5.3250000000000002</c:v>
                </c:pt>
                <c:pt idx="37">
                  <c:v>5.42</c:v>
                </c:pt>
                <c:pt idx="38">
                  <c:v>5.5069999999999997</c:v>
                </c:pt>
                <c:pt idx="39">
                  <c:v>5.5869999999999997</c:v>
                </c:pt>
                <c:pt idx="40">
                  <c:v>5.7290000000000001</c:v>
                </c:pt>
                <c:pt idx="41">
                  <c:v>5.8520000000000003</c:v>
                </c:pt>
                <c:pt idx="42">
                  <c:v>5.9589999999999996</c:v>
                </c:pt>
                <c:pt idx="43">
                  <c:v>6.0519999999999996</c:v>
                </c:pt>
                <c:pt idx="44">
                  <c:v>6.1349999999999998</c:v>
                </c:pt>
                <c:pt idx="45">
                  <c:v>6.2080000000000002</c:v>
                </c:pt>
                <c:pt idx="46">
                  <c:v>6.3319999999999999</c:v>
                </c:pt>
                <c:pt idx="47">
                  <c:v>6.43</c:v>
                </c:pt>
                <c:pt idx="48">
                  <c:v>6.51</c:v>
                </c:pt>
                <c:pt idx="49">
                  <c:v>6.5739999999999998</c:v>
                </c:pt>
                <c:pt idx="50">
                  <c:v>6.6260000000000003</c:v>
                </c:pt>
                <c:pt idx="51">
                  <c:v>6.6680000000000001</c:v>
                </c:pt>
                <c:pt idx="52">
                  <c:v>6.702</c:v>
                </c:pt>
                <c:pt idx="53">
                  <c:v>6.7279999999999998</c:v>
                </c:pt>
                <c:pt idx="54">
                  <c:v>6.7489999999999997</c:v>
                </c:pt>
                <c:pt idx="55">
                  <c:v>6.7640000000000002</c:v>
                </c:pt>
                <c:pt idx="56">
                  <c:v>6.7750000000000004</c:v>
                </c:pt>
                <c:pt idx="57">
                  <c:v>6.7859999999999996</c:v>
                </c:pt>
                <c:pt idx="58">
                  <c:v>6.7830000000000004</c:v>
                </c:pt>
                <c:pt idx="59">
                  <c:v>6.7679999999999998</c:v>
                </c:pt>
                <c:pt idx="60">
                  <c:v>6.742</c:v>
                </c:pt>
                <c:pt idx="61">
                  <c:v>6.71</c:v>
                </c:pt>
                <c:pt idx="62">
                  <c:v>6.6719999999999997</c:v>
                </c:pt>
                <c:pt idx="63">
                  <c:v>6.63</c:v>
                </c:pt>
                <c:pt idx="64">
                  <c:v>6.5860000000000003</c:v>
                </c:pt>
                <c:pt idx="65">
                  <c:v>6.5389999999999997</c:v>
                </c:pt>
                <c:pt idx="66">
                  <c:v>6.44</c:v>
                </c:pt>
                <c:pt idx="67">
                  <c:v>6.34</c:v>
                </c:pt>
                <c:pt idx="68">
                  <c:v>6.2380000000000004</c:v>
                </c:pt>
                <c:pt idx="69">
                  <c:v>6.1369999999999996</c:v>
                </c:pt>
                <c:pt idx="70">
                  <c:v>6.0369999999999999</c:v>
                </c:pt>
                <c:pt idx="71">
                  <c:v>5.9390000000000001</c:v>
                </c:pt>
                <c:pt idx="72">
                  <c:v>5.7510000000000003</c:v>
                </c:pt>
                <c:pt idx="73">
                  <c:v>5.5739999999999998</c:v>
                </c:pt>
                <c:pt idx="74">
                  <c:v>5.407</c:v>
                </c:pt>
                <c:pt idx="75">
                  <c:v>5.25</c:v>
                </c:pt>
                <c:pt idx="76">
                  <c:v>5.1029999999999998</c:v>
                </c:pt>
                <c:pt idx="77">
                  <c:v>4.9649999999999999</c:v>
                </c:pt>
                <c:pt idx="78">
                  <c:v>4.835</c:v>
                </c:pt>
                <c:pt idx="79">
                  <c:v>4.7130000000000001</c:v>
                </c:pt>
                <c:pt idx="80">
                  <c:v>4.5979999999999999</c:v>
                </c:pt>
                <c:pt idx="81">
                  <c:v>4.4889999999999999</c:v>
                </c:pt>
                <c:pt idx="82">
                  <c:v>4.3860000000000001</c:v>
                </c:pt>
                <c:pt idx="83">
                  <c:v>4.1959999999999997</c:v>
                </c:pt>
                <c:pt idx="84">
                  <c:v>3.984</c:v>
                </c:pt>
                <c:pt idx="85">
                  <c:v>3.7949999999999999</c:v>
                </c:pt>
                <c:pt idx="86">
                  <c:v>3.6269999999999998</c:v>
                </c:pt>
                <c:pt idx="87">
                  <c:v>3.4750000000000001</c:v>
                </c:pt>
                <c:pt idx="88">
                  <c:v>3.3380000000000001</c:v>
                </c:pt>
                <c:pt idx="89">
                  <c:v>3.2130000000000001</c:v>
                </c:pt>
                <c:pt idx="90">
                  <c:v>3.0979999999999999</c:v>
                </c:pt>
                <c:pt idx="91">
                  <c:v>2.9929999999999999</c:v>
                </c:pt>
                <c:pt idx="92">
                  <c:v>2.8050000000000002</c:v>
                </c:pt>
                <c:pt idx="93">
                  <c:v>2.6440000000000001</c:v>
                </c:pt>
                <c:pt idx="94">
                  <c:v>2.5019999999999998</c:v>
                </c:pt>
                <c:pt idx="95">
                  <c:v>2.3769999999999998</c:v>
                </c:pt>
                <c:pt idx="96">
                  <c:v>2.266</c:v>
                </c:pt>
                <c:pt idx="97">
                  <c:v>2.1659999999999999</c:v>
                </c:pt>
                <c:pt idx="98">
                  <c:v>1.994</c:v>
                </c:pt>
                <c:pt idx="99">
                  <c:v>1.85</c:v>
                </c:pt>
                <c:pt idx="100">
                  <c:v>1.7290000000000001</c:v>
                </c:pt>
                <c:pt idx="101">
                  <c:v>1.6240000000000001</c:v>
                </c:pt>
                <c:pt idx="102">
                  <c:v>1.5329999999999999</c:v>
                </c:pt>
                <c:pt idx="103">
                  <c:v>1.452</c:v>
                </c:pt>
                <c:pt idx="104">
                  <c:v>1.381</c:v>
                </c:pt>
                <c:pt idx="105">
                  <c:v>1.3169999999999999</c:v>
                </c:pt>
                <c:pt idx="106">
                  <c:v>1.26</c:v>
                </c:pt>
                <c:pt idx="107">
                  <c:v>1.208</c:v>
                </c:pt>
                <c:pt idx="108">
                  <c:v>1.1599999999999999</c:v>
                </c:pt>
                <c:pt idx="109">
                  <c:v>1.077</c:v>
                </c:pt>
                <c:pt idx="110">
                  <c:v>0.99019999999999997</c:v>
                </c:pt>
                <c:pt idx="111">
                  <c:v>0.91749999999999998</c:v>
                </c:pt>
                <c:pt idx="112">
                  <c:v>0.85589999999999999</c:v>
                </c:pt>
                <c:pt idx="113">
                  <c:v>0.80279999999999996</c:v>
                </c:pt>
                <c:pt idx="114">
                  <c:v>0.75649999999999995</c:v>
                </c:pt>
                <c:pt idx="115">
                  <c:v>0.71579999999999999</c:v>
                </c:pt>
                <c:pt idx="116">
                  <c:v>0.67969999999999997</c:v>
                </c:pt>
                <c:pt idx="117">
                  <c:v>0.64739999999999998</c:v>
                </c:pt>
                <c:pt idx="118">
                  <c:v>0.59199999999999997</c:v>
                </c:pt>
                <c:pt idx="119">
                  <c:v>0.54620000000000002</c:v>
                </c:pt>
                <c:pt idx="120">
                  <c:v>0.50749999999999995</c:v>
                </c:pt>
                <c:pt idx="121">
                  <c:v>0.47439999999999999</c:v>
                </c:pt>
                <c:pt idx="122">
                  <c:v>0.44569999999999999</c:v>
                </c:pt>
                <c:pt idx="123">
                  <c:v>0.42059999999999997</c:v>
                </c:pt>
                <c:pt idx="124">
                  <c:v>0.37859999999999999</c:v>
                </c:pt>
                <c:pt idx="125">
                  <c:v>0.34489999999999998</c:v>
                </c:pt>
                <c:pt idx="126">
                  <c:v>0.31709999999999999</c:v>
                </c:pt>
                <c:pt idx="127">
                  <c:v>0.29380000000000001</c:v>
                </c:pt>
                <c:pt idx="128">
                  <c:v>0.27389999999999998</c:v>
                </c:pt>
                <c:pt idx="129">
                  <c:v>0.25669999999999998</c:v>
                </c:pt>
                <c:pt idx="130">
                  <c:v>0.24179999999999999</c:v>
                </c:pt>
                <c:pt idx="131">
                  <c:v>0.2286</c:v>
                </c:pt>
                <c:pt idx="132">
                  <c:v>0.21679999999999999</c:v>
                </c:pt>
                <c:pt idx="133">
                  <c:v>0.20630000000000001</c:v>
                </c:pt>
                <c:pt idx="134">
                  <c:v>0.19689999999999999</c:v>
                </c:pt>
                <c:pt idx="135">
                  <c:v>0.18060000000000001</c:v>
                </c:pt>
                <c:pt idx="136">
                  <c:v>0.1638</c:v>
                </c:pt>
                <c:pt idx="137">
                  <c:v>0.15010000000000001</c:v>
                </c:pt>
                <c:pt idx="138">
                  <c:v>0.13869999999999999</c:v>
                </c:pt>
                <c:pt idx="139">
                  <c:v>0.12889999999999999</c:v>
                </c:pt>
                <c:pt idx="140">
                  <c:v>0.1206</c:v>
                </c:pt>
                <c:pt idx="141">
                  <c:v>0.1133</c:v>
                </c:pt>
                <c:pt idx="142">
                  <c:v>0.1069</c:v>
                </c:pt>
                <c:pt idx="143">
                  <c:v>0.1013</c:v>
                </c:pt>
                <c:pt idx="144">
                  <c:v>9.1679999999999998E-2</c:v>
                </c:pt>
                <c:pt idx="145">
                  <c:v>8.3849999999999994E-2</c:v>
                </c:pt>
                <c:pt idx="146">
                  <c:v>7.732E-2</c:v>
                </c:pt>
                <c:pt idx="147">
                  <c:v>7.1790000000000007E-2</c:v>
                </c:pt>
                <c:pt idx="148">
                  <c:v>6.7049999999999998E-2</c:v>
                </c:pt>
                <c:pt idx="149">
                  <c:v>6.293E-2</c:v>
                </c:pt>
                <c:pt idx="150">
                  <c:v>5.6120000000000003E-2</c:v>
                </c:pt>
                <c:pt idx="151">
                  <c:v>5.0709999999999998E-2</c:v>
                </c:pt>
                <c:pt idx="152">
                  <c:v>4.6309999999999997E-2</c:v>
                </c:pt>
                <c:pt idx="153">
                  <c:v>4.2639999999999997E-2</c:v>
                </c:pt>
                <c:pt idx="154">
                  <c:v>3.9550000000000002E-2</c:v>
                </c:pt>
                <c:pt idx="155">
                  <c:v>3.6889999999999999E-2</c:v>
                </c:pt>
                <c:pt idx="156">
                  <c:v>3.4590000000000003E-2</c:v>
                </c:pt>
                <c:pt idx="157">
                  <c:v>3.2579999999999998E-2</c:v>
                </c:pt>
                <c:pt idx="158">
                  <c:v>3.0800000000000001E-2</c:v>
                </c:pt>
                <c:pt idx="159">
                  <c:v>2.921E-2</c:v>
                </c:pt>
                <c:pt idx="160">
                  <c:v>2.7789999999999999E-2</c:v>
                </c:pt>
                <c:pt idx="161">
                  <c:v>2.5340000000000001E-2</c:v>
                </c:pt>
                <c:pt idx="162">
                  <c:v>2.2849999999999999E-2</c:v>
                </c:pt>
                <c:pt idx="163">
                  <c:v>2.0830000000000001E-2</c:v>
                </c:pt>
                <c:pt idx="164">
                  <c:v>1.916E-2</c:v>
                </c:pt>
                <c:pt idx="165">
                  <c:v>1.7739999999999999E-2</c:v>
                </c:pt>
                <c:pt idx="166">
                  <c:v>1.653E-2</c:v>
                </c:pt>
                <c:pt idx="167">
                  <c:v>1.549E-2</c:v>
                </c:pt>
                <c:pt idx="168">
                  <c:v>1.457E-2</c:v>
                </c:pt>
                <c:pt idx="169">
                  <c:v>1.376E-2</c:v>
                </c:pt>
                <c:pt idx="170">
                  <c:v>1.24E-2</c:v>
                </c:pt>
                <c:pt idx="171">
                  <c:v>1.129E-2</c:v>
                </c:pt>
                <c:pt idx="172">
                  <c:v>1.0370000000000001E-2</c:v>
                </c:pt>
                <c:pt idx="173">
                  <c:v>9.5980000000000006E-3</c:v>
                </c:pt>
                <c:pt idx="174">
                  <c:v>8.9370000000000005E-3</c:v>
                </c:pt>
                <c:pt idx="175">
                  <c:v>8.3649999999999992E-3</c:v>
                </c:pt>
                <c:pt idx="176">
                  <c:v>7.424E-3</c:v>
                </c:pt>
                <c:pt idx="177">
                  <c:v>6.6819999999999996E-3</c:v>
                </c:pt>
                <c:pt idx="178">
                  <c:v>6.0800000000000003E-3</c:v>
                </c:pt>
                <c:pt idx="179">
                  <c:v>5.581E-3</c:v>
                </c:pt>
                <c:pt idx="180">
                  <c:v>5.1619999999999999E-3</c:v>
                </c:pt>
                <c:pt idx="181">
                  <c:v>4.803E-3</c:v>
                </c:pt>
                <c:pt idx="182">
                  <c:v>4.4929999999999996E-3</c:v>
                </c:pt>
                <c:pt idx="183">
                  <c:v>4.2230000000000002E-3</c:v>
                </c:pt>
                <c:pt idx="184">
                  <c:v>3.9839999999999997E-3</c:v>
                </c:pt>
                <c:pt idx="185">
                  <c:v>3.7720000000000002E-3</c:v>
                </c:pt>
                <c:pt idx="186">
                  <c:v>3.5820000000000001E-3</c:v>
                </c:pt>
                <c:pt idx="187">
                  <c:v>3.2569999999999999E-3</c:v>
                </c:pt>
                <c:pt idx="188">
                  <c:v>2.928E-3</c:v>
                </c:pt>
                <c:pt idx="189">
                  <c:v>2.6619999999999999E-3</c:v>
                </c:pt>
                <c:pt idx="190">
                  <c:v>2.441E-3</c:v>
                </c:pt>
                <c:pt idx="191">
                  <c:v>2.2560000000000002E-3</c:v>
                </c:pt>
                <c:pt idx="192">
                  <c:v>2.098E-3</c:v>
                </c:pt>
                <c:pt idx="193">
                  <c:v>1.9610000000000001E-3</c:v>
                </c:pt>
                <c:pt idx="194">
                  <c:v>1.8420000000000001E-3</c:v>
                </c:pt>
                <c:pt idx="195">
                  <c:v>1.737E-3</c:v>
                </c:pt>
                <c:pt idx="196">
                  <c:v>1.56E-3</c:v>
                </c:pt>
                <c:pt idx="197">
                  <c:v>1.418E-3</c:v>
                </c:pt>
                <c:pt idx="198">
                  <c:v>1.299E-3</c:v>
                </c:pt>
                <c:pt idx="199">
                  <c:v>1.1999999999999999E-3</c:v>
                </c:pt>
                <c:pt idx="200">
                  <c:v>1.116E-3</c:v>
                </c:pt>
                <c:pt idx="201">
                  <c:v>1.0430000000000001E-3</c:v>
                </c:pt>
                <c:pt idx="202">
                  <c:v>9.2270000000000004E-4</c:v>
                </c:pt>
                <c:pt idx="203">
                  <c:v>8.2830000000000002E-4</c:v>
                </c:pt>
                <c:pt idx="204">
                  <c:v>7.5210000000000001E-4</c:v>
                </c:pt>
                <c:pt idx="205">
                  <c:v>6.891E-4</c:v>
                </c:pt>
                <c:pt idx="206">
                  <c:v>6.3619999999999996E-4</c:v>
                </c:pt>
                <c:pt idx="207">
                  <c:v>5.9119999999999995E-4</c:v>
                </c:pt>
                <c:pt idx="208">
                  <c:v>5.8290000000000002E-4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02-447A-9D47-ACF4555C6E17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srim132Xe_GaN!$D$20:$D$300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srim132Xe_GaN!$G$20:$G$300</c:f>
              <c:numCache>
                <c:formatCode>0.000E+00</c:formatCode>
                <c:ptCount val="281"/>
                <c:pt idx="0">
                  <c:v>1.68289</c:v>
                </c:pt>
                <c:pt idx="1">
                  <c:v>1.7403499999999998</c:v>
                </c:pt>
                <c:pt idx="2">
                  <c:v>1.7967199999999999</c:v>
                </c:pt>
                <c:pt idx="3">
                  <c:v>1.85002</c:v>
                </c:pt>
                <c:pt idx="4">
                  <c:v>1.9012500000000001</c:v>
                </c:pt>
                <c:pt idx="5">
                  <c:v>1.9995399999999999</c:v>
                </c:pt>
                <c:pt idx="6">
                  <c:v>2.11361</c:v>
                </c:pt>
                <c:pt idx="7">
                  <c:v>2.2193999999999998</c:v>
                </c:pt>
                <c:pt idx="8">
                  <c:v>2.3179600000000002</c:v>
                </c:pt>
                <c:pt idx="9">
                  <c:v>2.4102999999999999</c:v>
                </c:pt>
                <c:pt idx="10">
                  <c:v>2.4984999999999999</c:v>
                </c:pt>
                <c:pt idx="11">
                  <c:v>2.5805000000000002</c:v>
                </c:pt>
                <c:pt idx="12">
                  <c:v>2.6593999999999998</c:v>
                </c:pt>
                <c:pt idx="13">
                  <c:v>2.7351000000000001</c:v>
                </c:pt>
                <c:pt idx="14">
                  <c:v>2.8753000000000002</c:v>
                </c:pt>
                <c:pt idx="15">
                  <c:v>3.0040999999999998</c:v>
                </c:pt>
                <c:pt idx="16">
                  <c:v>3.1234999999999999</c:v>
                </c:pt>
                <c:pt idx="17">
                  <c:v>3.2346999999999997</c:v>
                </c:pt>
                <c:pt idx="18">
                  <c:v>3.3395999999999999</c:v>
                </c:pt>
                <c:pt idx="19">
                  <c:v>3.4373</c:v>
                </c:pt>
                <c:pt idx="20">
                  <c:v>3.6181000000000001</c:v>
                </c:pt>
                <c:pt idx="21">
                  <c:v>3.7802000000000002</c:v>
                </c:pt>
                <c:pt idx="22">
                  <c:v>3.9287999999999998</c:v>
                </c:pt>
                <c:pt idx="23">
                  <c:v>4.0639000000000003</c:v>
                </c:pt>
                <c:pt idx="24">
                  <c:v>4.1895999999999995</c:v>
                </c:pt>
                <c:pt idx="25">
                  <c:v>4.306</c:v>
                </c:pt>
                <c:pt idx="26">
                  <c:v>4.4139999999999997</c:v>
                </c:pt>
                <c:pt idx="27">
                  <c:v>4.5157999999999996</c:v>
                </c:pt>
                <c:pt idx="28">
                  <c:v>4.6113</c:v>
                </c:pt>
                <c:pt idx="29">
                  <c:v>4.7005999999999997</c:v>
                </c:pt>
                <c:pt idx="30">
                  <c:v>4.7856000000000005</c:v>
                </c:pt>
                <c:pt idx="31">
                  <c:v>4.9432</c:v>
                </c:pt>
                <c:pt idx="32">
                  <c:v>5.1181999999999999</c:v>
                </c:pt>
                <c:pt idx="33">
                  <c:v>5.2754000000000003</c:v>
                </c:pt>
                <c:pt idx="34">
                  <c:v>5.4168000000000003</c:v>
                </c:pt>
                <c:pt idx="35">
                  <c:v>5.5446</c:v>
                </c:pt>
                <c:pt idx="36">
                  <c:v>5.6618000000000004</c:v>
                </c:pt>
                <c:pt idx="37">
                  <c:v>5.7694999999999999</c:v>
                </c:pt>
                <c:pt idx="38">
                  <c:v>5.8686999999999996</c:v>
                </c:pt>
                <c:pt idx="39">
                  <c:v>5.9605999999999995</c:v>
                </c:pt>
                <c:pt idx="40">
                  <c:v>6.1253000000000002</c:v>
                </c:pt>
                <c:pt idx="41">
                  <c:v>6.2697000000000003</c:v>
                </c:pt>
                <c:pt idx="42">
                  <c:v>6.3971</c:v>
                </c:pt>
                <c:pt idx="43">
                  <c:v>6.5095999999999998</c:v>
                </c:pt>
                <c:pt idx="44">
                  <c:v>6.6113</c:v>
                </c:pt>
                <c:pt idx="45">
                  <c:v>6.7022000000000004</c:v>
                </c:pt>
                <c:pt idx="46">
                  <c:v>6.8604000000000003</c:v>
                </c:pt>
                <c:pt idx="47">
                  <c:v>6.9903999999999993</c:v>
                </c:pt>
                <c:pt idx="48">
                  <c:v>7.1006999999999998</c:v>
                </c:pt>
                <c:pt idx="49">
                  <c:v>7.1936</c:v>
                </c:pt>
                <c:pt idx="50">
                  <c:v>7.2731000000000003</c:v>
                </c:pt>
                <c:pt idx="51">
                  <c:v>7.3414999999999999</c:v>
                </c:pt>
                <c:pt idx="52">
                  <c:v>7.4009999999999998</c:v>
                </c:pt>
                <c:pt idx="53">
                  <c:v>7.4514999999999993</c:v>
                </c:pt>
                <c:pt idx="54">
                  <c:v>7.4962</c:v>
                </c:pt>
                <c:pt idx="55">
                  <c:v>7.5342000000000002</c:v>
                </c:pt>
                <c:pt idx="56">
                  <c:v>7.5676000000000005</c:v>
                </c:pt>
                <c:pt idx="57">
                  <c:v>7.6213999999999995</c:v>
                </c:pt>
                <c:pt idx="58">
                  <c:v>7.6691000000000003</c:v>
                </c:pt>
                <c:pt idx="59">
                  <c:v>7.702</c:v>
                </c:pt>
                <c:pt idx="60">
                  <c:v>7.7184999999999997</c:v>
                </c:pt>
                <c:pt idx="61">
                  <c:v>7.7229999999999999</c:v>
                </c:pt>
                <c:pt idx="62">
                  <c:v>7.7210000000000001</c:v>
                </c:pt>
                <c:pt idx="63">
                  <c:v>7.7140000000000004</c:v>
                </c:pt>
                <c:pt idx="64">
                  <c:v>7.7030000000000003</c:v>
                </c:pt>
                <c:pt idx="65">
                  <c:v>7.6869999999999994</c:v>
                </c:pt>
                <c:pt idx="66">
                  <c:v>7.6490000000000009</c:v>
                </c:pt>
                <c:pt idx="67">
                  <c:v>7.6049999999999995</c:v>
                </c:pt>
                <c:pt idx="68">
                  <c:v>7.5570000000000004</c:v>
                </c:pt>
                <c:pt idx="69">
                  <c:v>7.5069999999999997</c:v>
                </c:pt>
                <c:pt idx="70">
                  <c:v>7.4569999999999999</c:v>
                </c:pt>
                <c:pt idx="71">
                  <c:v>7.407</c:v>
                </c:pt>
                <c:pt idx="72">
                  <c:v>7.3140000000000001</c:v>
                </c:pt>
                <c:pt idx="73">
                  <c:v>7.2290000000000001</c:v>
                </c:pt>
                <c:pt idx="74">
                  <c:v>7.1530000000000005</c:v>
                </c:pt>
                <c:pt idx="75">
                  <c:v>7.0860000000000003</c:v>
                </c:pt>
                <c:pt idx="76">
                  <c:v>7.0279999999999996</c:v>
                </c:pt>
                <c:pt idx="77">
                  <c:v>6.9779999999999998</c:v>
                </c:pt>
                <c:pt idx="78">
                  <c:v>6.9340000000000002</c:v>
                </c:pt>
                <c:pt idx="79">
                  <c:v>6.8979999999999997</c:v>
                </c:pt>
                <c:pt idx="80">
                  <c:v>6.867</c:v>
                </c:pt>
                <c:pt idx="81">
                  <c:v>6.84</c:v>
                </c:pt>
                <c:pt idx="82">
                  <c:v>6.8179999999999996</c:v>
                </c:pt>
                <c:pt idx="83">
                  <c:v>6.7859999999999996</c:v>
                </c:pt>
                <c:pt idx="84">
                  <c:v>6.7620000000000005</c:v>
                </c:pt>
                <c:pt idx="85">
                  <c:v>6.7509999999999994</c:v>
                </c:pt>
                <c:pt idx="86">
                  <c:v>6.7519999999999998</c:v>
                </c:pt>
                <c:pt idx="87">
                  <c:v>6.7620000000000005</c:v>
                </c:pt>
                <c:pt idx="88">
                  <c:v>6.7789999999999999</c:v>
                </c:pt>
                <c:pt idx="89">
                  <c:v>6.8010000000000002</c:v>
                </c:pt>
                <c:pt idx="90">
                  <c:v>6.8279999999999994</c:v>
                </c:pt>
                <c:pt idx="91">
                  <c:v>6.8599999999999994</c:v>
                </c:pt>
                <c:pt idx="92">
                  <c:v>6.9329999999999998</c:v>
                </c:pt>
                <c:pt idx="93">
                  <c:v>7.0209999999999999</c:v>
                </c:pt>
                <c:pt idx="94">
                  <c:v>7.1179999999999994</c:v>
                </c:pt>
                <c:pt idx="95">
                  <c:v>7.2279999999999998</c:v>
                </c:pt>
                <c:pt idx="96">
                  <c:v>7.3470000000000004</c:v>
                </c:pt>
                <c:pt idx="97">
                  <c:v>7.4770000000000003</c:v>
                </c:pt>
                <c:pt idx="98">
                  <c:v>7.7629999999999999</c:v>
                </c:pt>
                <c:pt idx="99">
                  <c:v>8.0839999999999996</c:v>
                </c:pt>
                <c:pt idx="100">
                  <c:v>8.4370000000000012</c:v>
                </c:pt>
                <c:pt idx="101">
                  <c:v>8.8190000000000008</c:v>
                </c:pt>
                <c:pt idx="102">
                  <c:v>9.2270000000000003</c:v>
                </c:pt>
                <c:pt idx="103">
                  <c:v>9.6579999999999995</c:v>
                </c:pt>
                <c:pt idx="104">
                  <c:v>10.109</c:v>
                </c:pt>
                <c:pt idx="105">
                  <c:v>10.577</c:v>
                </c:pt>
                <c:pt idx="106">
                  <c:v>11.06</c:v>
                </c:pt>
                <c:pt idx="107">
                  <c:v>11.558</c:v>
                </c:pt>
                <c:pt idx="108">
                  <c:v>12.06</c:v>
                </c:pt>
                <c:pt idx="109">
                  <c:v>13.087</c:v>
                </c:pt>
                <c:pt idx="110">
                  <c:v>14.3902</c:v>
                </c:pt>
                <c:pt idx="111">
                  <c:v>15.6975</c:v>
                </c:pt>
                <c:pt idx="112">
                  <c:v>16.975899999999999</c:v>
                </c:pt>
                <c:pt idx="113">
                  <c:v>18.222800000000003</c:v>
                </c:pt>
                <c:pt idx="114">
                  <c:v>19.436499999999999</c:v>
                </c:pt>
                <c:pt idx="115">
                  <c:v>20.605800000000002</c:v>
                </c:pt>
                <c:pt idx="116">
                  <c:v>21.729700000000001</c:v>
                </c:pt>
                <c:pt idx="117">
                  <c:v>22.807400000000001</c:v>
                </c:pt>
                <c:pt idx="118">
                  <c:v>24.831999999999997</c:v>
                </c:pt>
                <c:pt idx="119">
                  <c:v>26.676199999999998</c:v>
                </c:pt>
                <c:pt idx="120">
                  <c:v>28.377500000000001</c:v>
                </c:pt>
                <c:pt idx="121">
                  <c:v>29.9344</c:v>
                </c:pt>
                <c:pt idx="122">
                  <c:v>31.355699999999999</c:v>
                </c:pt>
                <c:pt idx="123">
                  <c:v>32.6706</c:v>
                </c:pt>
                <c:pt idx="124">
                  <c:v>34.998599999999996</c:v>
                </c:pt>
                <c:pt idx="125">
                  <c:v>36.974900000000005</c:v>
                </c:pt>
                <c:pt idx="126">
                  <c:v>38.677100000000003</c:v>
                </c:pt>
                <c:pt idx="127">
                  <c:v>40.153799999999997</c:v>
                </c:pt>
                <c:pt idx="128">
                  <c:v>41.433899999999994</c:v>
                </c:pt>
                <c:pt idx="129">
                  <c:v>42.556699999999999</c:v>
                </c:pt>
                <c:pt idx="130">
                  <c:v>43.541799999999995</c:v>
                </c:pt>
                <c:pt idx="131">
                  <c:v>44.4086</c:v>
                </c:pt>
                <c:pt idx="132">
                  <c:v>45.186799999999998</c:v>
                </c:pt>
                <c:pt idx="133">
                  <c:v>45.876300000000001</c:v>
                </c:pt>
                <c:pt idx="134">
                  <c:v>46.486899999999999</c:v>
                </c:pt>
                <c:pt idx="135">
                  <c:v>47.540599999999998</c:v>
                </c:pt>
                <c:pt idx="136">
                  <c:v>48.573799999999999</c:v>
                </c:pt>
                <c:pt idx="137">
                  <c:v>49.380099999999999</c:v>
                </c:pt>
                <c:pt idx="138">
                  <c:v>50.308700000000002</c:v>
                </c:pt>
                <c:pt idx="139">
                  <c:v>51.248899999999999</c:v>
                </c:pt>
                <c:pt idx="140">
                  <c:v>51.7806</c:v>
                </c:pt>
                <c:pt idx="141">
                  <c:v>52.153300000000002</c:v>
                </c:pt>
                <c:pt idx="142">
                  <c:v>52.456900000000005</c:v>
                </c:pt>
                <c:pt idx="143">
                  <c:v>52.691300000000005</c:v>
                </c:pt>
                <c:pt idx="144">
                  <c:v>52.991679999999995</c:v>
                </c:pt>
                <c:pt idx="145">
                  <c:v>53.113849999999999</c:v>
                </c:pt>
                <c:pt idx="146">
                  <c:v>53.087319999999998</c:v>
                </c:pt>
                <c:pt idx="147">
                  <c:v>52.961790000000001</c:v>
                </c:pt>
                <c:pt idx="148">
                  <c:v>52.737050000000004</c:v>
                </c:pt>
                <c:pt idx="149">
                  <c:v>52.442930000000004</c:v>
                </c:pt>
                <c:pt idx="150">
                  <c:v>51.706119999999999</c:v>
                </c:pt>
                <c:pt idx="151">
                  <c:v>50.820710000000005</c:v>
                </c:pt>
                <c:pt idx="152">
                  <c:v>49.846309999999995</c:v>
                </c:pt>
                <c:pt idx="153">
                  <c:v>48.812640000000002</c:v>
                </c:pt>
                <c:pt idx="154">
                  <c:v>47.759549999999997</c:v>
                </c:pt>
                <c:pt idx="155">
                  <c:v>46.706890000000001</c:v>
                </c:pt>
                <c:pt idx="156">
                  <c:v>45.654589999999999</c:v>
                </c:pt>
                <c:pt idx="157">
                  <c:v>44.632580000000004</c:v>
                </c:pt>
                <c:pt idx="158">
                  <c:v>43.630800000000001</c:v>
                </c:pt>
                <c:pt idx="159">
                  <c:v>42.659210000000002</c:v>
                </c:pt>
                <c:pt idx="160">
                  <c:v>41.727790000000006</c:v>
                </c:pt>
                <c:pt idx="161">
                  <c:v>39.965339999999998</c:v>
                </c:pt>
                <c:pt idx="162">
                  <c:v>37.972850000000001</c:v>
                </c:pt>
                <c:pt idx="163">
                  <c:v>36.210829999999994</c:v>
                </c:pt>
                <c:pt idx="164">
                  <c:v>34.65916</c:v>
                </c:pt>
                <c:pt idx="165">
                  <c:v>33.307740000000003</c:v>
                </c:pt>
                <c:pt idx="166">
                  <c:v>32.13653</c:v>
                </c:pt>
                <c:pt idx="167">
                  <c:v>31.125489999999999</c:v>
                </c:pt>
                <c:pt idx="168">
                  <c:v>30.264569999999999</c:v>
                </c:pt>
                <c:pt idx="169">
                  <c:v>29.463760000000001</c:v>
                </c:pt>
                <c:pt idx="170">
                  <c:v>27.532399999999999</c:v>
                </c:pt>
                <c:pt idx="171">
                  <c:v>25.86129</c:v>
                </c:pt>
                <c:pt idx="172">
                  <c:v>24.400370000000002</c:v>
                </c:pt>
                <c:pt idx="173">
                  <c:v>23.129598000000001</c:v>
                </c:pt>
                <c:pt idx="174">
                  <c:v>21.998936999999998</c:v>
                </c:pt>
                <c:pt idx="175">
                  <c:v>20.988365000000002</c:v>
                </c:pt>
                <c:pt idx="176">
                  <c:v>19.267424000000002</c:v>
                </c:pt>
                <c:pt idx="177">
                  <c:v>17.856682000000003</c:v>
                </c:pt>
                <c:pt idx="178">
                  <c:v>16.666080000000001</c:v>
                </c:pt>
                <c:pt idx="179">
                  <c:v>15.665581</c:v>
                </c:pt>
                <c:pt idx="180">
                  <c:v>14.795161999999999</c:v>
                </c:pt>
                <c:pt idx="181">
                  <c:v>14.044803</c:v>
                </c:pt>
                <c:pt idx="182">
                  <c:v>13.384493000000001</c:v>
                </c:pt>
                <c:pt idx="183">
                  <c:v>12.804223</c:v>
                </c:pt>
                <c:pt idx="184">
                  <c:v>12.283984</c:v>
                </c:pt>
                <c:pt idx="185">
                  <c:v>11.813772</c:v>
                </c:pt>
                <c:pt idx="186">
                  <c:v>11.393582</c:v>
                </c:pt>
                <c:pt idx="187">
                  <c:v>10.663257</c:v>
                </c:pt>
                <c:pt idx="188">
                  <c:v>9.9119280000000014</c:v>
                </c:pt>
                <c:pt idx="189">
                  <c:v>9.2936620000000012</c:v>
                </c:pt>
                <c:pt idx="190">
                  <c:v>8.7794409999999985</c:v>
                </c:pt>
                <c:pt idx="191">
                  <c:v>8.3452559999999991</c:v>
                </c:pt>
                <c:pt idx="192">
                  <c:v>7.9730980000000002</c:v>
                </c:pt>
                <c:pt idx="193">
                  <c:v>7.6529609999999995</c:v>
                </c:pt>
                <c:pt idx="194">
                  <c:v>7.3728420000000003</c:v>
                </c:pt>
                <c:pt idx="195">
                  <c:v>7.1267370000000003</c:v>
                </c:pt>
                <c:pt idx="196">
                  <c:v>6.7135599999999993</c:v>
                </c:pt>
                <c:pt idx="197">
                  <c:v>6.3824180000000004</c:v>
                </c:pt>
                <c:pt idx="198">
                  <c:v>6.1112990000000007</c:v>
                </c:pt>
                <c:pt idx="199">
                  <c:v>5.8861999999999997</c:v>
                </c:pt>
                <c:pt idx="200">
                  <c:v>5.6971159999999994</c:v>
                </c:pt>
                <c:pt idx="201">
                  <c:v>5.5360430000000003</c:v>
                </c:pt>
                <c:pt idx="202">
                  <c:v>5.2779227000000004</c:v>
                </c:pt>
                <c:pt idx="203">
                  <c:v>5.0818283000000006</c:v>
                </c:pt>
                <c:pt idx="204">
                  <c:v>4.9297521</c:v>
                </c:pt>
                <c:pt idx="205">
                  <c:v>4.8096890999999999</c:v>
                </c:pt>
                <c:pt idx="206">
                  <c:v>4.7136361999999998</c:v>
                </c:pt>
                <c:pt idx="207">
                  <c:v>4.6365911999999998</c:v>
                </c:pt>
                <c:pt idx="208">
                  <c:v>4.6235829000000006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02-447A-9D47-ACF4555C6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srim2H_GaN!$P$5</c:f>
          <c:strCache>
            <c:ptCount val="1"/>
            <c:pt idx="0">
              <c:v>srim2H_GaN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srim2H_GaN!$D$20:$D$300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srim2H_GaN!$E$20:$E$300</c:f>
              <c:numCache>
                <c:formatCode>0.000E+00</c:formatCode>
                <c:ptCount val="281"/>
                <c:pt idx="0">
                  <c:v>4.8659999999999997E-3</c:v>
                </c:pt>
                <c:pt idx="1">
                  <c:v>5.1609999999999998E-3</c:v>
                </c:pt>
                <c:pt idx="2">
                  <c:v>5.4409999999999997E-3</c:v>
                </c:pt>
                <c:pt idx="3">
                  <c:v>5.7060000000000001E-3</c:v>
                </c:pt>
                <c:pt idx="4">
                  <c:v>5.96E-3</c:v>
                </c:pt>
                <c:pt idx="5">
                  <c:v>6.2030000000000002E-3</c:v>
                </c:pt>
                <c:pt idx="6">
                  <c:v>6.437E-3</c:v>
                </c:pt>
                <c:pt idx="7">
                  <c:v>6.6629999999999997E-3</c:v>
                </c:pt>
                <c:pt idx="8">
                  <c:v>6.8820000000000001E-3</c:v>
                </c:pt>
                <c:pt idx="9">
                  <c:v>7.2989999999999999E-3</c:v>
                </c:pt>
                <c:pt idx="10">
                  <c:v>7.6940000000000003E-3</c:v>
                </c:pt>
                <c:pt idx="11">
                  <c:v>8.0700000000000008E-3</c:v>
                </c:pt>
                <c:pt idx="12">
                  <c:v>8.4279999999999997E-3</c:v>
                </c:pt>
                <c:pt idx="13">
                  <c:v>8.7729999999999995E-3</c:v>
                </c:pt>
                <c:pt idx="14">
                  <c:v>9.1039999999999992E-3</c:v>
                </c:pt>
                <c:pt idx="15">
                  <c:v>9.7319999999999993E-3</c:v>
                </c:pt>
                <c:pt idx="16">
                  <c:v>1.0319999999999999E-2</c:v>
                </c:pt>
                <c:pt idx="17">
                  <c:v>1.0880000000000001E-2</c:v>
                </c:pt>
                <c:pt idx="18">
                  <c:v>1.141E-2</c:v>
                </c:pt>
                <c:pt idx="19">
                  <c:v>1.192E-2</c:v>
                </c:pt>
                <c:pt idx="20">
                  <c:v>1.2409999999999999E-2</c:v>
                </c:pt>
                <c:pt idx="21">
                  <c:v>1.2869999999999999E-2</c:v>
                </c:pt>
                <c:pt idx="22">
                  <c:v>1.333E-2</c:v>
                </c:pt>
                <c:pt idx="23">
                  <c:v>1.376E-2</c:v>
                </c:pt>
                <c:pt idx="24">
                  <c:v>1.4189999999999999E-2</c:v>
                </c:pt>
                <c:pt idx="25">
                  <c:v>1.46E-2</c:v>
                </c:pt>
                <c:pt idx="26">
                  <c:v>1.5389999999999999E-2</c:v>
                </c:pt>
                <c:pt idx="27">
                  <c:v>1.6320000000000001E-2</c:v>
                </c:pt>
                <c:pt idx="28">
                  <c:v>1.72E-2</c:v>
                </c:pt>
                <c:pt idx="29">
                  <c:v>1.804E-2</c:v>
                </c:pt>
                <c:pt idx="30">
                  <c:v>1.8849999999999999E-2</c:v>
                </c:pt>
                <c:pt idx="31">
                  <c:v>1.9619999999999999E-2</c:v>
                </c:pt>
                <c:pt idx="32">
                  <c:v>2.036E-2</c:v>
                </c:pt>
                <c:pt idx="33">
                  <c:v>2.1069999999999998E-2</c:v>
                </c:pt>
                <c:pt idx="34">
                  <c:v>2.1760000000000002E-2</c:v>
                </c:pt>
                <c:pt idx="35">
                  <c:v>2.308E-2</c:v>
                </c:pt>
                <c:pt idx="36">
                  <c:v>2.4330000000000001E-2</c:v>
                </c:pt>
                <c:pt idx="37">
                  <c:v>2.5520000000000001E-2</c:v>
                </c:pt>
                <c:pt idx="38">
                  <c:v>2.665E-2</c:v>
                </c:pt>
                <c:pt idx="39">
                  <c:v>2.7740000000000001E-2</c:v>
                </c:pt>
                <c:pt idx="40">
                  <c:v>2.879E-2</c:v>
                </c:pt>
                <c:pt idx="41">
                  <c:v>3.0779999999999998E-2</c:v>
                </c:pt>
                <c:pt idx="42">
                  <c:v>3.2640000000000002E-2</c:v>
                </c:pt>
                <c:pt idx="43">
                  <c:v>3.4410000000000003E-2</c:v>
                </c:pt>
                <c:pt idx="44">
                  <c:v>3.6089999999999997E-2</c:v>
                </c:pt>
                <c:pt idx="45">
                  <c:v>3.7690000000000001E-2</c:v>
                </c:pt>
                <c:pt idx="46">
                  <c:v>3.9230000000000001E-2</c:v>
                </c:pt>
                <c:pt idx="47">
                  <c:v>4.0710000000000003E-2</c:v>
                </c:pt>
                <c:pt idx="48">
                  <c:v>4.2139999999999997E-2</c:v>
                </c:pt>
                <c:pt idx="49">
                  <c:v>4.3520000000000003E-2</c:v>
                </c:pt>
                <c:pt idx="50">
                  <c:v>4.4859999999999997E-2</c:v>
                </c:pt>
                <c:pt idx="51">
                  <c:v>4.616E-2</c:v>
                </c:pt>
                <c:pt idx="52">
                  <c:v>4.8660000000000002E-2</c:v>
                </c:pt>
                <c:pt idx="53">
                  <c:v>5.1610000000000003E-2</c:v>
                </c:pt>
                <c:pt idx="54">
                  <c:v>5.441E-2</c:v>
                </c:pt>
                <c:pt idx="55">
                  <c:v>5.706E-2</c:v>
                </c:pt>
                <c:pt idx="56">
                  <c:v>5.96E-2</c:v>
                </c:pt>
                <c:pt idx="57">
                  <c:v>6.2030000000000002E-2</c:v>
                </c:pt>
                <c:pt idx="58">
                  <c:v>6.4369999999999997E-2</c:v>
                </c:pt>
                <c:pt idx="59">
                  <c:v>6.6629999999999995E-2</c:v>
                </c:pt>
                <c:pt idx="60">
                  <c:v>6.8820000000000006E-2</c:v>
                </c:pt>
                <c:pt idx="61">
                  <c:v>7.2270000000000001E-2</c:v>
                </c:pt>
                <c:pt idx="62">
                  <c:v>7.5609999999999997E-2</c:v>
                </c:pt>
                <c:pt idx="63">
                  <c:v>7.8850000000000003E-2</c:v>
                </c:pt>
                <c:pt idx="64">
                  <c:v>8.2000000000000003E-2</c:v>
                </c:pt>
                <c:pt idx="65">
                  <c:v>8.5050000000000001E-2</c:v>
                </c:pt>
                <c:pt idx="66">
                  <c:v>8.8020000000000001E-2</c:v>
                </c:pt>
                <c:pt idx="67">
                  <c:v>9.3740000000000004E-2</c:v>
                </c:pt>
                <c:pt idx="68">
                  <c:v>9.9159999999999998E-2</c:v>
                </c:pt>
                <c:pt idx="69">
                  <c:v>0.1043</c:v>
                </c:pt>
                <c:pt idx="70">
                  <c:v>0.10920000000000001</c:v>
                </c:pt>
                <c:pt idx="71">
                  <c:v>0.1139</c:v>
                </c:pt>
                <c:pt idx="72">
                  <c:v>0.11840000000000001</c:v>
                </c:pt>
                <c:pt idx="73">
                  <c:v>0.1226</c:v>
                </c:pt>
                <c:pt idx="74">
                  <c:v>0.1268</c:v>
                </c:pt>
                <c:pt idx="75">
                  <c:v>0.13070000000000001</c:v>
                </c:pt>
                <c:pt idx="76">
                  <c:v>0.13450000000000001</c:v>
                </c:pt>
                <c:pt idx="77">
                  <c:v>0.13819999999999999</c:v>
                </c:pt>
                <c:pt idx="78">
                  <c:v>0.14530000000000001</c:v>
                </c:pt>
                <c:pt idx="79">
                  <c:v>0.1537</c:v>
                </c:pt>
                <c:pt idx="80">
                  <c:v>0.1615</c:v>
                </c:pt>
                <c:pt idx="81">
                  <c:v>0.16900000000000001</c:v>
                </c:pt>
                <c:pt idx="82">
                  <c:v>0.1762</c:v>
                </c:pt>
                <c:pt idx="83">
                  <c:v>0.183</c:v>
                </c:pt>
                <c:pt idx="84">
                  <c:v>0.1895</c:v>
                </c:pt>
                <c:pt idx="85">
                  <c:v>0.19570000000000001</c:v>
                </c:pt>
                <c:pt idx="86">
                  <c:v>0.2016</c:v>
                </c:pt>
                <c:pt idx="87">
                  <c:v>0.2127</c:v>
                </c:pt>
                <c:pt idx="88">
                  <c:v>0.22270000000000001</c:v>
                </c:pt>
                <c:pt idx="89">
                  <c:v>0.2319</c:v>
                </c:pt>
                <c:pt idx="90">
                  <c:v>0.2402</c:v>
                </c:pt>
                <c:pt idx="91">
                  <c:v>0.2477</c:v>
                </c:pt>
                <c:pt idx="92">
                  <c:v>0.2545</c:v>
                </c:pt>
                <c:pt idx="93">
                  <c:v>0.2661</c:v>
                </c:pt>
                <c:pt idx="94">
                  <c:v>0.27550000000000002</c:v>
                </c:pt>
                <c:pt idx="95">
                  <c:v>0.28310000000000002</c:v>
                </c:pt>
                <c:pt idx="96">
                  <c:v>0.28899999999999998</c:v>
                </c:pt>
                <c:pt idx="97">
                  <c:v>0.29360000000000003</c:v>
                </c:pt>
                <c:pt idx="98">
                  <c:v>0.29699999999999999</c:v>
                </c:pt>
                <c:pt idx="99">
                  <c:v>0.29949999999999999</c:v>
                </c:pt>
                <c:pt idx="100">
                  <c:v>0.30109999999999998</c:v>
                </c:pt>
                <c:pt idx="101">
                  <c:v>0.30209999999999998</c:v>
                </c:pt>
                <c:pt idx="102">
                  <c:v>0.3024</c:v>
                </c:pt>
                <c:pt idx="103">
                  <c:v>0.30230000000000001</c:v>
                </c:pt>
                <c:pt idx="104">
                  <c:v>0.30080000000000001</c:v>
                </c:pt>
                <c:pt idx="105">
                  <c:v>0.2974</c:v>
                </c:pt>
                <c:pt idx="106">
                  <c:v>0.2928</c:v>
                </c:pt>
                <c:pt idx="107">
                  <c:v>0.28760000000000002</c:v>
                </c:pt>
                <c:pt idx="108">
                  <c:v>0.28210000000000002</c:v>
                </c:pt>
                <c:pt idx="109">
                  <c:v>0.27639999999999998</c:v>
                </c:pt>
                <c:pt idx="110">
                  <c:v>0.2707</c:v>
                </c:pt>
                <c:pt idx="111">
                  <c:v>0.26519999999999999</c:v>
                </c:pt>
                <c:pt idx="112">
                  <c:v>0.25979999999999998</c:v>
                </c:pt>
                <c:pt idx="113">
                  <c:v>0.2495</c:v>
                </c:pt>
                <c:pt idx="114">
                  <c:v>0.24010000000000001</c:v>
                </c:pt>
                <c:pt idx="115">
                  <c:v>0.2316</c:v>
                </c:pt>
                <c:pt idx="116">
                  <c:v>0.22370000000000001</c:v>
                </c:pt>
                <c:pt idx="117">
                  <c:v>0.2165</c:v>
                </c:pt>
                <c:pt idx="118">
                  <c:v>0.2099</c:v>
                </c:pt>
                <c:pt idx="119">
                  <c:v>0.1983</c:v>
                </c:pt>
                <c:pt idx="120">
                  <c:v>0.18820000000000001</c:v>
                </c:pt>
                <c:pt idx="121">
                  <c:v>0.17949999999999999</c:v>
                </c:pt>
                <c:pt idx="122">
                  <c:v>0.1719</c:v>
                </c:pt>
                <c:pt idx="123">
                  <c:v>0.1651</c:v>
                </c:pt>
                <c:pt idx="124">
                  <c:v>0.159</c:v>
                </c:pt>
                <c:pt idx="125">
                  <c:v>0.1535</c:v>
                </c:pt>
                <c:pt idx="126">
                  <c:v>0.14849999999999999</c:v>
                </c:pt>
                <c:pt idx="127">
                  <c:v>0.14399999999999999</c:v>
                </c:pt>
                <c:pt idx="128">
                  <c:v>0.1399</c:v>
                </c:pt>
                <c:pt idx="129">
                  <c:v>0.1361</c:v>
                </c:pt>
                <c:pt idx="130">
                  <c:v>0.1293</c:v>
                </c:pt>
                <c:pt idx="131">
                  <c:v>0.12239999999999999</c:v>
                </c:pt>
                <c:pt idx="132">
                  <c:v>0.11550000000000001</c:v>
                </c:pt>
                <c:pt idx="133">
                  <c:v>0.1094</c:v>
                </c:pt>
                <c:pt idx="134">
                  <c:v>0.104</c:v>
                </c:pt>
                <c:pt idx="135">
                  <c:v>9.9129999999999996E-2</c:v>
                </c:pt>
                <c:pt idx="136">
                  <c:v>9.4769999999999993E-2</c:v>
                </c:pt>
                <c:pt idx="137">
                  <c:v>9.0810000000000002E-2</c:v>
                </c:pt>
                <c:pt idx="138">
                  <c:v>8.7209999999999996E-2</c:v>
                </c:pt>
                <c:pt idx="139">
                  <c:v>8.09E-2</c:v>
                </c:pt>
                <c:pt idx="140">
                  <c:v>7.5550000000000006E-2</c:v>
                </c:pt>
                <c:pt idx="141">
                  <c:v>7.0949999999999999E-2</c:v>
                </c:pt>
                <c:pt idx="142">
                  <c:v>6.6960000000000006E-2</c:v>
                </c:pt>
                <c:pt idx="143">
                  <c:v>6.3450000000000006E-2</c:v>
                </c:pt>
                <c:pt idx="144">
                  <c:v>6.0339999999999998E-2</c:v>
                </c:pt>
                <c:pt idx="145">
                  <c:v>5.5050000000000002E-2</c:v>
                </c:pt>
                <c:pt idx="146">
                  <c:v>5.0720000000000001E-2</c:v>
                </c:pt>
                <c:pt idx="147">
                  <c:v>4.7100000000000003E-2</c:v>
                </c:pt>
                <c:pt idx="148">
                  <c:v>4.403E-2</c:v>
                </c:pt>
                <c:pt idx="149">
                  <c:v>4.1369999999999997E-2</c:v>
                </c:pt>
                <c:pt idx="150">
                  <c:v>3.9050000000000001E-2</c:v>
                </c:pt>
                <c:pt idx="151">
                  <c:v>3.7010000000000001E-2</c:v>
                </c:pt>
                <c:pt idx="152">
                  <c:v>3.5200000000000002E-2</c:v>
                </c:pt>
                <c:pt idx="153">
                  <c:v>3.3579999999999999E-2</c:v>
                </c:pt>
                <c:pt idx="154">
                  <c:v>3.211E-2</c:v>
                </c:pt>
                <c:pt idx="155">
                  <c:v>3.0790000000000001E-2</c:v>
                </c:pt>
                <c:pt idx="156">
                  <c:v>2.8469999999999999E-2</c:v>
                </c:pt>
                <c:pt idx="157">
                  <c:v>2.6069999999999999E-2</c:v>
                </c:pt>
                <c:pt idx="158">
                  <c:v>2.409E-2</c:v>
                </c:pt>
                <c:pt idx="159">
                  <c:v>2.2419999999999999E-2</c:v>
                </c:pt>
                <c:pt idx="160">
                  <c:v>2.0990000000000002E-2</c:v>
                </c:pt>
                <c:pt idx="161">
                  <c:v>1.975E-2</c:v>
                </c:pt>
                <c:pt idx="162">
                  <c:v>1.866E-2</c:v>
                </c:pt>
                <c:pt idx="163">
                  <c:v>1.77E-2</c:v>
                </c:pt>
                <c:pt idx="164">
                  <c:v>1.685E-2</c:v>
                </c:pt>
                <c:pt idx="165">
                  <c:v>1.5389999999999999E-2</c:v>
                </c:pt>
                <c:pt idx="166">
                  <c:v>1.4200000000000001E-2</c:v>
                </c:pt>
                <c:pt idx="167">
                  <c:v>1.319E-2</c:v>
                </c:pt>
                <c:pt idx="168">
                  <c:v>1.234E-2</c:v>
                </c:pt>
                <c:pt idx="169">
                  <c:v>1.1599999999999999E-2</c:v>
                </c:pt>
                <c:pt idx="170">
                  <c:v>1.0959999999999999E-2</c:v>
                </c:pt>
                <c:pt idx="171">
                  <c:v>9.8890000000000002E-3</c:v>
                </c:pt>
                <c:pt idx="172">
                  <c:v>9.0349999999999996E-3</c:v>
                </c:pt>
                <c:pt idx="173">
                  <c:v>8.3370000000000007E-3</c:v>
                </c:pt>
                <c:pt idx="174">
                  <c:v>7.7539999999999996E-3</c:v>
                </c:pt>
                <c:pt idx="175">
                  <c:v>7.26E-3</c:v>
                </c:pt>
                <c:pt idx="176">
                  <c:v>6.8360000000000001E-3</c:v>
                </c:pt>
                <c:pt idx="177">
                  <c:v>6.4669999999999997E-3</c:v>
                </c:pt>
                <c:pt idx="178">
                  <c:v>6.143E-3</c:v>
                </c:pt>
                <c:pt idx="179">
                  <c:v>5.8570000000000002E-3</c:v>
                </c:pt>
                <c:pt idx="180">
                  <c:v>5.6020000000000002E-3</c:v>
                </c:pt>
                <c:pt idx="181">
                  <c:v>5.372E-3</c:v>
                </c:pt>
                <c:pt idx="182">
                  <c:v>4.9779999999999998E-3</c:v>
                </c:pt>
                <c:pt idx="183">
                  <c:v>4.5770000000000003E-3</c:v>
                </c:pt>
                <c:pt idx="184">
                  <c:v>4.2509999999999996E-3</c:v>
                </c:pt>
                <c:pt idx="185">
                  <c:v>3.9810000000000002E-3</c:v>
                </c:pt>
                <c:pt idx="186">
                  <c:v>3.7529999999999998E-3</c:v>
                </c:pt>
                <c:pt idx="187">
                  <c:v>3.558E-3</c:v>
                </c:pt>
                <c:pt idx="188">
                  <c:v>3.3899999999999998E-3</c:v>
                </c:pt>
                <c:pt idx="189">
                  <c:v>3.2429999999999998E-3</c:v>
                </c:pt>
                <c:pt idx="190">
                  <c:v>3.114E-3</c:v>
                </c:pt>
                <c:pt idx="191">
                  <c:v>2.8969999999999998E-3</c:v>
                </c:pt>
                <c:pt idx="192">
                  <c:v>2.722E-3</c:v>
                </c:pt>
                <c:pt idx="193">
                  <c:v>2.578E-3</c:v>
                </c:pt>
                <c:pt idx="194">
                  <c:v>2.4580000000000001E-3</c:v>
                </c:pt>
                <c:pt idx="195">
                  <c:v>2.356E-3</c:v>
                </c:pt>
                <c:pt idx="196">
                  <c:v>2.2680000000000001E-3</c:v>
                </c:pt>
                <c:pt idx="197">
                  <c:v>2.1259999999999999E-3</c:v>
                </c:pt>
                <c:pt idx="198">
                  <c:v>2.0170000000000001E-3</c:v>
                </c:pt>
                <c:pt idx="199">
                  <c:v>1.9300000000000001E-3</c:v>
                </c:pt>
                <c:pt idx="200">
                  <c:v>1.859E-3</c:v>
                </c:pt>
                <c:pt idx="201">
                  <c:v>1.802E-3</c:v>
                </c:pt>
                <c:pt idx="202">
                  <c:v>1.7539999999999999E-3</c:v>
                </c:pt>
                <c:pt idx="203">
                  <c:v>1.714E-3</c:v>
                </c:pt>
                <c:pt idx="204">
                  <c:v>1.6800000000000001E-3</c:v>
                </c:pt>
                <c:pt idx="205">
                  <c:v>1.65E-3</c:v>
                </c:pt>
                <c:pt idx="206">
                  <c:v>1.6249999999999999E-3</c:v>
                </c:pt>
                <c:pt idx="207">
                  <c:v>1.604E-3</c:v>
                </c:pt>
                <c:pt idx="208">
                  <c:v>1.5679999999999999E-3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B5-4175-AC91-E6B9F1AD96B4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srim2H_GaN!$D$20:$D$300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srim2H_GaN!$F$20:$F$300</c:f>
              <c:numCache>
                <c:formatCode>0.000E+00</c:formatCode>
                <c:ptCount val="281"/>
                <c:pt idx="0">
                  <c:v>7.2969999999999997E-3</c:v>
                </c:pt>
                <c:pt idx="1">
                  <c:v>7.5830000000000003E-3</c:v>
                </c:pt>
                <c:pt idx="2">
                  <c:v>7.8410000000000007E-3</c:v>
                </c:pt>
                <c:pt idx="3">
                  <c:v>8.0739999999999996E-3</c:v>
                </c:pt>
                <c:pt idx="4">
                  <c:v>8.2880000000000002E-3</c:v>
                </c:pt>
                <c:pt idx="5">
                  <c:v>8.4840000000000002E-3</c:v>
                </c:pt>
                <c:pt idx="6">
                  <c:v>8.6660000000000001E-3</c:v>
                </c:pt>
                <c:pt idx="7">
                  <c:v>8.8339999999999998E-3</c:v>
                </c:pt>
                <c:pt idx="8">
                  <c:v>8.9910000000000007E-3</c:v>
                </c:pt>
                <c:pt idx="9">
                  <c:v>9.2750000000000003E-3</c:v>
                </c:pt>
                <c:pt idx="10">
                  <c:v>9.5250000000000005E-3</c:v>
                </c:pt>
                <c:pt idx="11">
                  <c:v>9.7490000000000007E-3</c:v>
                </c:pt>
                <c:pt idx="12">
                  <c:v>9.9489999999999995E-3</c:v>
                </c:pt>
                <c:pt idx="13">
                  <c:v>1.013E-2</c:v>
                </c:pt>
                <c:pt idx="14">
                  <c:v>1.0290000000000001E-2</c:v>
                </c:pt>
                <c:pt idx="15">
                  <c:v>1.0580000000000001E-2</c:v>
                </c:pt>
                <c:pt idx="16">
                  <c:v>1.0829999999999999E-2</c:v>
                </c:pt>
                <c:pt idx="17">
                  <c:v>1.103E-2</c:v>
                </c:pt>
                <c:pt idx="18">
                  <c:v>1.1209999999999999E-2</c:v>
                </c:pt>
                <c:pt idx="19">
                  <c:v>1.137E-2</c:v>
                </c:pt>
                <c:pt idx="20">
                  <c:v>1.1509999999999999E-2</c:v>
                </c:pt>
                <c:pt idx="21">
                  <c:v>1.162E-2</c:v>
                </c:pt>
                <c:pt idx="22">
                  <c:v>1.1730000000000001E-2</c:v>
                </c:pt>
                <c:pt idx="23">
                  <c:v>1.1820000000000001E-2</c:v>
                </c:pt>
                <c:pt idx="24">
                  <c:v>1.191E-2</c:v>
                </c:pt>
                <c:pt idx="25">
                  <c:v>1.1979999999999999E-2</c:v>
                </c:pt>
                <c:pt idx="26">
                  <c:v>1.21E-2</c:v>
                </c:pt>
                <c:pt idx="27">
                  <c:v>1.222E-2</c:v>
                </c:pt>
                <c:pt idx="28">
                  <c:v>1.23E-2</c:v>
                </c:pt>
                <c:pt idx="29">
                  <c:v>1.2370000000000001E-2</c:v>
                </c:pt>
                <c:pt idx="30">
                  <c:v>1.2409999999999999E-2</c:v>
                </c:pt>
                <c:pt idx="31">
                  <c:v>1.244E-2</c:v>
                </c:pt>
                <c:pt idx="32">
                  <c:v>1.2449999999999999E-2</c:v>
                </c:pt>
                <c:pt idx="33">
                  <c:v>1.2460000000000001E-2</c:v>
                </c:pt>
                <c:pt idx="34">
                  <c:v>1.2460000000000001E-2</c:v>
                </c:pt>
                <c:pt idx="35">
                  <c:v>1.243E-2</c:v>
                </c:pt>
                <c:pt idx="36">
                  <c:v>1.239E-2</c:v>
                </c:pt>
                <c:pt idx="37">
                  <c:v>1.2330000000000001E-2</c:v>
                </c:pt>
                <c:pt idx="38">
                  <c:v>1.227E-2</c:v>
                </c:pt>
                <c:pt idx="39">
                  <c:v>1.2189999999999999E-2</c:v>
                </c:pt>
                <c:pt idx="40">
                  <c:v>1.2109999999999999E-2</c:v>
                </c:pt>
                <c:pt idx="41">
                  <c:v>1.1950000000000001E-2</c:v>
                </c:pt>
                <c:pt idx="42">
                  <c:v>1.1769999999999999E-2</c:v>
                </c:pt>
                <c:pt idx="43">
                  <c:v>1.1599999999999999E-2</c:v>
                </c:pt>
                <c:pt idx="44">
                  <c:v>1.1429999999999999E-2</c:v>
                </c:pt>
                <c:pt idx="45">
                  <c:v>1.1259999999999999E-2</c:v>
                </c:pt>
                <c:pt idx="46">
                  <c:v>1.1089999999999999E-2</c:v>
                </c:pt>
                <c:pt idx="47">
                  <c:v>1.093E-2</c:v>
                </c:pt>
                <c:pt idx="48">
                  <c:v>1.078E-2</c:v>
                </c:pt>
                <c:pt idx="49">
                  <c:v>1.0619999999999999E-2</c:v>
                </c:pt>
                <c:pt idx="50">
                  <c:v>1.048E-2</c:v>
                </c:pt>
                <c:pt idx="51">
                  <c:v>1.034E-2</c:v>
                </c:pt>
                <c:pt idx="52">
                  <c:v>1.0059999999999999E-2</c:v>
                </c:pt>
                <c:pt idx="53">
                  <c:v>9.7490000000000007E-3</c:v>
                </c:pt>
                <c:pt idx="54">
                  <c:v>9.4579999999999994E-3</c:v>
                </c:pt>
                <c:pt idx="55">
                  <c:v>9.188E-3</c:v>
                </c:pt>
                <c:pt idx="56">
                  <c:v>8.9359999999999995E-3</c:v>
                </c:pt>
                <c:pt idx="57">
                  <c:v>8.7010000000000004E-3</c:v>
                </c:pt>
                <c:pt idx="58">
                  <c:v>8.482E-3</c:v>
                </c:pt>
                <c:pt idx="59">
                  <c:v>8.2760000000000004E-3</c:v>
                </c:pt>
                <c:pt idx="60">
                  <c:v>8.0820000000000006E-3</c:v>
                </c:pt>
                <c:pt idx="61">
                  <c:v>7.7270000000000004E-3</c:v>
                </c:pt>
                <c:pt idx="62">
                  <c:v>7.4089999999999998E-3</c:v>
                </c:pt>
                <c:pt idx="63">
                  <c:v>7.1219999999999999E-3</c:v>
                </c:pt>
                <c:pt idx="64">
                  <c:v>6.862E-3</c:v>
                </c:pt>
                <c:pt idx="65">
                  <c:v>6.6230000000000004E-3</c:v>
                </c:pt>
                <c:pt idx="66">
                  <c:v>6.4050000000000001E-3</c:v>
                </c:pt>
                <c:pt idx="67">
                  <c:v>6.0159999999999996E-3</c:v>
                </c:pt>
                <c:pt idx="68">
                  <c:v>5.6810000000000003E-3</c:v>
                </c:pt>
                <c:pt idx="69">
                  <c:v>5.3880000000000004E-3</c:v>
                </c:pt>
                <c:pt idx="70">
                  <c:v>5.1289999999999999E-3</c:v>
                </c:pt>
                <c:pt idx="71">
                  <c:v>4.8989999999999997E-3</c:v>
                </c:pt>
                <c:pt idx="72">
                  <c:v>4.6909999999999999E-3</c:v>
                </c:pt>
                <c:pt idx="73">
                  <c:v>4.5040000000000002E-3</c:v>
                </c:pt>
                <c:pt idx="74">
                  <c:v>4.3340000000000002E-3</c:v>
                </c:pt>
                <c:pt idx="75">
                  <c:v>4.1780000000000003E-3</c:v>
                </c:pt>
                <c:pt idx="76">
                  <c:v>4.0350000000000004E-3</c:v>
                </c:pt>
                <c:pt idx="77">
                  <c:v>3.9029999999999998E-3</c:v>
                </c:pt>
                <c:pt idx="78">
                  <c:v>3.6670000000000001E-3</c:v>
                </c:pt>
                <c:pt idx="79">
                  <c:v>3.4150000000000001E-3</c:v>
                </c:pt>
                <c:pt idx="80">
                  <c:v>3.2000000000000002E-3</c:v>
                </c:pt>
                <c:pt idx="81">
                  <c:v>3.0140000000000002E-3</c:v>
                </c:pt>
                <c:pt idx="82">
                  <c:v>2.8519999999999999E-3</c:v>
                </c:pt>
                <c:pt idx="83">
                  <c:v>2.7079999999999999E-3</c:v>
                </c:pt>
                <c:pt idx="84">
                  <c:v>2.5799999999999998E-3</c:v>
                </c:pt>
                <c:pt idx="85">
                  <c:v>2.4659999999999999E-3</c:v>
                </c:pt>
                <c:pt idx="86">
                  <c:v>2.362E-3</c:v>
                </c:pt>
                <c:pt idx="87">
                  <c:v>2.1819999999999999E-3</c:v>
                </c:pt>
                <c:pt idx="88">
                  <c:v>2.0309999999999998E-3</c:v>
                </c:pt>
                <c:pt idx="89">
                  <c:v>1.9009999999999999E-3</c:v>
                </c:pt>
                <c:pt idx="90">
                  <c:v>1.789E-3</c:v>
                </c:pt>
                <c:pt idx="91">
                  <c:v>1.691E-3</c:v>
                </c:pt>
                <c:pt idx="92">
                  <c:v>1.604E-3</c:v>
                </c:pt>
                <c:pt idx="93">
                  <c:v>1.457E-3</c:v>
                </c:pt>
                <c:pt idx="94">
                  <c:v>1.338E-3</c:v>
                </c:pt>
                <c:pt idx="95">
                  <c:v>1.238E-3</c:v>
                </c:pt>
                <c:pt idx="96">
                  <c:v>1.1540000000000001E-3</c:v>
                </c:pt>
                <c:pt idx="97">
                  <c:v>1.0820000000000001E-3</c:v>
                </c:pt>
                <c:pt idx="98">
                  <c:v>1.018E-3</c:v>
                </c:pt>
                <c:pt idx="99">
                  <c:v>9.6299999999999999E-4</c:v>
                </c:pt>
                <c:pt idx="100">
                  <c:v>9.1390000000000004E-4</c:v>
                </c:pt>
                <c:pt idx="101">
                  <c:v>8.7000000000000001E-4</c:v>
                </c:pt>
                <c:pt idx="102">
                  <c:v>8.3049999999999997E-4</c:v>
                </c:pt>
                <c:pt idx="103">
                  <c:v>7.9480000000000002E-4</c:v>
                </c:pt>
                <c:pt idx="104">
                  <c:v>7.3260000000000003E-4</c:v>
                </c:pt>
                <c:pt idx="105">
                  <c:v>6.6850000000000004E-4</c:v>
                </c:pt>
                <c:pt idx="106">
                  <c:v>6.1550000000000005E-4</c:v>
                </c:pt>
                <c:pt idx="107">
                  <c:v>5.71E-4</c:v>
                </c:pt>
                <c:pt idx="108">
                  <c:v>5.329E-4</c:v>
                </c:pt>
                <c:pt idx="109">
                  <c:v>5.0009999999999996E-4</c:v>
                </c:pt>
                <c:pt idx="110">
                  <c:v>4.7130000000000002E-4</c:v>
                </c:pt>
                <c:pt idx="111">
                  <c:v>4.46E-4</c:v>
                </c:pt>
                <c:pt idx="112">
                  <c:v>4.2339999999999999E-4</c:v>
                </c:pt>
                <c:pt idx="113">
                  <c:v>3.8499999999999998E-4</c:v>
                </c:pt>
                <c:pt idx="114">
                  <c:v>3.5349999999999997E-4</c:v>
                </c:pt>
                <c:pt idx="115">
                  <c:v>3.2699999999999998E-4</c:v>
                </c:pt>
                <c:pt idx="116">
                  <c:v>3.0459999999999998E-4</c:v>
                </c:pt>
                <c:pt idx="117">
                  <c:v>2.8519999999999999E-4</c:v>
                </c:pt>
                <c:pt idx="118">
                  <c:v>2.6830000000000002E-4</c:v>
                </c:pt>
                <c:pt idx="119">
                  <c:v>2.4030000000000001E-4</c:v>
                </c:pt>
                <c:pt idx="120">
                  <c:v>2.1790000000000001E-4</c:v>
                </c:pt>
                <c:pt idx="121">
                  <c:v>1.996E-4</c:v>
                </c:pt>
                <c:pt idx="122">
                  <c:v>1.8430000000000001E-4</c:v>
                </c:pt>
                <c:pt idx="123">
                  <c:v>1.7129999999999999E-4</c:v>
                </c:pt>
                <c:pt idx="124">
                  <c:v>1.6019999999999999E-4</c:v>
                </c:pt>
                <c:pt idx="125">
                  <c:v>1.505E-4</c:v>
                </c:pt>
                <c:pt idx="126">
                  <c:v>1.4200000000000001E-4</c:v>
                </c:pt>
                <c:pt idx="127">
                  <c:v>1.3439999999999999E-4</c:v>
                </c:pt>
                <c:pt idx="128">
                  <c:v>1.2769999999999999E-4</c:v>
                </c:pt>
                <c:pt idx="129">
                  <c:v>1.216E-4</c:v>
                </c:pt>
                <c:pt idx="130">
                  <c:v>1.1120000000000001E-4</c:v>
                </c:pt>
                <c:pt idx="131">
                  <c:v>1.0060000000000001E-4</c:v>
                </c:pt>
                <c:pt idx="132">
                  <c:v>9.1899999999999998E-5</c:v>
                </c:pt>
                <c:pt idx="133">
                  <c:v>8.4679999999999996E-5</c:v>
                </c:pt>
                <c:pt idx="134">
                  <c:v>7.8579999999999996E-5</c:v>
                </c:pt>
                <c:pt idx="135">
                  <c:v>7.3339999999999999E-5</c:v>
                </c:pt>
                <c:pt idx="136">
                  <c:v>6.8800000000000005E-5</c:v>
                </c:pt>
                <c:pt idx="137">
                  <c:v>6.4820000000000006E-5</c:v>
                </c:pt>
                <c:pt idx="138">
                  <c:v>6.1299999999999999E-5</c:v>
                </c:pt>
                <c:pt idx="139">
                  <c:v>5.5340000000000002E-5</c:v>
                </c:pt>
                <c:pt idx="140">
                  <c:v>5.0500000000000001E-5</c:v>
                </c:pt>
                <c:pt idx="141">
                  <c:v>4.6480000000000002E-5</c:v>
                </c:pt>
                <c:pt idx="142">
                  <c:v>4.3080000000000001E-5</c:v>
                </c:pt>
                <c:pt idx="143">
                  <c:v>4.0170000000000003E-5</c:v>
                </c:pt>
                <c:pt idx="144">
                  <c:v>3.765E-5</c:v>
                </c:pt>
                <c:pt idx="145">
                  <c:v>3.349E-5</c:v>
                </c:pt>
                <c:pt idx="146">
                  <c:v>3.0190000000000001E-5</c:v>
                </c:pt>
                <c:pt idx="147">
                  <c:v>2.7520000000000001E-5</c:v>
                </c:pt>
                <c:pt idx="148">
                  <c:v>2.5299999999999998E-5</c:v>
                </c:pt>
                <c:pt idx="149">
                  <c:v>2.3430000000000001E-5</c:v>
                </c:pt>
                <c:pt idx="150">
                  <c:v>2.1829999999999999E-5</c:v>
                </c:pt>
                <c:pt idx="151">
                  <c:v>2.0440000000000001E-5</c:v>
                </c:pt>
                <c:pt idx="152">
                  <c:v>1.9230000000000001E-5</c:v>
                </c:pt>
                <c:pt idx="153">
                  <c:v>1.8159999999999999E-5</c:v>
                </c:pt>
                <c:pt idx="154">
                  <c:v>1.721E-5</c:v>
                </c:pt>
                <c:pt idx="155">
                  <c:v>1.6359999999999999E-5</c:v>
                </c:pt>
                <c:pt idx="156">
                  <c:v>1.489E-5</c:v>
                </c:pt>
                <c:pt idx="157">
                  <c:v>1.341E-5</c:v>
                </c:pt>
                <c:pt idx="158">
                  <c:v>1.22E-5</c:v>
                </c:pt>
                <c:pt idx="159">
                  <c:v>1.1209999999999999E-5</c:v>
                </c:pt>
                <c:pt idx="160">
                  <c:v>1.0370000000000001E-5</c:v>
                </c:pt>
                <c:pt idx="161">
                  <c:v>9.6520000000000001E-6</c:v>
                </c:pt>
                <c:pt idx="162">
                  <c:v>9.0310000000000004E-6</c:v>
                </c:pt>
                <c:pt idx="163">
                  <c:v>8.4889999999999995E-6</c:v>
                </c:pt>
                <c:pt idx="164">
                  <c:v>8.011E-6</c:v>
                </c:pt>
                <c:pt idx="165">
                  <c:v>7.2060000000000001E-6</c:v>
                </c:pt>
                <c:pt idx="166">
                  <c:v>6.5540000000000003E-6</c:v>
                </c:pt>
                <c:pt idx="167">
                  <c:v>6.015E-6</c:v>
                </c:pt>
                <c:pt idx="168">
                  <c:v>5.5609999999999998E-6</c:v>
                </c:pt>
                <c:pt idx="169">
                  <c:v>5.1730000000000003E-6</c:v>
                </c:pt>
                <c:pt idx="170">
                  <c:v>4.8380000000000001E-6</c:v>
                </c:pt>
                <c:pt idx="171">
                  <c:v>4.2880000000000003E-6</c:v>
                </c:pt>
                <c:pt idx="172">
                  <c:v>3.8539999999999999E-6</c:v>
                </c:pt>
                <c:pt idx="173">
                  <c:v>3.5030000000000002E-6</c:v>
                </c:pt>
                <c:pt idx="174">
                  <c:v>3.213E-6</c:v>
                </c:pt>
                <c:pt idx="175">
                  <c:v>2.9679999999999998E-6</c:v>
                </c:pt>
                <c:pt idx="176">
                  <c:v>2.7599999999999998E-6</c:v>
                </c:pt>
                <c:pt idx="177">
                  <c:v>2.5799999999999999E-6</c:v>
                </c:pt>
                <c:pt idx="178">
                  <c:v>2.4229999999999999E-6</c:v>
                </c:pt>
                <c:pt idx="179">
                  <c:v>2.2850000000000001E-6</c:v>
                </c:pt>
                <c:pt idx="180">
                  <c:v>2.1619999999999998E-6</c:v>
                </c:pt>
                <c:pt idx="181">
                  <c:v>2.052E-6</c:v>
                </c:pt>
                <c:pt idx="182">
                  <c:v>1.8640000000000001E-6</c:v>
                </c:pt>
                <c:pt idx="183">
                  <c:v>1.674E-6</c:v>
                </c:pt>
                <c:pt idx="184">
                  <c:v>1.5200000000000001E-6</c:v>
                </c:pt>
                <c:pt idx="185">
                  <c:v>1.393E-6</c:v>
                </c:pt>
                <c:pt idx="186">
                  <c:v>1.2869999999999999E-6</c:v>
                </c:pt>
                <c:pt idx="187">
                  <c:v>1.1960000000000001E-6</c:v>
                </c:pt>
                <c:pt idx="188">
                  <c:v>1.1170000000000001E-6</c:v>
                </c:pt>
                <c:pt idx="189">
                  <c:v>1.049E-6</c:v>
                </c:pt>
                <c:pt idx="190">
                  <c:v>9.8829999999999992E-7</c:v>
                </c:pt>
                <c:pt idx="191">
                  <c:v>8.8700000000000004E-7</c:v>
                </c:pt>
                <c:pt idx="192">
                  <c:v>8.0520000000000004E-7</c:v>
                </c:pt>
                <c:pt idx="193">
                  <c:v>7.3760000000000004E-7</c:v>
                </c:pt>
                <c:pt idx="194">
                  <c:v>6.8080000000000001E-7</c:v>
                </c:pt>
                <c:pt idx="195">
                  <c:v>6.3249999999999998E-7</c:v>
                </c:pt>
                <c:pt idx="196">
                  <c:v>5.9070000000000002E-7</c:v>
                </c:pt>
                <c:pt idx="197">
                  <c:v>5.2229999999999996E-7</c:v>
                </c:pt>
                <c:pt idx="198">
                  <c:v>4.6849999999999999E-7</c:v>
                </c:pt>
                <c:pt idx="199">
                  <c:v>4.2510000000000001E-7</c:v>
                </c:pt>
                <c:pt idx="200">
                  <c:v>3.8920000000000002E-7</c:v>
                </c:pt>
                <c:pt idx="201">
                  <c:v>3.5919999999999999E-7</c:v>
                </c:pt>
                <c:pt idx="202">
                  <c:v>3.3350000000000002E-7</c:v>
                </c:pt>
                <c:pt idx="203">
                  <c:v>3.114E-7</c:v>
                </c:pt>
                <c:pt idx="204">
                  <c:v>2.9219999999999998E-7</c:v>
                </c:pt>
                <c:pt idx="205">
                  <c:v>2.7519999999999998E-7</c:v>
                </c:pt>
                <c:pt idx="206">
                  <c:v>2.6020000000000001E-7</c:v>
                </c:pt>
                <c:pt idx="207">
                  <c:v>2.4670000000000001E-7</c:v>
                </c:pt>
                <c:pt idx="208">
                  <c:v>2.2380000000000001E-7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B5-4175-AC91-E6B9F1AD96B4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srim2H_GaN!$D$20:$D$300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srim2H_GaN!$G$20:$G$300</c:f>
              <c:numCache>
                <c:formatCode>0.000E+00</c:formatCode>
                <c:ptCount val="281"/>
                <c:pt idx="0">
                  <c:v>1.2163E-2</c:v>
                </c:pt>
                <c:pt idx="1">
                  <c:v>1.2744E-2</c:v>
                </c:pt>
                <c:pt idx="2">
                  <c:v>1.3282E-2</c:v>
                </c:pt>
                <c:pt idx="3">
                  <c:v>1.3780000000000001E-2</c:v>
                </c:pt>
                <c:pt idx="4">
                  <c:v>1.4248E-2</c:v>
                </c:pt>
                <c:pt idx="5">
                  <c:v>1.4687E-2</c:v>
                </c:pt>
                <c:pt idx="6">
                  <c:v>1.5103E-2</c:v>
                </c:pt>
                <c:pt idx="7">
                  <c:v>1.5497E-2</c:v>
                </c:pt>
                <c:pt idx="8">
                  <c:v>1.5873000000000002E-2</c:v>
                </c:pt>
                <c:pt idx="9">
                  <c:v>1.6573999999999998E-2</c:v>
                </c:pt>
                <c:pt idx="10">
                  <c:v>1.7219000000000002E-2</c:v>
                </c:pt>
                <c:pt idx="11">
                  <c:v>1.7819000000000002E-2</c:v>
                </c:pt>
                <c:pt idx="12">
                  <c:v>1.8376999999999998E-2</c:v>
                </c:pt>
                <c:pt idx="13">
                  <c:v>1.8903E-2</c:v>
                </c:pt>
                <c:pt idx="14">
                  <c:v>1.9394000000000002E-2</c:v>
                </c:pt>
                <c:pt idx="15">
                  <c:v>2.0312E-2</c:v>
                </c:pt>
                <c:pt idx="16">
                  <c:v>2.1149999999999999E-2</c:v>
                </c:pt>
                <c:pt idx="17">
                  <c:v>2.1909999999999999E-2</c:v>
                </c:pt>
                <c:pt idx="18">
                  <c:v>2.2620000000000001E-2</c:v>
                </c:pt>
                <c:pt idx="19">
                  <c:v>2.3289999999999998E-2</c:v>
                </c:pt>
                <c:pt idx="20">
                  <c:v>2.3919999999999997E-2</c:v>
                </c:pt>
                <c:pt idx="21">
                  <c:v>2.4489999999999998E-2</c:v>
                </c:pt>
                <c:pt idx="22">
                  <c:v>2.5059999999999999E-2</c:v>
                </c:pt>
                <c:pt idx="23">
                  <c:v>2.5579999999999999E-2</c:v>
                </c:pt>
                <c:pt idx="24">
                  <c:v>2.6099999999999998E-2</c:v>
                </c:pt>
                <c:pt idx="25">
                  <c:v>2.6579999999999999E-2</c:v>
                </c:pt>
                <c:pt idx="26">
                  <c:v>2.7490000000000001E-2</c:v>
                </c:pt>
                <c:pt idx="27">
                  <c:v>2.8540000000000003E-2</c:v>
                </c:pt>
                <c:pt idx="28">
                  <c:v>2.9499999999999998E-2</c:v>
                </c:pt>
                <c:pt idx="29">
                  <c:v>3.041E-2</c:v>
                </c:pt>
                <c:pt idx="30">
                  <c:v>3.1259999999999996E-2</c:v>
                </c:pt>
                <c:pt idx="31">
                  <c:v>3.2059999999999998E-2</c:v>
                </c:pt>
                <c:pt idx="32">
                  <c:v>3.2809999999999999E-2</c:v>
                </c:pt>
                <c:pt idx="33">
                  <c:v>3.3529999999999997E-2</c:v>
                </c:pt>
                <c:pt idx="34">
                  <c:v>3.422E-2</c:v>
                </c:pt>
                <c:pt idx="35">
                  <c:v>3.551E-2</c:v>
                </c:pt>
                <c:pt idx="36">
                  <c:v>3.6720000000000003E-2</c:v>
                </c:pt>
                <c:pt idx="37">
                  <c:v>3.7850000000000002E-2</c:v>
                </c:pt>
                <c:pt idx="38">
                  <c:v>3.8919999999999996E-2</c:v>
                </c:pt>
                <c:pt idx="39">
                  <c:v>3.993E-2</c:v>
                </c:pt>
                <c:pt idx="40">
                  <c:v>4.0899999999999999E-2</c:v>
                </c:pt>
                <c:pt idx="41">
                  <c:v>4.2729999999999997E-2</c:v>
                </c:pt>
                <c:pt idx="42">
                  <c:v>4.4410000000000005E-2</c:v>
                </c:pt>
                <c:pt idx="43">
                  <c:v>4.6010000000000002E-2</c:v>
                </c:pt>
                <c:pt idx="44">
                  <c:v>4.7519999999999993E-2</c:v>
                </c:pt>
                <c:pt idx="45">
                  <c:v>4.895E-2</c:v>
                </c:pt>
                <c:pt idx="46">
                  <c:v>5.0320000000000004E-2</c:v>
                </c:pt>
                <c:pt idx="47">
                  <c:v>5.1640000000000005E-2</c:v>
                </c:pt>
                <c:pt idx="48">
                  <c:v>5.2919999999999995E-2</c:v>
                </c:pt>
                <c:pt idx="49">
                  <c:v>5.4140000000000001E-2</c:v>
                </c:pt>
                <c:pt idx="50">
                  <c:v>5.534E-2</c:v>
                </c:pt>
                <c:pt idx="51">
                  <c:v>5.6500000000000002E-2</c:v>
                </c:pt>
                <c:pt idx="52">
                  <c:v>5.8720000000000001E-2</c:v>
                </c:pt>
                <c:pt idx="53">
                  <c:v>6.1359000000000004E-2</c:v>
                </c:pt>
                <c:pt idx="54">
                  <c:v>6.3867999999999994E-2</c:v>
                </c:pt>
                <c:pt idx="55">
                  <c:v>6.6248000000000001E-2</c:v>
                </c:pt>
                <c:pt idx="56">
                  <c:v>6.8536E-2</c:v>
                </c:pt>
                <c:pt idx="57">
                  <c:v>7.0731000000000002E-2</c:v>
                </c:pt>
                <c:pt idx="58">
                  <c:v>7.2852E-2</c:v>
                </c:pt>
                <c:pt idx="59">
                  <c:v>7.4906E-2</c:v>
                </c:pt>
                <c:pt idx="60">
                  <c:v>7.6902000000000012E-2</c:v>
                </c:pt>
                <c:pt idx="61">
                  <c:v>7.9996999999999999E-2</c:v>
                </c:pt>
                <c:pt idx="62">
                  <c:v>8.3018999999999996E-2</c:v>
                </c:pt>
                <c:pt idx="63">
                  <c:v>8.5972000000000007E-2</c:v>
                </c:pt>
                <c:pt idx="64">
                  <c:v>8.8861999999999997E-2</c:v>
                </c:pt>
                <c:pt idx="65">
                  <c:v>9.1673000000000004E-2</c:v>
                </c:pt>
                <c:pt idx="66">
                  <c:v>9.4424999999999995E-2</c:v>
                </c:pt>
                <c:pt idx="67">
                  <c:v>9.9755999999999997E-2</c:v>
                </c:pt>
                <c:pt idx="68">
                  <c:v>0.104841</c:v>
                </c:pt>
                <c:pt idx="69">
                  <c:v>0.10968800000000001</c:v>
                </c:pt>
                <c:pt idx="70">
                  <c:v>0.114329</c:v>
                </c:pt>
                <c:pt idx="71">
                  <c:v>0.118799</c:v>
                </c:pt>
                <c:pt idx="72">
                  <c:v>0.12309100000000001</c:v>
                </c:pt>
                <c:pt idx="73">
                  <c:v>0.12710399999999999</c:v>
                </c:pt>
                <c:pt idx="74">
                  <c:v>0.131134</c:v>
                </c:pt>
                <c:pt idx="75">
                  <c:v>0.134878</c:v>
                </c:pt>
                <c:pt idx="76">
                  <c:v>0.13853500000000002</c:v>
                </c:pt>
                <c:pt idx="77">
                  <c:v>0.14210299999999998</c:v>
                </c:pt>
                <c:pt idx="78">
                  <c:v>0.14896700000000002</c:v>
                </c:pt>
                <c:pt idx="79">
                  <c:v>0.157115</c:v>
                </c:pt>
                <c:pt idx="80">
                  <c:v>0.16470000000000001</c:v>
                </c:pt>
                <c:pt idx="81">
                  <c:v>0.172014</c:v>
                </c:pt>
                <c:pt idx="82">
                  <c:v>0.17905199999999999</c:v>
                </c:pt>
                <c:pt idx="83">
                  <c:v>0.18570799999999998</c:v>
                </c:pt>
                <c:pt idx="84">
                  <c:v>0.19208</c:v>
                </c:pt>
                <c:pt idx="85">
                  <c:v>0.19816600000000001</c:v>
                </c:pt>
                <c:pt idx="86">
                  <c:v>0.203962</c:v>
                </c:pt>
                <c:pt idx="87">
                  <c:v>0.21488199999999999</c:v>
                </c:pt>
                <c:pt idx="88">
                  <c:v>0.22473100000000001</c:v>
                </c:pt>
                <c:pt idx="89">
                  <c:v>0.23380099999999998</c:v>
                </c:pt>
                <c:pt idx="90">
                  <c:v>0.24198900000000001</c:v>
                </c:pt>
                <c:pt idx="91">
                  <c:v>0.249391</c:v>
                </c:pt>
                <c:pt idx="92">
                  <c:v>0.256104</c:v>
                </c:pt>
                <c:pt idx="93">
                  <c:v>0.26755699999999999</c:v>
                </c:pt>
                <c:pt idx="94">
                  <c:v>0.27683800000000003</c:v>
                </c:pt>
                <c:pt idx="95">
                  <c:v>0.28433800000000004</c:v>
                </c:pt>
                <c:pt idx="96">
                  <c:v>0.29015399999999997</c:v>
                </c:pt>
                <c:pt idx="97">
                  <c:v>0.29468200000000006</c:v>
                </c:pt>
                <c:pt idx="98">
                  <c:v>0.29801800000000001</c:v>
                </c:pt>
                <c:pt idx="99">
                  <c:v>0.30046299999999998</c:v>
                </c:pt>
                <c:pt idx="100">
                  <c:v>0.3020139</c:v>
                </c:pt>
                <c:pt idx="101">
                  <c:v>0.30296999999999996</c:v>
                </c:pt>
                <c:pt idx="102">
                  <c:v>0.30323050000000001</c:v>
                </c:pt>
                <c:pt idx="103">
                  <c:v>0.3030948</c:v>
                </c:pt>
                <c:pt idx="104">
                  <c:v>0.30153260000000004</c:v>
                </c:pt>
                <c:pt idx="105">
                  <c:v>0.29806850000000001</c:v>
                </c:pt>
                <c:pt idx="106">
                  <c:v>0.2934155</c:v>
                </c:pt>
                <c:pt idx="107">
                  <c:v>0.28817100000000001</c:v>
                </c:pt>
                <c:pt idx="108">
                  <c:v>0.28263290000000002</c:v>
                </c:pt>
                <c:pt idx="109">
                  <c:v>0.27690009999999998</c:v>
                </c:pt>
                <c:pt idx="110">
                  <c:v>0.2711713</c:v>
                </c:pt>
                <c:pt idx="111">
                  <c:v>0.26564599999999999</c:v>
                </c:pt>
                <c:pt idx="112">
                  <c:v>0.26022339999999999</c:v>
                </c:pt>
                <c:pt idx="113">
                  <c:v>0.249885</c:v>
                </c:pt>
                <c:pt idx="114">
                  <c:v>0.24045350000000001</c:v>
                </c:pt>
                <c:pt idx="115">
                  <c:v>0.23192699999999999</c:v>
                </c:pt>
                <c:pt idx="116">
                  <c:v>0.2240046</c:v>
                </c:pt>
                <c:pt idx="117">
                  <c:v>0.21678520000000001</c:v>
                </c:pt>
                <c:pt idx="118">
                  <c:v>0.2101683</c:v>
                </c:pt>
                <c:pt idx="119">
                  <c:v>0.1985403</c:v>
                </c:pt>
                <c:pt idx="120">
                  <c:v>0.1884179</c:v>
                </c:pt>
                <c:pt idx="121">
                  <c:v>0.17969959999999999</c:v>
                </c:pt>
                <c:pt idx="122">
                  <c:v>0.1720843</c:v>
                </c:pt>
                <c:pt idx="123">
                  <c:v>0.16527130000000001</c:v>
                </c:pt>
                <c:pt idx="124">
                  <c:v>0.1591602</c:v>
                </c:pt>
                <c:pt idx="125">
                  <c:v>0.1536505</c:v>
                </c:pt>
                <c:pt idx="126">
                  <c:v>0.148642</c:v>
                </c:pt>
                <c:pt idx="127">
                  <c:v>0.1441344</c:v>
                </c:pt>
                <c:pt idx="128">
                  <c:v>0.1400277</c:v>
                </c:pt>
                <c:pt idx="129">
                  <c:v>0.1362216</c:v>
                </c:pt>
                <c:pt idx="130">
                  <c:v>0.1294112</c:v>
                </c:pt>
                <c:pt idx="131">
                  <c:v>0.1225006</c:v>
                </c:pt>
                <c:pt idx="132">
                  <c:v>0.11559190000000001</c:v>
                </c:pt>
                <c:pt idx="133">
                  <c:v>0.10948468</c:v>
                </c:pt>
                <c:pt idx="134">
                  <c:v>0.10407857999999999</c:v>
                </c:pt>
                <c:pt idx="135">
                  <c:v>9.9203340000000001E-2</c:v>
                </c:pt>
                <c:pt idx="136">
                  <c:v>9.4838799999999987E-2</c:v>
                </c:pt>
                <c:pt idx="137">
                  <c:v>9.0874819999999995E-2</c:v>
                </c:pt>
                <c:pt idx="138">
                  <c:v>8.7271299999999996E-2</c:v>
                </c:pt>
                <c:pt idx="139">
                  <c:v>8.0955340000000001E-2</c:v>
                </c:pt>
                <c:pt idx="140">
                  <c:v>7.5600500000000001E-2</c:v>
                </c:pt>
                <c:pt idx="141">
                  <c:v>7.0996480000000001E-2</c:v>
                </c:pt>
                <c:pt idx="142">
                  <c:v>6.7003080000000007E-2</c:v>
                </c:pt>
                <c:pt idx="143">
                  <c:v>6.3490170000000012E-2</c:v>
                </c:pt>
                <c:pt idx="144">
                  <c:v>6.0377649999999998E-2</c:v>
                </c:pt>
                <c:pt idx="145">
                  <c:v>5.5083489999999999E-2</c:v>
                </c:pt>
                <c:pt idx="146">
                  <c:v>5.0750190000000001E-2</c:v>
                </c:pt>
                <c:pt idx="147">
                  <c:v>4.7127520000000006E-2</c:v>
                </c:pt>
                <c:pt idx="148">
                  <c:v>4.4055299999999999E-2</c:v>
                </c:pt>
                <c:pt idx="149">
                  <c:v>4.1393429999999995E-2</c:v>
                </c:pt>
                <c:pt idx="150">
                  <c:v>3.9071830000000002E-2</c:v>
                </c:pt>
                <c:pt idx="151">
                  <c:v>3.7030439999999998E-2</c:v>
                </c:pt>
                <c:pt idx="152">
                  <c:v>3.5219230000000004E-2</c:v>
                </c:pt>
                <c:pt idx="153">
                  <c:v>3.3598160000000002E-2</c:v>
                </c:pt>
                <c:pt idx="154">
                  <c:v>3.2127209999999996E-2</c:v>
                </c:pt>
                <c:pt idx="155">
                  <c:v>3.0806360000000001E-2</c:v>
                </c:pt>
                <c:pt idx="156">
                  <c:v>2.8484889999999999E-2</c:v>
                </c:pt>
                <c:pt idx="157">
                  <c:v>2.6083409999999998E-2</c:v>
                </c:pt>
                <c:pt idx="158">
                  <c:v>2.4102200000000001E-2</c:v>
                </c:pt>
                <c:pt idx="159">
                  <c:v>2.243121E-2</c:v>
                </c:pt>
                <c:pt idx="160">
                  <c:v>2.1000370000000001E-2</c:v>
                </c:pt>
                <c:pt idx="161">
                  <c:v>1.9759651999999999E-2</c:v>
                </c:pt>
                <c:pt idx="162">
                  <c:v>1.8669030999999999E-2</c:v>
                </c:pt>
                <c:pt idx="163">
                  <c:v>1.7708489000000001E-2</c:v>
                </c:pt>
                <c:pt idx="164">
                  <c:v>1.6858010999999999E-2</c:v>
                </c:pt>
                <c:pt idx="165">
                  <c:v>1.5397205999999998E-2</c:v>
                </c:pt>
                <c:pt idx="166">
                  <c:v>1.4206554000000001E-2</c:v>
                </c:pt>
                <c:pt idx="167">
                  <c:v>1.3196015E-2</c:v>
                </c:pt>
                <c:pt idx="168">
                  <c:v>1.2345561E-2</c:v>
                </c:pt>
                <c:pt idx="169">
                  <c:v>1.1605173E-2</c:v>
                </c:pt>
                <c:pt idx="170">
                  <c:v>1.0964837999999999E-2</c:v>
                </c:pt>
                <c:pt idx="171">
                  <c:v>9.8932880000000001E-3</c:v>
                </c:pt>
                <c:pt idx="172">
                  <c:v>9.0388539999999989E-3</c:v>
                </c:pt>
                <c:pt idx="173">
                  <c:v>8.3405030000000008E-3</c:v>
                </c:pt>
                <c:pt idx="174">
                  <c:v>7.7572129999999998E-3</c:v>
                </c:pt>
                <c:pt idx="175">
                  <c:v>7.2629679999999999E-3</c:v>
                </c:pt>
                <c:pt idx="176">
                  <c:v>6.8387600000000002E-3</c:v>
                </c:pt>
                <c:pt idx="177">
                  <c:v>6.4695799999999999E-3</c:v>
                </c:pt>
                <c:pt idx="178">
                  <c:v>6.1454229999999997E-3</c:v>
                </c:pt>
                <c:pt idx="179">
                  <c:v>5.8592850000000005E-3</c:v>
                </c:pt>
                <c:pt idx="180">
                  <c:v>5.6041620000000002E-3</c:v>
                </c:pt>
                <c:pt idx="181">
                  <c:v>5.3740519999999998E-3</c:v>
                </c:pt>
                <c:pt idx="182">
                  <c:v>4.9798639999999996E-3</c:v>
                </c:pt>
                <c:pt idx="183">
                  <c:v>4.5786740000000005E-3</c:v>
                </c:pt>
                <c:pt idx="184">
                  <c:v>4.2525199999999992E-3</c:v>
                </c:pt>
                <c:pt idx="185">
                  <c:v>3.9823929999999999E-3</c:v>
                </c:pt>
                <c:pt idx="186">
                  <c:v>3.7542869999999998E-3</c:v>
                </c:pt>
                <c:pt idx="187">
                  <c:v>3.5591960000000001E-3</c:v>
                </c:pt>
                <c:pt idx="188">
                  <c:v>3.3911169999999999E-3</c:v>
                </c:pt>
                <c:pt idx="189">
                  <c:v>3.2440489999999997E-3</c:v>
                </c:pt>
                <c:pt idx="190">
                  <c:v>3.1149883000000001E-3</c:v>
                </c:pt>
                <c:pt idx="191">
                  <c:v>2.897887E-3</c:v>
                </c:pt>
                <c:pt idx="192">
                  <c:v>2.7228052000000001E-3</c:v>
                </c:pt>
                <c:pt idx="193">
                  <c:v>2.5787376E-3</c:v>
                </c:pt>
                <c:pt idx="194">
                  <c:v>2.4586808000000003E-3</c:v>
                </c:pt>
                <c:pt idx="195">
                  <c:v>2.3566325000000002E-3</c:v>
                </c:pt>
                <c:pt idx="196">
                  <c:v>2.2685907000000003E-3</c:v>
                </c:pt>
                <c:pt idx="197">
                  <c:v>2.1265222999999997E-3</c:v>
                </c:pt>
                <c:pt idx="198">
                  <c:v>2.0174685000000003E-3</c:v>
                </c:pt>
                <c:pt idx="199">
                  <c:v>1.9304251E-3</c:v>
                </c:pt>
                <c:pt idx="200">
                  <c:v>1.8593892E-3</c:v>
                </c:pt>
                <c:pt idx="201">
                  <c:v>1.8023592E-3</c:v>
                </c:pt>
                <c:pt idx="202">
                  <c:v>1.7543335E-3</c:v>
                </c:pt>
                <c:pt idx="203">
                  <c:v>1.7143114E-3</c:v>
                </c:pt>
                <c:pt idx="204">
                  <c:v>1.6802922E-3</c:v>
                </c:pt>
                <c:pt idx="205">
                  <c:v>1.6502751999999999E-3</c:v>
                </c:pt>
                <c:pt idx="206">
                  <c:v>1.6252602E-3</c:v>
                </c:pt>
                <c:pt idx="207">
                  <c:v>1.6042466999999999E-3</c:v>
                </c:pt>
                <c:pt idx="208">
                  <c:v>1.5682237999999999E-3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B5-4175-AC91-E6B9F1AD9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srim132Xe_GaN!$P$5</c:f>
          <c:strCache>
            <c:ptCount val="1"/>
            <c:pt idx="0">
              <c:v>srim132Xe_GaN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srim132Xe_GaN!$D$20:$D$300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srim132Xe_GaN!$J$20:$J$300</c:f>
              <c:numCache>
                <c:formatCode>0.00000</c:formatCode>
                <c:ptCount val="281"/>
                <c:pt idx="0">
                  <c:v>2.1000000000000003E-3</c:v>
                </c:pt>
                <c:pt idx="1">
                  <c:v>2.1999999999999997E-3</c:v>
                </c:pt>
                <c:pt idx="2">
                  <c:v>2.3E-3</c:v>
                </c:pt>
                <c:pt idx="3">
                  <c:v>2.3E-3</c:v>
                </c:pt>
                <c:pt idx="4">
                  <c:v>2.4000000000000002E-3</c:v>
                </c:pt>
                <c:pt idx="5">
                  <c:v>2.5000000000000001E-3</c:v>
                </c:pt>
                <c:pt idx="6">
                  <c:v>2.5999999999999999E-3</c:v>
                </c:pt>
                <c:pt idx="7">
                  <c:v>2.8E-3</c:v>
                </c:pt>
                <c:pt idx="8">
                  <c:v>2.9000000000000002E-3</c:v>
                </c:pt>
                <c:pt idx="9">
                  <c:v>3.0000000000000001E-3</c:v>
                </c:pt>
                <c:pt idx="10">
                  <c:v>3.0999999999999999E-3</c:v>
                </c:pt>
                <c:pt idx="11">
                  <c:v>3.3E-3</c:v>
                </c:pt>
                <c:pt idx="12">
                  <c:v>3.4000000000000002E-3</c:v>
                </c:pt>
                <c:pt idx="13">
                  <c:v>3.5000000000000005E-3</c:v>
                </c:pt>
                <c:pt idx="14">
                  <c:v>3.6999999999999997E-3</c:v>
                </c:pt>
                <c:pt idx="15">
                  <c:v>3.8999999999999998E-3</c:v>
                </c:pt>
                <c:pt idx="16">
                  <c:v>4.1000000000000003E-3</c:v>
                </c:pt>
                <c:pt idx="17">
                  <c:v>4.3E-3</c:v>
                </c:pt>
                <c:pt idx="18">
                  <c:v>4.4999999999999997E-3</c:v>
                </c:pt>
                <c:pt idx="19">
                  <c:v>4.5999999999999999E-3</c:v>
                </c:pt>
                <c:pt idx="20">
                  <c:v>5.0000000000000001E-3</c:v>
                </c:pt>
                <c:pt idx="21">
                  <c:v>5.3E-3</c:v>
                </c:pt>
                <c:pt idx="22">
                  <c:v>5.5999999999999999E-3</c:v>
                </c:pt>
                <c:pt idx="23">
                  <c:v>5.8999999999999999E-3</c:v>
                </c:pt>
                <c:pt idx="24">
                  <c:v>6.1999999999999998E-3</c:v>
                </c:pt>
                <c:pt idx="25">
                  <c:v>6.5000000000000006E-3</c:v>
                </c:pt>
                <c:pt idx="26">
                  <c:v>6.8000000000000005E-3</c:v>
                </c:pt>
                <c:pt idx="27">
                  <c:v>7.0999999999999995E-3</c:v>
                </c:pt>
                <c:pt idx="28">
                  <c:v>7.2999999999999992E-3</c:v>
                </c:pt>
                <c:pt idx="29">
                  <c:v>7.6E-3</c:v>
                </c:pt>
                <c:pt idx="30">
                  <c:v>7.9000000000000008E-3</c:v>
                </c:pt>
                <c:pt idx="31">
                  <c:v>8.4000000000000012E-3</c:v>
                </c:pt>
                <c:pt idx="32">
                  <c:v>8.9999999999999993E-3</c:v>
                </c:pt>
                <c:pt idx="33">
                  <c:v>9.6000000000000009E-3</c:v>
                </c:pt>
                <c:pt idx="34">
                  <c:v>1.0199999999999999E-2</c:v>
                </c:pt>
                <c:pt idx="35">
                  <c:v>1.0800000000000001E-2</c:v>
                </c:pt>
                <c:pt idx="36">
                  <c:v>1.14E-2</c:v>
                </c:pt>
                <c:pt idx="37">
                  <c:v>1.1899999999999999E-2</c:v>
                </c:pt>
                <c:pt idx="38">
                  <c:v>1.2500000000000001E-2</c:v>
                </c:pt>
                <c:pt idx="39">
                  <c:v>1.3000000000000001E-2</c:v>
                </c:pt>
                <c:pt idx="40">
                  <c:v>1.4099999999999998E-2</c:v>
                </c:pt>
                <c:pt idx="41">
                  <c:v>1.5099999999999999E-2</c:v>
                </c:pt>
                <c:pt idx="42">
                  <c:v>1.6199999999999999E-2</c:v>
                </c:pt>
                <c:pt idx="43">
                  <c:v>1.72E-2</c:v>
                </c:pt>
                <c:pt idx="44">
                  <c:v>1.8200000000000001E-2</c:v>
                </c:pt>
                <c:pt idx="45">
                  <c:v>1.9099999999999999E-2</c:v>
                </c:pt>
                <c:pt idx="46">
                  <c:v>2.1100000000000001E-2</c:v>
                </c:pt>
                <c:pt idx="47">
                  <c:v>2.3E-2</c:v>
                </c:pt>
                <c:pt idx="48">
                  <c:v>2.4899999999999999E-2</c:v>
                </c:pt>
                <c:pt idx="49">
                  <c:v>2.6700000000000002E-2</c:v>
                </c:pt>
                <c:pt idx="50">
                  <c:v>2.8599999999999997E-2</c:v>
                </c:pt>
                <c:pt idx="51">
                  <c:v>3.04E-2</c:v>
                </c:pt>
                <c:pt idx="52">
                  <c:v>3.2300000000000002E-2</c:v>
                </c:pt>
                <c:pt idx="53">
                  <c:v>3.4100000000000005E-2</c:v>
                </c:pt>
                <c:pt idx="54">
                  <c:v>3.5900000000000001E-2</c:v>
                </c:pt>
                <c:pt idx="55">
                  <c:v>3.7699999999999997E-2</c:v>
                </c:pt>
                <c:pt idx="56">
                  <c:v>3.95E-2</c:v>
                </c:pt>
                <c:pt idx="57">
                  <c:v>4.3099999999999999E-2</c:v>
                </c:pt>
                <c:pt idx="58">
                  <c:v>4.7500000000000001E-2</c:v>
                </c:pt>
                <c:pt idx="59">
                  <c:v>5.2000000000000005E-2</c:v>
                </c:pt>
                <c:pt idx="60">
                  <c:v>5.6499999999999995E-2</c:v>
                </c:pt>
                <c:pt idx="61">
                  <c:v>6.0899999999999996E-2</c:v>
                </c:pt>
                <c:pt idx="62">
                  <c:v>6.54E-2</c:v>
                </c:pt>
                <c:pt idx="63">
                  <c:v>6.989999999999999E-2</c:v>
                </c:pt>
                <c:pt idx="64">
                  <c:v>7.4499999999999997E-2</c:v>
                </c:pt>
                <c:pt idx="65">
                  <c:v>7.9000000000000001E-2</c:v>
                </c:pt>
                <c:pt idx="66">
                  <c:v>8.8099999999999998E-2</c:v>
                </c:pt>
                <c:pt idx="67">
                  <c:v>9.74E-2</c:v>
                </c:pt>
                <c:pt idx="68">
                  <c:v>0.10669999999999999</c:v>
                </c:pt>
                <c:pt idx="69">
                  <c:v>0.11610000000000001</c:v>
                </c:pt>
                <c:pt idx="70">
                  <c:v>0.12559999999999999</c:v>
                </c:pt>
                <c:pt idx="71">
                  <c:v>0.13520000000000001</c:v>
                </c:pt>
                <c:pt idx="72">
                  <c:v>0.1547</c:v>
                </c:pt>
                <c:pt idx="73">
                  <c:v>0.1744</c:v>
                </c:pt>
                <c:pt idx="74">
                  <c:v>0.19450000000000001</c:v>
                </c:pt>
                <c:pt idx="75">
                  <c:v>0.21480000000000002</c:v>
                </c:pt>
                <c:pt idx="76">
                  <c:v>0.2354</c:v>
                </c:pt>
                <c:pt idx="77">
                  <c:v>0.25619999999999998</c:v>
                </c:pt>
                <c:pt idx="78">
                  <c:v>0.2772</c:v>
                </c:pt>
                <c:pt idx="79">
                  <c:v>0.2984</c:v>
                </c:pt>
                <c:pt idx="80">
                  <c:v>0.31969999999999998</c:v>
                </c:pt>
                <c:pt idx="81">
                  <c:v>0.3412</c:v>
                </c:pt>
                <c:pt idx="82">
                  <c:v>0.36269999999999997</c:v>
                </c:pt>
                <c:pt idx="83">
                  <c:v>0.40620000000000001</c:v>
                </c:pt>
                <c:pt idx="84">
                  <c:v>0.46089999999999998</c:v>
                </c:pt>
                <c:pt idx="85">
                  <c:v>0.51600000000000001</c:v>
                </c:pt>
                <c:pt idx="86">
                  <c:v>0.57130000000000003</c:v>
                </c:pt>
                <c:pt idx="87">
                  <c:v>0.62680000000000002</c:v>
                </c:pt>
                <c:pt idx="88">
                  <c:v>0.68230000000000002</c:v>
                </c:pt>
                <c:pt idx="89">
                  <c:v>0.73780000000000001</c:v>
                </c:pt>
                <c:pt idx="90">
                  <c:v>0.79320000000000002</c:v>
                </c:pt>
                <c:pt idx="91">
                  <c:v>0.84849999999999992</c:v>
                </c:pt>
                <c:pt idx="92">
                  <c:v>0.95879999999999987</c:v>
                </c:pt>
                <c:pt idx="93" formatCode="0.000">
                  <c:v>1.07</c:v>
                </c:pt>
                <c:pt idx="94" formatCode="0.000">
                  <c:v>1.18</c:v>
                </c:pt>
                <c:pt idx="95" formatCode="0.000">
                  <c:v>1.28</c:v>
                </c:pt>
                <c:pt idx="96" formatCode="0.000">
                  <c:v>1.39</c:v>
                </c:pt>
                <c:pt idx="97" formatCode="0.000">
                  <c:v>1.49</c:v>
                </c:pt>
                <c:pt idx="98" formatCode="0.000">
                  <c:v>1.7</c:v>
                </c:pt>
                <c:pt idx="99" formatCode="0.000">
                  <c:v>1.89</c:v>
                </c:pt>
                <c:pt idx="100" formatCode="0.000">
                  <c:v>2.08</c:v>
                </c:pt>
                <c:pt idx="101" formatCode="0.000">
                  <c:v>2.2599999999999998</c:v>
                </c:pt>
                <c:pt idx="102" formatCode="0.000">
                  <c:v>2.44</c:v>
                </c:pt>
                <c:pt idx="103" formatCode="0.000">
                  <c:v>2.61</c:v>
                </c:pt>
                <c:pt idx="104" formatCode="0.000">
                  <c:v>2.77</c:v>
                </c:pt>
                <c:pt idx="105" formatCode="0.000">
                  <c:v>2.92</c:v>
                </c:pt>
                <c:pt idx="106" formatCode="0.000">
                  <c:v>3.07</c:v>
                </c:pt>
                <c:pt idx="107" formatCode="0.000">
                  <c:v>3.21</c:v>
                </c:pt>
                <c:pt idx="108" formatCode="0.000">
                  <c:v>3.34</c:v>
                </c:pt>
                <c:pt idx="109" formatCode="0.000">
                  <c:v>3.59</c:v>
                </c:pt>
                <c:pt idx="110" formatCode="0.000">
                  <c:v>3.89</c:v>
                </c:pt>
                <c:pt idx="111" formatCode="0.000">
                  <c:v>4.1500000000000004</c:v>
                </c:pt>
                <c:pt idx="112" formatCode="0.000">
                  <c:v>4.4000000000000004</c:v>
                </c:pt>
                <c:pt idx="113" formatCode="0.000">
                  <c:v>4.63</c:v>
                </c:pt>
                <c:pt idx="114" formatCode="0.000">
                  <c:v>4.84</c:v>
                </c:pt>
                <c:pt idx="115" formatCode="0.000">
                  <c:v>5.04</c:v>
                </c:pt>
                <c:pt idx="116" formatCode="0.000">
                  <c:v>5.23</c:v>
                </c:pt>
                <c:pt idx="117" formatCode="0.000">
                  <c:v>5.42</c:v>
                </c:pt>
                <c:pt idx="118" formatCode="0.000">
                  <c:v>5.76</c:v>
                </c:pt>
                <c:pt idx="119" formatCode="0.000">
                  <c:v>6.07</c:v>
                </c:pt>
                <c:pt idx="120" formatCode="0.000">
                  <c:v>6.37</c:v>
                </c:pt>
                <c:pt idx="121" formatCode="0.000">
                  <c:v>6.65</c:v>
                </c:pt>
                <c:pt idx="122" formatCode="0.000">
                  <c:v>6.91</c:v>
                </c:pt>
                <c:pt idx="123" formatCode="0.000">
                  <c:v>7.17</c:v>
                </c:pt>
                <c:pt idx="124" formatCode="0.000">
                  <c:v>7.65</c:v>
                </c:pt>
                <c:pt idx="125" formatCode="0.000">
                  <c:v>8.1</c:v>
                </c:pt>
                <c:pt idx="126" formatCode="0.000">
                  <c:v>8.5299999999999994</c:v>
                </c:pt>
                <c:pt idx="127" formatCode="0.000">
                  <c:v>8.9499999999999993</c:v>
                </c:pt>
                <c:pt idx="128" formatCode="0.000">
                  <c:v>9.35</c:v>
                </c:pt>
                <c:pt idx="129" formatCode="0.000">
                  <c:v>9.74</c:v>
                </c:pt>
                <c:pt idx="130" formatCode="0.000">
                  <c:v>10.119999999999999</c:v>
                </c:pt>
                <c:pt idx="131" formatCode="0.000">
                  <c:v>10.49</c:v>
                </c:pt>
                <c:pt idx="132" formatCode="0.000">
                  <c:v>10.85</c:v>
                </c:pt>
                <c:pt idx="133" formatCode="0.000">
                  <c:v>11.21</c:v>
                </c:pt>
                <c:pt idx="134" formatCode="0.000">
                  <c:v>11.57</c:v>
                </c:pt>
                <c:pt idx="135" formatCode="0.000">
                  <c:v>12.26</c:v>
                </c:pt>
                <c:pt idx="136" formatCode="0.000">
                  <c:v>13.11</c:v>
                </c:pt>
                <c:pt idx="137" formatCode="0.000">
                  <c:v>13.95</c:v>
                </c:pt>
                <c:pt idx="138" formatCode="0.000">
                  <c:v>14.77</c:v>
                </c:pt>
                <c:pt idx="139" formatCode="0.000">
                  <c:v>15.58</c:v>
                </c:pt>
                <c:pt idx="140" formatCode="0.000">
                  <c:v>16.37</c:v>
                </c:pt>
                <c:pt idx="141" formatCode="0.000">
                  <c:v>17.16</c:v>
                </c:pt>
                <c:pt idx="142" formatCode="0.000">
                  <c:v>17.940000000000001</c:v>
                </c:pt>
                <c:pt idx="143" formatCode="0.000">
                  <c:v>18.72</c:v>
                </c:pt>
                <c:pt idx="144" formatCode="0.000">
                  <c:v>20.27</c:v>
                </c:pt>
                <c:pt idx="145" formatCode="0.000">
                  <c:v>21.82</c:v>
                </c:pt>
                <c:pt idx="146" formatCode="0.000">
                  <c:v>23.36</c:v>
                </c:pt>
                <c:pt idx="147" formatCode="0.000">
                  <c:v>24.91</c:v>
                </c:pt>
                <c:pt idx="148" formatCode="0.000">
                  <c:v>26.46</c:v>
                </c:pt>
                <c:pt idx="149" formatCode="0.000">
                  <c:v>28.01</c:v>
                </c:pt>
                <c:pt idx="150" formatCode="0.000">
                  <c:v>31.16</c:v>
                </c:pt>
                <c:pt idx="151" formatCode="0.000">
                  <c:v>34.36</c:v>
                </c:pt>
                <c:pt idx="152" formatCode="0.000">
                  <c:v>37.619999999999997</c:v>
                </c:pt>
                <c:pt idx="153" formatCode="0.000">
                  <c:v>40.94</c:v>
                </c:pt>
                <c:pt idx="154" formatCode="0.000">
                  <c:v>44.33</c:v>
                </c:pt>
                <c:pt idx="155" formatCode="0.000">
                  <c:v>47.81</c:v>
                </c:pt>
                <c:pt idx="156" formatCode="0.000">
                  <c:v>51.36</c:v>
                </c:pt>
                <c:pt idx="157" formatCode="0.000">
                  <c:v>54.99</c:v>
                </c:pt>
                <c:pt idx="158" formatCode="0.000">
                  <c:v>58.7</c:v>
                </c:pt>
                <c:pt idx="159" formatCode="0.000">
                  <c:v>62.5</c:v>
                </c:pt>
                <c:pt idx="160" formatCode="0.000">
                  <c:v>66.39</c:v>
                </c:pt>
                <c:pt idx="161" formatCode="0.000">
                  <c:v>74.42</c:v>
                </c:pt>
                <c:pt idx="162" formatCode="0.000">
                  <c:v>84.94</c:v>
                </c:pt>
                <c:pt idx="163" formatCode="0.000">
                  <c:v>96</c:v>
                </c:pt>
                <c:pt idx="164" formatCode="0.000">
                  <c:v>107.57</c:v>
                </c:pt>
                <c:pt idx="165" formatCode="0.000">
                  <c:v>119.63</c:v>
                </c:pt>
                <c:pt idx="166" formatCode="0.000">
                  <c:v>132.16</c:v>
                </c:pt>
                <c:pt idx="167" formatCode="0.000">
                  <c:v>145.12</c:v>
                </c:pt>
                <c:pt idx="168" formatCode="0.000">
                  <c:v>158.47</c:v>
                </c:pt>
                <c:pt idx="169" formatCode="0.000">
                  <c:v>172.2</c:v>
                </c:pt>
                <c:pt idx="170" formatCode="0.000">
                  <c:v>200.99</c:v>
                </c:pt>
                <c:pt idx="171" formatCode="0.000">
                  <c:v>231.72</c:v>
                </c:pt>
                <c:pt idx="172" formatCode="0.000">
                  <c:v>264.36</c:v>
                </c:pt>
                <c:pt idx="173" formatCode="0.000">
                  <c:v>298.87</c:v>
                </c:pt>
                <c:pt idx="174" formatCode="0.000">
                  <c:v>335.23</c:v>
                </c:pt>
                <c:pt idx="175" formatCode="0.000">
                  <c:v>373.39</c:v>
                </c:pt>
                <c:pt idx="176" formatCode="0.000">
                  <c:v>454.95</c:v>
                </c:pt>
                <c:pt idx="177" formatCode="0.000">
                  <c:v>543.39</c:v>
                </c:pt>
                <c:pt idx="178" formatCode="0.000">
                  <c:v>638.46</c:v>
                </c:pt>
                <c:pt idx="179" formatCode="0.000">
                  <c:v>739.96</c:v>
                </c:pt>
                <c:pt idx="180" formatCode="0.000">
                  <c:v>847.68</c:v>
                </c:pt>
                <c:pt idx="181" formatCode="0.000">
                  <c:v>961.43</c:v>
                </c:pt>
                <c:pt idx="182" formatCode="0.0">
                  <c:v>1080</c:v>
                </c:pt>
                <c:pt idx="183" formatCode="0.0">
                  <c:v>1210</c:v>
                </c:pt>
                <c:pt idx="184" formatCode="0.0">
                  <c:v>1340</c:v>
                </c:pt>
                <c:pt idx="185" formatCode="0.0">
                  <c:v>1470</c:v>
                </c:pt>
                <c:pt idx="186" formatCode="0.0">
                  <c:v>1610</c:v>
                </c:pt>
                <c:pt idx="187" formatCode="0.0">
                  <c:v>1910</c:v>
                </c:pt>
                <c:pt idx="188" formatCode="0.0">
                  <c:v>2310</c:v>
                </c:pt>
                <c:pt idx="189" formatCode="0.0">
                  <c:v>2740</c:v>
                </c:pt>
                <c:pt idx="190" formatCode="0.0">
                  <c:v>3190</c:v>
                </c:pt>
                <c:pt idx="191" formatCode="0.0">
                  <c:v>3670</c:v>
                </c:pt>
                <c:pt idx="192" formatCode="0.0">
                  <c:v>4170</c:v>
                </c:pt>
                <c:pt idx="193" formatCode="0.0">
                  <c:v>4700</c:v>
                </c:pt>
                <c:pt idx="194" formatCode="0.0">
                  <c:v>5240</c:v>
                </c:pt>
                <c:pt idx="195" formatCode="0.0">
                  <c:v>5810</c:v>
                </c:pt>
                <c:pt idx="196" formatCode="0.0">
                  <c:v>7000</c:v>
                </c:pt>
                <c:pt idx="197" formatCode="0.0">
                  <c:v>8250</c:v>
                </c:pt>
                <c:pt idx="198" formatCode="0.0">
                  <c:v>9560</c:v>
                </c:pt>
                <c:pt idx="199" formatCode="0.0">
                  <c:v>10930</c:v>
                </c:pt>
                <c:pt idx="200" formatCode="0.0">
                  <c:v>12340</c:v>
                </c:pt>
                <c:pt idx="201" formatCode="0.0">
                  <c:v>13800</c:v>
                </c:pt>
                <c:pt idx="202" formatCode="0.0">
                  <c:v>16840</c:v>
                </c:pt>
                <c:pt idx="203" formatCode="0.0">
                  <c:v>20000</c:v>
                </c:pt>
                <c:pt idx="204" formatCode="0.0">
                  <c:v>23280</c:v>
                </c:pt>
                <c:pt idx="205" formatCode="0.0">
                  <c:v>26650</c:v>
                </c:pt>
                <c:pt idx="206" formatCode="0.0">
                  <c:v>30090</c:v>
                </c:pt>
                <c:pt idx="207" formatCode="0.0">
                  <c:v>33600</c:v>
                </c:pt>
                <c:pt idx="208" formatCode="0.0">
                  <c:v>34300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A3-4DF7-AF1D-99126BF3FB42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srim132Xe_GaN!$D$20:$D$300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srim132Xe_GaN!$M$20:$M$300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1.0999999999999998E-3</c:v>
                </c:pt>
                <c:pt idx="5">
                  <c:v>1.2000000000000001E-3</c:v>
                </c:pt>
                <c:pt idx="6">
                  <c:v>1.2999999999999999E-3</c:v>
                </c:pt>
                <c:pt idx="7">
                  <c:v>1.2999999999999999E-3</c:v>
                </c:pt>
                <c:pt idx="8">
                  <c:v>1.4E-3</c:v>
                </c:pt>
                <c:pt idx="9">
                  <c:v>1.4E-3</c:v>
                </c:pt>
                <c:pt idx="10">
                  <c:v>1.5E-3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1.6000000000000001E-3</c:v>
                </c:pt>
                <c:pt idx="14">
                  <c:v>1.7000000000000001E-3</c:v>
                </c:pt>
                <c:pt idx="15">
                  <c:v>1.8E-3</c:v>
                </c:pt>
                <c:pt idx="16">
                  <c:v>1.9E-3</c:v>
                </c:pt>
                <c:pt idx="17">
                  <c:v>1.9E-3</c:v>
                </c:pt>
                <c:pt idx="18">
                  <c:v>2E-3</c:v>
                </c:pt>
                <c:pt idx="19">
                  <c:v>2.1000000000000003E-3</c:v>
                </c:pt>
                <c:pt idx="20">
                  <c:v>2.1999999999999997E-3</c:v>
                </c:pt>
                <c:pt idx="21">
                  <c:v>2.3E-3</c:v>
                </c:pt>
                <c:pt idx="22">
                  <c:v>2.4000000000000002E-3</c:v>
                </c:pt>
                <c:pt idx="23">
                  <c:v>2.5999999999999999E-3</c:v>
                </c:pt>
                <c:pt idx="24">
                  <c:v>2.7000000000000001E-3</c:v>
                </c:pt>
                <c:pt idx="25">
                  <c:v>2.8E-3</c:v>
                </c:pt>
                <c:pt idx="26">
                  <c:v>2.9000000000000002E-3</c:v>
                </c:pt>
                <c:pt idx="27">
                  <c:v>3.0000000000000001E-3</c:v>
                </c:pt>
                <c:pt idx="28">
                  <c:v>3.0999999999999999E-3</c:v>
                </c:pt>
                <c:pt idx="29">
                  <c:v>3.2000000000000002E-3</c:v>
                </c:pt>
                <c:pt idx="30">
                  <c:v>3.3E-3</c:v>
                </c:pt>
                <c:pt idx="31">
                  <c:v>3.4000000000000002E-3</c:v>
                </c:pt>
                <c:pt idx="32">
                  <c:v>3.6999999999999997E-3</c:v>
                </c:pt>
                <c:pt idx="33">
                  <c:v>3.8999999999999998E-3</c:v>
                </c:pt>
                <c:pt idx="34">
                  <c:v>4.1000000000000003E-3</c:v>
                </c:pt>
                <c:pt idx="35">
                  <c:v>4.3E-3</c:v>
                </c:pt>
                <c:pt idx="36">
                  <c:v>4.4999999999999997E-3</c:v>
                </c:pt>
                <c:pt idx="37">
                  <c:v>4.5999999999999999E-3</c:v>
                </c:pt>
                <c:pt idx="38">
                  <c:v>4.8000000000000004E-3</c:v>
                </c:pt>
                <c:pt idx="39">
                  <c:v>5.0000000000000001E-3</c:v>
                </c:pt>
                <c:pt idx="40">
                  <c:v>5.4000000000000003E-3</c:v>
                </c:pt>
                <c:pt idx="41">
                  <c:v>5.7000000000000002E-3</c:v>
                </c:pt>
                <c:pt idx="42">
                  <c:v>6.0000000000000001E-3</c:v>
                </c:pt>
                <c:pt idx="43">
                  <c:v>6.4000000000000003E-3</c:v>
                </c:pt>
                <c:pt idx="44">
                  <c:v>6.7000000000000002E-3</c:v>
                </c:pt>
                <c:pt idx="45">
                  <c:v>7.000000000000001E-3</c:v>
                </c:pt>
                <c:pt idx="46">
                  <c:v>7.6E-3</c:v>
                </c:pt>
                <c:pt idx="47">
                  <c:v>8.2000000000000007E-3</c:v>
                </c:pt>
                <c:pt idx="48">
                  <c:v>8.7999999999999988E-3</c:v>
                </c:pt>
                <c:pt idx="49">
                  <c:v>9.2999999999999992E-3</c:v>
                </c:pt>
                <c:pt idx="50">
                  <c:v>9.9000000000000008E-3</c:v>
                </c:pt>
                <c:pt idx="51">
                  <c:v>1.0499999999999999E-2</c:v>
                </c:pt>
                <c:pt idx="52">
                  <c:v>1.0999999999999999E-2</c:v>
                </c:pt>
                <c:pt idx="53">
                  <c:v>1.15E-2</c:v>
                </c:pt>
                <c:pt idx="54">
                  <c:v>1.21E-2</c:v>
                </c:pt>
                <c:pt idx="55">
                  <c:v>1.26E-2</c:v>
                </c:pt>
                <c:pt idx="56">
                  <c:v>1.3100000000000001E-2</c:v>
                </c:pt>
                <c:pt idx="57">
                  <c:v>1.4199999999999999E-2</c:v>
                </c:pt>
                <c:pt idx="58">
                  <c:v>1.55E-2</c:v>
                </c:pt>
                <c:pt idx="59">
                  <c:v>1.6800000000000002E-2</c:v>
                </c:pt>
                <c:pt idx="60">
                  <c:v>1.7999999999999999E-2</c:v>
                </c:pt>
                <c:pt idx="61">
                  <c:v>1.9300000000000001E-2</c:v>
                </c:pt>
                <c:pt idx="62">
                  <c:v>2.0499999999999997E-2</c:v>
                </c:pt>
                <c:pt idx="63">
                  <c:v>2.18E-2</c:v>
                </c:pt>
                <c:pt idx="64">
                  <c:v>2.3E-2</c:v>
                </c:pt>
                <c:pt idx="65">
                  <c:v>2.4299999999999999E-2</c:v>
                </c:pt>
                <c:pt idx="66">
                  <c:v>2.6700000000000002E-2</c:v>
                </c:pt>
                <c:pt idx="67">
                  <c:v>2.9199999999999997E-2</c:v>
                </c:pt>
                <c:pt idx="68">
                  <c:v>3.1600000000000003E-2</c:v>
                </c:pt>
                <c:pt idx="69">
                  <c:v>3.4100000000000005E-2</c:v>
                </c:pt>
                <c:pt idx="70">
                  <c:v>3.6499999999999998E-2</c:v>
                </c:pt>
                <c:pt idx="71">
                  <c:v>3.8900000000000004E-2</c:v>
                </c:pt>
                <c:pt idx="72">
                  <c:v>4.3700000000000003E-2</c:v>
                </c:pt>
                <c:pt idx="73">
                  <c:v>4.8500000000000001E-2</c:v>
                </c:pt>
                <c:pt idx="74">
                  <c:v>5.33E-2</c:v>
                </c:pt>
                <c:pt idx="75">
                  <c:v>5.7999999999999996E-2</c:v>
                </c:pt>
                <c:pt idx="76">
                  <c:v>6.2700000000000006E-2</c:v>
                </c:pt>
                <c:pt idx="77">
                  <c:v>6.7299999999999999E-2</c:v>
                </c:pt>
                <c:pt idx="78">
                  <c:v>7.1899999999999992E-2</c:v>
                </c:pt>
                <c:pt idx="79">
                  <c:v>7.6399999999999996E-2</c:v>
                </c:pt>
                <c:pt idx="80">
                  <c:v>8.0800000000000011E-2</c:v>
                </c:pt>
                <c:pt idx="81">
                  <c:v>8.5199999999999998E-2</c:v>
                </c:pt>
                <c:pt idx="82">
                  <c:v>8.9599999999999999E-2</c:v>
                </c:pt>
                <c:pt idx="83">
                  <c:v>9.8199999999999996E-2</c:v>
                </c:pt>
                <c:pt idx="84">
                  <c:v>0.1086</c:v>
                </c:pt>
                <c:pt idx="85">
                  <c:v>0.1186</c:v>
                </c:pt>
                <c:pt idx="86">
                  <c:v>0.1283</c:v>
                </c:pt>
                <c:pt idx="87">
                  <c:v>0.1376</c:v>
                </c:pt>
                <c:pt idx="88">
                  <c:v>0.1467</c:v>
                </c:pt>
                <c:pt idx="89">
                  <c:v>0.15540000000000001</c:v>
                </c:pt>
                <c:pt idx="90">
                  <c:v>0.1638</c:v>
                </c:pt>
                <c:pt idx="91">
                  <c:v>0.17199999999999999</c:v>
                </c:pt>
                <c:pt idx="92">
                  <c:v>0.18770000000000001</c:v>
                </c:pt>
                <c:pt idx="93">
                  <c:v>0.20249999999999999</c:v>
                </c:pt>
                <c:pt idx="94">
                  <c:v>0.21629999999999999</c:v>
                </c:pt>
                <c:pt idx="95">
                  <c:v>0.2293</c:v>
                </c:pt>
                <c:pt idx="96">
                  <c:v>0.24149999999999999</c:v>
                </c:pt>
                <c:pt idx="97">
                  <c:v>0.25290000000000001</c:v>
                </c:pt>
                <c:pt idx="98">
                  <c:v>0.27450000000000002</c:v>
                </c:pt>
                <c:pt idx="99">
                  <c:v>0.29359999999999997</c:v>
                </c:pt>
                <c:pt idx="100">
                  <c:v>0.31040000000000001</c:v>
                </c:pt>
                <c:pt idx="101">
                  <c:v>0.32540000000000002</c:v>
                </c:pt>
                <c:pt idx="102">
                  <c:v>0.3387</c:v>
                </c:pt>
                <c:pt idx="103">
                  <c:v>0.35059999999999997</c:v>
                </c:pt>
                <c:pt idx="104">
                  <c:v>0.36120000000000002</c:v>
                </c:pt>
                <c:pt idx="105">
                  <c:v>0.37069999999999997</c:v>
                </c:pt>
                <c:pt idx="106">
                  <c:v>0.37930000000000003</c:v>
                </c:pt>
                <c:pt idx="107">
                  <c:v>0.38690000000000002</c:v>
                </c:pt>
                <c:pt idx="108">
                  <c:v>0.39390000000000003</c:v>
                </c:pt>
                <c:pt idx="109">
                  <c:v>0.40659999999999996</c:v>
                </c:pt>
                <c:pt idx="110">
                  <c:v>0.42000000000000004</c:v>
                </c:pt>
                <c:pt idx="111">
                  <c:v>0.43079999999999996</c:v>
                </c:pt>
                <c:pt idx="112">
                  <c:v>0.43959999999999999</c:v>
                </c:pt>
                <c:pt idx="113">
                  <c:v>0.4471</c:v>
                </c:pt>
                <c:pt idx="114">
                  <c:v>0.45339999999999997</c:v>
                </c:pt>
                <c:pt idx="115">
                  <c:v>0.45890000000000003</c:v>
                </c:pt>
                <c:pt idx="116">
                  <c:v>0.46360000000000001</c:v>
                </c:pt>
                <c:pt idx="117">
                  <c:v>0.46790000000000004</c:v>
                </c:pt>
                <c:pt idx="118">
                  <c:v>0.47610000000000002</c:v>
                </c:pt>
                <c:pt idx="119">
                  <c:v>0.4829</c:v>
                </c:pt>
                <c:pt idx="120">
                  <c:v>0.48860000000000003</c:v>
                </c:pt>
                <c:pt idx="121">
                  <c:v>0.49349999999999994</c:v>
                </c:pt>
                <c:pt idx="122">
                  <c:v>0.49779999999999996</c:v>
                </c:pt>
                <c:pt idx="123">
                  <c:v>0.50160000000000005</c:v>
                </c:pt>
                <c:pt idx="124">
                  <c:v>0.51039999999999996</c:v>
                </c:pt>
                <c:pt idx="125">
                  <c:v>0.51780000000000004</c:v>
                </c:pt>
                <c:pt idx="126">
                  <c:v>0.5242</c:v>
                </c:pt>
                <c:pt idx="127">
                  <c:v>0.52990000000000004</c:v>
                </c:pt>
                <c:pt idx="128">
                  <c:v>0.53510000000000002</c:v>
                </c:pt>
                <c:pt idx="129">
                  <c:v>0.53979999999999995</c:v>
                </c:pt>
                <c:pt idx="130">
                  <c:v>0.54420000000000002</c:v>
                </c:pt>
                <c:pt idx="131">
                  <c:v>0.54830000000000001</c:v>
                </c:pt>
                <c:pt idx="132">
                  <c:v>0.55210000000000004</c:v>
                </c:pt>
                <c:pt idx="133">
                  <c:v>0.55579999999999996</c:v>
                </c:pt>
                <c:pt idx="134">
                  <c:v>0.55930000000000002</c:v>
                </c:pt>
                <c:pt idx="135">
                  <c:v>0.57009999999999994</c:v>
                </c:pt>
                <c:pt idx="136">
                  <c:v>0.58499999999999996</c:v>
                </c:pt>
                <c:pt idx="137">
                  <c:v>0.59899999999999998</c:v>
                </c:pt>
                <c:pt idx="138">
                  <c:v>0.61199999999999999</c:v>
                </c:pt>
                <c:pt idx="139">
                  <c:v>0.62430000000000008</c:v>
                </c:pt>
                <c:pt idx="140">
                  <c:v>0.63579999999999992</c:v>
                </c:pt>
                <c:pt idx="141">
                  <c:v>0.64700000000000002</c:v>
                </c:pt>
                <c:pt idx="142">
                  <c:v>0.65769999999999995</c:v>
                </c:pt>
                <c:pt idx="143">
                  <c:v>0.66820000000000002</c:v>
                </c:pt>
                <c:pt idx="144">
                  <c:v>0.70550000000000002</c:v>
                </c:pt>
                <c:pt idx="145">
                  <c:v>0.74050000000000005</c:v>
                </c:pt>
                <c:pt idx="146">
                  <c:v>0.77380000000000004</c:v>
                </c:pt>
                <c:pt idx="147">
                  <c:v>0.80579999999999996</c:v>
                </c:pt>
                <c:pt idx="148">
                  <c:v>0.83670000000000011</c:v>
                </c:pt>
                <c:pt idx="149">
                  <c:v>0.8667999999999999</c:v>
                </c:pt>
                <c:pt idx="150">
                  <c:v>0.97699999999999998</c:v>
                </c:pt>
                <c:pt idx="151" formatCode="0.000">
                  <c:v>1.08</c:v>
                </c:pt>
                <c:pt idx="152" formatCode="0.000">
                  <c:v>1.18</c:v>
                </c:pt>
                <c:pt idx="153" formatCode="0.000">
                  <c:v>1.27</c:v>
                </c:pt>
                <c:pt idx="154" formatCode="0.000">
                  <c:v>1.36</c:v>
                </c:pt>
                <c:pt idx="155" formatCode="0.000">
                  <c:v>1.45</c:v>
                </c:pt>
                <c:pt idx="156" formatCode="0.000">
                  <c:v>1.53</c:v>
                </c:pt>
                <c:pt idx="157" formatCode="0.000">
                  <c:v>1.62</c:v>
                </c:pt>
                <c:pt idx="158" formatCode="0.000">
                  <c:v>1.7</c:v>
                </c:pt>
                <c:pt idx="159" formatCode="0.000">
                  <c:v>1.79</c:v>
                </c:pt>
                <c:pt idx="160" formatCode="0.000">
                  <c:v>1.87</c:v>
                </c:pt>
                <c:pt idx="161" formatCode="0.000">
                  <c:v>2.19</c:v>
                </c:pt>
                <c:pt idx="162" formatCode="0.000">
                  <c:v>2.65</c:v>
                </c:pt>
                <c:pt idx="163" formatCode="0.000">
                  <c:v>3.08</c:v>
                </c:pt>
                <c:pt idx="164" formatCode="0.000">
                  <c:v>3.49</c:v>
                </c:pt>
                <c:pt idx="165" formatCode="0.000">
                  <c:v>3.89</c:v>
                </c:pt>
                <c:pt idx="166" formatCode="0.000">
                  <c:v>4.28</c:v>
                </c:pt>
                <c:pt idx="167" formatCode="0.000">
                  <c:v>4.66</c:v>
                </c:pt>
                <c:pt idx="168" formatCode="0.000">
                  <c:v>5.03</c:v>
                </c:pt>
                <c:pt idx="169" formatCode="0.000">
                  <c:v>5.39</c:v>
                </c:pt>
                <c:pt idx="170" formatCode="0.000">
                  <c:v>6.76</c:v>
                </c:pt>
                <c:pt idx="171" formatCode="0.000">
                  <c:v>8.0500000000000007</c:v>
                </c:pt>
                <c:pt idx="172" formatCode="0.000">
                  <c:v>9.2799999999999994</c:v>
                </c:pt>
                <c:pt idx="173" formatCode="0.000">
                  <c:v>10.49</c:v>
                </c:pt>
                <c:pt idx="174" formatCode="0.000">
                  <c:v>11.69</c:v>
                </c:pt>
                <c:pt idx="175" formatCode="0.000">
                  <c:v>12.88</c:v>
                </c:pt>
                <c:pt idx="176" formatCode="0.000">
                  <c:v>17.309999999999999</c:v>
                </c:pt>
                <c:pt idx="177" formatCode="0.000">
                  <c:v>21.36</c:v>
                </c:pt>
                <c:pt idx="178" formatCode="0.000">
                  <c:v>25.26</c:v>
                </c:pt>
                <c:pt idx="179" formatCode="0.000">
                  <c:v>29.06</c:v>
                </c:pt>
                <c:pt idx="180" formatCode="0.000">
                  <c:v>32.83</c:v>
                </c:pt>
                <c:pt idx="181" formatCode="0.000">
                  <c:v>36.57</c:v>
                </c:pt>
                <c:pt idx="182" formatCode="0.000">
                  <c:v>40.31</c:v>
                </c:pt>
                <c:pt idx="183" formatCode="0.000">
                  <c:v>44.04</c:v>
                </c:pt>
                <c:pt idx="184" formatCode="0.000">
                  <c:v>47.78</c:v>
                </c:pt>
                <c:pt idx="185" formatCode="0.000">
                  <c:v>51.53</c:v>
                </c:pt>
                <c:pt idx="186" formatCode="0.000">
                  <c:v>55.29</c:v>
                </c:pt>
                <c:pt idx="187" formatCode="0.000">
                  <c:v>69.52</c:v>
                </c:pt>
                <c:pt idx="188" formatCode="0.000">
                  <c:v>89.56</c:v>
                </c:pt>
                <c:pt idx="189" formatCode="0.000">
                  <c:v>108.07</c:v>
                </c:pt>
                <c:pt idx="190" formatCode="0.000">
                  <c:v>125.74</c:v>
                </c:pt>
                <c:pt idx="191" formatCode="0.000">
                  <c:v>142.87</c:v>
                </c:pt>
                <c:pt idx="192" formatCode="0.000">
                  <c:v>159.61000000000001</c:v>
                </c:pt>
                <c:pt idx="193" formatCode="0.000">
                  <c:v>176.07</c:v>
                </c:pt>
                <c:pt idx="194" formatCode="0.000">
                  <c:v>192.29</c:v>
                </c:pt>
                <c:pt idx="195" formatCode="0.000">
                  <c:v>208.3</c:v>
                </c:pt>
                <c:pt idx="196" formatCode="0.000">
                  <c:v>267.48</c:v>
                </c:pt>
                <c:pt idx="197" formatCode="0.000">
                  <c:v>320.91000000000003</c:v>
                </c:pt>
                <c:pt idx="198" formatCode="0.000">
                  <c:v>370.83</c:v>
                </c:pt>
                <c:pt idx="199" formatCode="0.000">
                  <c:v>418.27</c:v>
                </c:pt>
                <c:pt idx="200" formatCode="0.000">
                  <c:v>463.81</c:v>
                </c:pt>
                <c:pt idx="201" formatCode="0.000">
                  <c:v>507.77</c:v>
                </c:pt>
                <c:pt idx="202" formatCode="0.000">
                  <c:v>664.93</c:v>
                </c:pt>
                <c:pt idx="203" formatCode="0.000">
                  <c:v>801.8</c:v>
                </c:pt>
                <c:pt idx="204" formatCode="0.000">
                  <c:v>926.16</c:v>
                </c:pt>
                <c:pt idx="205" formatCode="0.0">
                  <c:v>1040</c:v>
                </c:pt>
                <c:pt idx="206" formatCode="0.0">
                  <c:v>1150</c:v>
                </c:pt>
                <c:pt idx="207" formatCode="0.0">
                  <c:v>1250</c:v>
                </c:pt>
                <c:pt idx="208" formatCode="0.0">
                  <c:v>1260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A3-4DF7-AF1D-99126BF3FB42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srim132Xe_GaN!$D$20:$D$300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srim132Xe_GaN!$P$20:$P$300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1.0999999999999998E-3</c:v>
                </c:pt>
                <c:pt idx="13">
                  <c:v>1.2000000000000001E-3</c:v>
                </c:pt>
                <c:pt idx="14">
                  <c:v>1.2000000000000001E-3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1.4E-3</c:v>
                </c:pt>
                <c:pt idx="18">
                  <c:v>1.5E-3</c:v>
                </c:pt>
                <c:pt idx="19">
                  <c:v>1.5E-3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1.9E-3</c:v>
                </c:pt>
                <c:pt idx="24">
                  <c:v>2E-3</c:v>
                </c:pt>
                <c:pt idx="25">
                  <c:v>2E-3</c:v>
                </c:pt>
                <c:pt idx="26">
                  <c:v>2.1000000000000003E-3</c:v>
                </c:pt>
                <c:pt idx="27">
                  <c:v>2.1999999999999997E-3</c:v>
                </c:pt>
                <c:pt idx="28">
                  <c:v>2.3E-3</c:v>
                </c:pt>
                <c:pt idx="29">
                  <c:v>2.3E-3</c:v>
                </c:pt>
                <c:pt idx="30">
                  <c:v>2.4000000000000002E-3</c:v>
                </c:pt>
                <c:pt idx="31">
                  <c:v>2.5999999999999999E-3</c:v>
                </c:pt>
                <c:pt idx="32">
                  <c:v>2.7000000000000001E-3</c:v>
                </c:pt>
                <c:pt idx="33">
                  <c:v>2.9000000000000002E-3</c:v>
                </c:pt>
                <c:pt idx="34">
                  <c:v>3.0000000000000001E-3</c:v>
                </c:pt>
                <c:pt idx="35">
                  <c:v>3.2000000000000002E-3</c:v>
                </c:pt>
                <c:pt idx="36">
                  <c:v>3.3E-3</c:v>
                </c:pt>
                <c:pt idx="37">
                  <c:v>3.5000000000000005E-3</c:v>
                </c:pt>
                <c:pt idx="38">
                  <c:v>3.5999999999999999E-3</c:v>
                </c:pt>
                <c:pt idx="39">
                  <c:v>3.8E-3</c:v>
                </c:pt>
                <c:pt idx="40">
                  <c:v>4.0000000000000001E-3</c:v>
                </c:pt>
                <c:pt idx="41">
                  <c:v>4.3E-3</c:v>
                </c:pt>
                <c:pt idx="42">
                  <c:v>4.5999999999999999E-3</c:v>
                </c:pt>
                <c:pt idx="43">
                  <c:v>4.8000000000000004E-3</c:v>
                </c:pt>
                <c:pt idx="44">
                  <c:v>5.0999999999999995E-3</c:v>
                </c:pt>
                <c:pt idx="45">
                  <c:v>5.3E-3</c:v>
                </c:pt>
                <c:pt idx="46">
                  <c:v>5.8000000000000005E-3</c:v>
                </c:pt>
                <c:pt idx="47">
                  <c:v>6.1999999999999998E-3</c:v>
                </c:pt>
                <c:pt idx="48">
                  <c:v>6.7000000000000002E-3</c:v>
                </c:pt>
                <c:pt idx="49">
                  <c:v>7.0999999999999995E-3</c:v>
                </c:pt>
                <c:pt idx="50">
                  <c:v>7.4999999999999997E-3</c:v>
                </c:pt>
                <c:pt idx="51">
                  <c:v>7.9000000000000008E-3</c:v>
                </c:pt>
                <c:pt idx="52">
                  <c:v>8.3000000000000001E-3</c:v>
                </c:pt>
                <c:pt idx="53">
                  <c:v>8.6999999999999994E-3</c:v>
                </c:pt>
                <c:pt idx="54">
                  <c:v>9.1000000000000004E-3</c:v>
                </c:pt>
                <c:pt idx="55">
                  <c:v>9.4999999999999998E-3</c:v>
                </c:pt>
                <c:pt idx="56">
                  <c:v>9.9000000000000008E-3</c:v>
                </c:pt>
                <c:pt idx="57">
                  <c:v>1.0699999999999999E-2</c:v>
                </c:pt>
                <c:pt idx="58">
                  <c:v>1.17E-2</c:v>
                </c:pt>
                <c:pt idx="59">
                  <c:v>1.26E-2</c:v>
                </c:pt>
                <c:pt idx="60">
                  <c:v>1.3500000000000002E-2</c:v>
                </c:pt>
                <c:pt idx="61">
                  <c:v>1.44E-2</c:v>
                </c:pt>
                <c:pt idx="62">
                  <c:v>1.54E-2</c:v>
                </c:pt>
                <c:pt idx="63">
                  <c:v>1.6300000000000002E-2</c:v>
                </c:pt>
                <c:pt idx="64">
                  <c:v>1.7100000000000001E-2</c:v>
                </c:pt>
                <c:pt idx="65">
                  <c:v>1.7999999999999999E-2</c:v>
                </c:pt>
                <c:pt idx="66">
                  <c:v>1.9800000000000002E-2</c:v>
                </c:pt>
                <c:pt idx="67">
                  <c:v>2.1600000000000001E-2</c:v>
                </c:pt>
                <c:pt idx="68">
                  <c:v>2.3300000000000001E-2</c:v>
                </c:pt>
                <c:pt idx="69">
                  <c:v>2.5100000000000001E-2</c:v>
                </c:pt>
                <c:pt idx="70">
                  <c:v>2.6800000000000001E-2</c:v>
                </c:pt>
                <c:pt idx="71">
                  <c:v>2.8599999999999997E-2</c:v>
                </c:pt>
                <c:pt idx="72">
                  <c:v>3.2100000000000004E-2</c:v>
                </c:pt>
                <c:pt idx="73">
                  <c:v>3.56E-2</c:v>
                </c:pt>
                <c:pt idx="74">
                  <c:v>3.9199999999999999E-2</c:v>
                </c:pt>
                <c:pt idx="75">
                  <c:v>4.2700000000000002E-2</c:v>
                </c:pt>
                <c:pt idx="76">
                  <c:v>4.6300000000000001E-2</c:v>
                </c:pt>
                <c:pt idx="77">
                  <c:v>4.99E-2</c:v>
                </c:pt>
                <c:pt idx="78">
                  <c:v>5.3600000000000002E-2</c:v>
                </c:pt>
                <c:pt idx="79">
                  <c:v>5.7199999999999994E-2</c:v>
                </c:pt>
                <c:pt idx="80">
                  <c:v>6.08E-2</c:v>
                </c:pt>
                <c:pt idx="81">
                  <c:v>6.4500000000000002E-2</c:v>
                </c:pt>
                <c:pt idx="82">
                  <c:v>6.8100000000000008E-2</c:v>
                </c:pt>
                <c:pt idx="83">
                  <c:v>7.5399999999999995E-2</c:v>
                </c:pt>
                <c:pt idx="84">
                  <c:v>8.4499999999999992E-2</c:v>
                </c:pt>
                <c:pt idx="85">
                  <c:v>9.3600000000000003E-2</c:v>
                </c:pt>
                <c:pt idx="86">
                  <c:v>0.1026</c:v>
                </c:pt>
                <c:pt idx="87">
                  <c:v>0.1116</c:v>
                </c:pt>
                <c:pt idx="88">
                  <c:v>0.12039999999999999</c:v>
                </c:pt>
                <c:pt idx="89">
                  <c:v>0.12909999999999999</c:v>
                </c:pt>
                <c:pt idx="90">
                  <c:v>0.13769999999999999</c:v>
                </c:pt>
                <c:pt idx="91">
                  <c:v>0.1462</c:v>
                </c:pt>
                <c:pt idx="92">
                  <c:v>0.1628</c:v>
                </c:pt>
                <c:pt idx="93">
                  <c:v>0.17880000000000001</c:v>
                </c:pt>
                <c:pt idx="94">
                  <c:v>0.19439999999999999</c:v>
                </c:pt>
                <c:pt idx="95">
                  <c:v>0.20939999999999998</c:v>
                </c:pt>
                <c:pt idx="96">
                  <c:v>0.22389999999999999</c:v>
                </c:pt>
                <c:pt idx="97">
                  <c:v>0.2379</c:v>
                </c:pt>
                <c:pt idx="98">
                  <c:v>0.26429999999999998</c:v>
                </c:pt>
                <c:pt idx="99">
                  <c:v>0.2888</c:v>
                </c:pt>
                <c:pt idx="100">
                  <c:v>0.3115</c:v>
                </c:pt>
                <c:pt idx="101">
                  <c:v>0.33239999999999997</c:v>
                </c:pt>
                <c:pt idx="102">
                  <c:v>0.35170000000000001</c:v>
                </c:pt>
                <c:pt idx="103">
                  <c:v>0.36960000000000004</c:v>
                </c:pt>
                <c:pt idx="104">
                  <c:v>0.38600000000000001</c:v>
                </c:pt>
                <c:pt idx="105">
                  <c:v>0.40119999999999995</c:v>
                </c:pt>
                <c:pt idx="106">
                  <c:v>0.41520000000000001</c:v>
                </c:pt>
                <c:pt idx="107">
                  <c:v>0.42820000000000003</c:v>
                </c:pt>
                <c:pt idx="108">
                  <c:v>0.44020000000000004</c:v>
                </c:pt>
                <c:pt idx="109">
                  <c:v>0.46180000000000004</c:v>
                </c:pt>
                <c:pt idx="110">
                  <c:v>0.48470000000000002</c:v>
                </c:pt>
                <c:pt idx="111">
                  <c:v>0.50419999999999998</c:v>
                </c:pt>
                <c:pt idx="112">
                  <c:v>0.52080000000000004</c:v>
                </c:pt>
                <c:pt idx="113">
                  <c:v>0.5353</c:v>
                </c:pt>
                <c:pt idx="114">
                  <c:v>0.54790000000000005</c:v>
                </c:pt>
                <c:pt idx="115">
                  <c:v>0.55899999999999994</c:v>
                </c:pt>
                <c:pt idx="116">
                  <c:v>0.56900000000000006</c:v>
                </c:pt>
                <c:pt idx="117">
                  <c:v>0.57789999999999997</c:v>
                </c:pt>
                <c:pt idx="118">
                  <c:v>0.59329999999999994</c:v>
                </c:pt>
                <c:pt idx="119">
                  <c:v>0.60620000000000007</c:v>
                </c:pt>
                <c:pt idx="120">
                  <c:v>0.61719999999999997</c:v>
                </c:pt>
                <c:pt idx="121">
                  <c:v>0.62680000000000002</c:v>
                </c:pt>
                <c:pt idx="122">
                  <c:v>0.63519999999999999</c:v>
                </c:pt>
                <c:pt idx="123">
                  <c:v>0.64269999999999994</c:v>
                </c:pt>
                <c:pt idx="124">
                  <c:v>0.65559999999999996</c:v>
                </c:pt>
                <c:pt idx="125">
                  <c:v>0.66639999999999999</c:v>
                </c:pt>
                <c:pt idx="126">
                  <c:v>0.67569999999999997</c:v>
                </c:pt>
                <c:pt idx="127">
                  <c:v>0.68379999999999996</c:v>
                </c:pt>
                <c:pt idx="128">
                  <c:v>0.69100000000000006</c:v>
                </c:pt>
                <c:pt idx="129">
                  <c:v>0.69750000000000001</c:v>
                </c:pt>
                <c:pt idx="130">
                  <c:v>0.70340000000000003</c:v>
                </c:pt>
                <c:pt idx="131">
                  <c:v>0.70890000000000009</c:v>
                </c:pt>
                <c:pt idx="132">
                  <c:v>0.71389999999999998</c:v>
                </c:pt>
                <c:pt idx="133">
                  <c:v>0.71870000000000001</c:v>
                </c:pt>
                <c:pt idx="134">
                  <c:v>0.72309999999999997</c:v>
                </c:pt>
                <c:pt idx="135">
                  <c:v>0.73120000000000007</c:v>
                </c:pt>
                <c:pt idx="136">
                  <c:v>0.74029999999999996</c:v>
                </c:pt>
                <c:pt idx="137">
                  <c:v>0.74839999999999995</c:v>
                </c:pt>
                <c:pt idx="138">
                  <c:v>0.75590000000000002</c:v>
                </c:pt>
                <c:pt idx="139">
                  <c:v>0.76269999999999993</c:v>
                </c:pt>
                <c:pt idx="140">
                  <c:v>0.76910000000000001</c:v>
                </c:pt>
                <c:pt idx="141">
                  <c:v>0.77510000000000001</c:v>
                </c:pt>
                <c:pt idx="142">
                  <c:v>0.78070000000000006</c:v>
                </c:pt>
                <c:pt idx="143">
                  <c:v>0.78610000000000002</c:v>
                </c:pt>
                <c:pt idx="144">
                  <c:v>0.79630000000000001</c:v>
                </c:pt>
                <c:pt idx="145">
                  <c:v>0.80570000000000008</c:v>
                </c:pt>
                <c:pt idx="146">
                  <c:v>0.81469999999999998</c:v>
                </c:pt>
                <c:pt idx="147">
                  <c:v>0.82319999999999993</c:v>
                </c:pt>
                <c:pt idx="148">
                  <c:v>0.83140000000000003</c:v>
                </c:pt>
                <c:pt idx="149">
                  <c:v>0.83940000000000003</c:v>
                </c:pt>
                <c:pt idx="150">
                  <c:v>0.8548</c:v>
                </c:pt>
                <c:pt idx="151">
                  <c:v>0.86959999999999993</c:v>
                </c:pt>
                <c:pt idx="152">
                  <c:v>0.8842000000000001</c:v>
                </c:pt>
                <c:pt idx="153">
                  <c:v>0.89870000000000005</c:v>
                </c:pt>
                <c:pt idx="154">
                  <c:v>0.91310000000000002</c:v>
                </c:pt>
                <c:pt idx="155">
                  <c:v>0.92759999999999998</c:v>
                </c:pt>
                <c:pt idx="156">
                  <c:v>0.94220000000000004</c:v>
                </c:pt>
                <c:pt idx="157">
                  <c:v>0.95690000000000008</c:v>
                </c:pt>
                <c:pt idx="158">
                  <c:v>0.97189999999999999</c:v>
                </c:pt>
                <c:pt idx="159">
                  <c:v>0.98710000000000009</c:v>
                </c:pt>
                <c:pt idx="160" formatCode="0.000">
                  <c:v>1</c:v>
                </c:pt>
                <c:pt idx="161" formatCode="0.000">
                  <c:v>1.03</c:v>
                </c:pt>
                <c:pt idx="162" formatCode="0.000">
                  <c:v>1.08</c:v>
                </c:pt>
                <c:pt idx="163" formatCode="0.000">
                  <c:v>1.1200000000000001</c:v>
                </c:pt>
                <c:pt idx="164" formatCode="0.000">
                  <c:v>1.17</c:v>
                </c:pt>
                <c:pt idx="165" formatCode="0.000">
                  <c:v>1.22</c:v>
                </c:pt>
                <c:pt idx="166" formatCode="0.000">
                  <c:v>1.27</c:v>
                </c:pt>
                <c:pt idx="167" formatCode="0.000">
                  <c:v>1.32</c:v>
                </c:pt>
                <c:pt idx="168" formatCode="0.000">
                  <c:v>1.37</c:v>
                </c:pt>
                <c:pt idx="169" formatCode="0.000">
                  <c:v>1.43</c:v>
                </c:pt>
                <c:pt idx="170" formatCode="0.000">
                  <c:v>1.55</c:v>
                </c:pt>
                <c:pt idx="171" formatCode="0.000">
                  <c:v>1.68</c:v>
                </c:pt>
                <c:pt idx="172" formatCode="0.000">
                  <c:v>1.82</c:v>
                </c:pt>
                <c:pt idx="173" formatCode="0.000">
                  <c:v>1.96</c:v>
                </c:pt>
                <c:pt idx="174" formatCode="0.000">
                  <c:v>2.11</c:v>
                </c:pt>
                <c:pt idx="175" formatCode="0.000">
                  <c:v>2.27</c:v>
                </c:pt>
                <c:pt idx="176" formatCode="0.000">
                  <c:v>2.62</c:v>
                </c:pt>
                <c:pt idx="177" formatCode="0.000">
                  <c:v>2.99</c:v>
                </c:pt>
                <c:pt idx="178" formatCode="0.000">
                  <c:v>3.39</c:v>
                </c:pt>
                <c:pt idx="179" formatCode="0.000">
                  <c:v>3.82</c:v>
                </c:pt>
                <c:pt idx="180" formatCode="0.000">
                  <c:v>4.2699999999999996</c:v>
                </c:pt>
                <c:pt idx="181" formatCode="0.000">
                  <c:v>4.74</c:v>
                </c:pt>
                <c:pt idx="182" formatCode="0.000">
                  <c:v>5.24</c:v>
                </c:pt>
                <c:pt idx="183" formatCode="0.000">
                  <c:v>5.75</c:v>
                </c:pt>
                <c:pt idx="184" formatCode="0.000">
                  <c:v>6.29</c:v>
                </c:pt>
                <c:pt idx="185" formatCode="0.000">
                  <c:v>6.84</c:v>
                </c:pt>
                <c:pt idx="186" formatCode="0.000">
                  <c:v>7.41</c:v>
                </c:pt>
                <c:pt idx="187" formatCode="0.000">
                  <c:v>8.61</c:v>
                </c:pt>
                <c:pt idx="188" formatCode="0.000">
                  <c:v>10.19</c:v>
                </c:pt>
                <c:pt idx="189" formatCode="0.000">
                  <c:v>11.87</c:v>
                </c:pt>
                <c:pt idx="190" formatCode="0.000">
                  <c:v>13.63</c:v>
                </c:pt>
                <c:pt idx="191" formatCode="0.000">
                  <c:v>15.47</c:v>
                </c:pt>
                <c:pt idx="192" formatCode="0.000">
                  <c:v>17.37</c:v>
                </c:pt>
                <c:pt idx="193" formatCode="0.000">
                  <c:v>19.34</c:v>
                </c:pt>
                <c:pt idx="194" formatCode="0.000">
                  <c:v>21.37</c:v>
                </c:pt>
                <c:pt idx="195" formatCode="0.000">
                  <c:v>23.45</c:v>
                </c:pt>
                <c:pt idx="196" formatCode="0.000">
                  <c:v>27.75</c:v>
                </c:pt>
                <c:pt idx="197" formatCode="0.000">
                  <c:v>32.21</c:v>
                </c:pt>
                <c:pt idx="198" formatCode="0.000">
                  <c:v>36.799999999999997</c:v>
                </c:pt>
                <c:pt idx="199" formatCode="0.000">
                  <c:v>41.49</c:v>
                </c:pt>
                <c:pt idx="200" formatCode="0.000">
                  <c:v>46.27</c:v>
                </c:pt>
                <c:pt idx="201" formatCode="0.000">
                  <c:v>51.12</c:v>
                </c:pt>
                <c:pt idx="202" formatCode="0.000">
                  <c:v>60.98</c:v>
                </c:pt>
                <c:pt idx="203" formatCode="0.000">
                  <c:v>70.959999999999994</c:v>
                </c:pt>
                <c:pt idx="204" formatCode="0.000">
                  <c:v>80.989999999999995</c:v>
                </c:pt>
                <c:pt idx="205" formatCode="0.000">
                  <c:v>91.03</c:v>
                </c:pt>
                <c:pt idx="206" formatCode="0.000">
                  <c:v>101.02</c:v>
                </c:pt>
                <c:pt idx="207" formatCode="0.000">
                  <c:v>110.95</c:v>
                </c:pt>
                <c:pt idx="208" formatCode="0.000">
                  <c:v>112.92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A3-4DF7-AF1D-99126BF3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srim136Xe_GaN!$P$5</c:f>
          <c:strCache>
            <c:ptCount val="1"/>
            <c:pt idx="0">
              <c:v>srim136Xe_GaN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srim136Xe_GaN!$D$20:$D$300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srim136Xe_GaN!$E$20:$E$300</c:f>
              <c:numCache>
                <c:formatCode>0.000E+00</c:formatCode>
                <c:ptCount val="281"/>
                <c:pt idx="0">
                  <c:v>6.8860000000000005E-2</c:v>
                </c:pt>
                <c:pt idx="1">
                  <c:v>7.1279999999999996E-2</c:v>
                </c:pt>
                <c:pt idx="2">
                  <c:v>7.3609999999999995E-2</c:v>
                </c:pt>
                <c:pt idx="3">
                  <c:v>7.5880000000000003E-2</c:v>
                </c:pt>
                <c:pt idx="4">
                  <c:v>7.8079999999999997E-2</c:v>
                </c:pt>
                <c:pt idx="5">
                  <c:v>8.2299999999999998E-2</c:v>
                </c:pt>
                <c:pt idx="6">
                  <c:v>8.7290000000000006E-2</c:v>
                </c:pt>
                <c:pt idx="7">
                  <c:v>9.2020000000000005E-2</c:v>
                </c:pt>
                <c:pt idx="8">
                  <c:v>9.6509999999999999E-2</c:v>
                </c:pt>
                <c:pt idx="9">
                  <c:v>0.1008</c:v>
                </c:pt>
                <c:pt idx="10">
                  <c:v>0.10489999999999999</c:v>
                </c:pt>
                <c:pt idx="11">
                  <c:v>0.1089</c:v>
                </c:pt>
                <c:pt idx="12">
                  <c:v>0.11269999999999999</c:v>
                </c:pt>
                <c:pt idx="13">
                  <c:v>0.1164</c:v>
                </c:pt>
                <c:pt idx="14">
                  <c:v>0.1235</c:v>
                </c:pt>
                <c:pt idx="15">
                  <c:v>0.13009999999999999</c:v>
                </c:pt>
                <c:pt idx="16">
                  <c:v>0.13650000000000001</c:v>
                </c:pt>
                <c:pt idx="17">
                  <c:v>0.1426</c:v>
                </c:pt>
                <c:pt idx="18">
                  <c:v>0.1484</c:v>
                </c:pt>
                <c:pt idx="19">
                  <c:v>0.154</c:v>
                </c:pt>
                <c:pt idx="20">
                  <c:v>0.1646</c:v>
                </c:pt>
                <c:pt idx="21">
                  <c:v>0.17460000000000001</c:v>
                </c:pt>
                <c:pt idx="22">
                  <c:v>0.184</c:v>
                </c:pt>
                <c:pt idx="23">
                  <c:v>0.193</c:v>
                </c:pt>
                <c:pt idx="24">
                  <c:v>0.2016</c:v>
                </c:pt>
                <c:pt idx="25">
                  <c:v>0.20979999999999999</c:v>
                </c:pt>
                <c:pt idx="26">
                  <c:v>0.21779999999999999</c:v>
                </c:pt>
                <c:pt idx="27">
                  <c:v>0.22539999999999999</c:v>
                </c:pt>
                <c:pt idx="28">
                  <c:v>0.23280000000000001</c:v>
                </c:pt>
                <c:pt idx="29">
                  <c:v>0.24</c:v>
                </c:pt>
                <c:pt idx="30">
                  <c:v>0.24690000000000001</c:v>
                </c:pt>
                <c:pt idx="31">
                  <c:v>0.26029999999999998</c:v>
                </c:pt>
                <c:pt idx="32">
                  <c:v>0.27610000000000001</c:v>
                </c:pt>
                <c:pt idx="33">
                  <c:v>0.29099999999999998</c:v>
                </c:pt>
                <c:pt idx="34">
                  <c:v>0.30520000000000003</c:v>
                </c:pt>
                <c:pt idx="35">
                  <c:v>0.31879999999999997</c:v>
                </c:pt>
                <c:pt idx="36">
                  <c:v>0.33179999999999998</c:v>
                </c:pt>
                <c:pt idx="37">
                  <c:v>0.34429999999999999</c:v>
                </c:pt>
                <c:pt idx="38">
                  <c:v>0.35639999999999999</c:v>
                </c:pt>
                <c:pt idx="39">
                  <c:v>0.36809999999999998</c:v>
                </c:pt>
                <c:pt idx="40">
                  <c:v>0.39040000000000002</c:v>
                </c:pt>
                <c:pt idx="41">
                  <c:v>0.41149999999999998</c:v>
                </c:pt>
                <c:pt idx="42">
                  <c:v>0.43159999999999998</c:v>
                </c:pt>
                <c:pt idx="43">
                  <c:v>0.45079999999999998</c:v>
                </c:pt>
                <c:pt idx="44">
                  <c:v>0.46920000000000001</c:v>
                </c:pt>
                <c:pt idx="45">
                  <c:v>0.4869</c:v>
                </c:pt>
                <c:pt idx="46">
                  <c:v>0.52049999999999996</c:v>
                </c:pt>
                <c:pt idx="47">
                  <c:v>0.55210000000000004</c:v>
                </c:pt>
                <c:pt idx="48">
                  <c:v>0.58199999999999996</c:v>
                </c:pt>
                <c:pt idx="49">
                  <c:v>0.61040000000000005</c:v>
                </c:pt>
                <c:pt idx="50">
                  <c:v>0.63749999999999996</c:v>
                </c:pt>
                <c:pt idx="51">
                  <c:v>0.66359999999999997</c:v>
                </c:pt>
                <c:pt idx="52">
                  <c:v>0.68859999999999999</c:v>
                </c:pt>
                <c:pt idx="53">
                  <c:v>0.71279999999999999</c:v>
                </c:pt>
                <c:pt idx="54">
                  <c:v>0.73619999999999997</c:v>
                </c:pt>
                <c:pt idx="55">
                  <c:v>0.75880000000000003</c:v>
                </c:pt>
                <c:pt idx="56">
                  <c:v>0.78080000000000005</c:v>
                </c:pt>
                <c:pt idx="57">
                  <c:v>0.82310000000000005</c:v>
                </c:pt>
                <c:pt idx="58">
                  <c:v>0.873</c:v>
                </c:pt>
                <c:pt idx="59">
                  <c:v>0.92020000000000002</c:v>
                </c:pt>
                <c:pt idx="60">
                  <c:v>0.96430000000000005</c:v>
                </c:pt>
                <c:pt idx="61">
                  <c:v>1.0009999999999999</c:v>
                </c:pt>
                <c:pt idx="62">
                  <c:v>1.036</c:v>
                </c:pt>
                <c:pt idx="63">
                  <c:v>1.07</c:v>
                </c:pt>
                <c:pt idx="64">
                  <c:v>1.1020000000000001</c:v>
                </c:pt>
                <c:pt idx="65">
                  <c:v>1.1339999999999999</c:v>
                </c:pt>
                <c:pt idx="66">
                  <c:v>1.1930000000000001</c:v>
                </c:pt>
                <c:pt idx="67">
                  <c:v>1.2490000000000001</c:v>
                </c:pt>
                <c:pt idx="68">
                  <c:v>1.302</c:v>
                </c:pt>
                <c:pt idx="69">
                  <c:v>1.3520000000000001</c:v>
                </c:pt>
                <c:pt idx="70">
                  <c:v>1.401</c:v>
                </c:pt>
                <c:pt idx="71">
                  <c:v>1.448</c:v>
                </c:pt>
                <c:pt idx="72">
                  <c:v>1.5409999999999999</c:v>
                </c:pt>
                <c:pt idx="73">
                  <c:v>1.631</c:v>
                </c:pt>
                <c:pt idx="74">
                  <c:v>1.72</c:v>
                </c:pt>
                <c:pt idx="75">
                  <c:v>1.8069999999999999</c:v>
                </c:pt>
                <c:pt idx="76">
                  <c:v>1.8939999999999999</c:v>
                </c:pt>
                <c:pt idx="77">
                  <c:v>1.9790000000000001</c:v>
                </c:pt>
                <c:pt idx="78">
                  <c:v>2.0640000000000001</c:v>
                </c:pt>
                <c:pt idx="79">
                  <c:v>2.1469999999999998</c:v>
                </c:pt>
                <c:pt idx="80">
                  <c:v>2.2290000000000001</c:v>
                </c:pt>
                <c:pt idx="81">
                  <c:v>2.31</c:v>
                </c:pt>
                <c:pt idx="82">
                  <c:v>2.39</c:v>
                </c:pt>
                <c:pt idx="83">
                  <c:v>2.544</c:v>
                </c:pt>
                <c:pt idx="84">
                  <c:v>2.7290000000000001</c:v>
                </c:pt>
                <c:pt idx="85">
                  <c:v>2.9039999999999999</c:v>
                </c:pt>
                <c:pt idx="86">
                  <c:v>3.0720000000000001</c:v>
                </c:pt>
                <c:pt idx="87">
                  <c:v>3.2309999999999999</c:v>
                </c:pt>
                <c:pt idx="88">
                  <c:v>3.383</c:v>
                </c:pt>
                <c:pt idx="89">
                  <c:v>3.528</c:v>
                </c:pt>
                <c:pt idx="90">
                  <c:v>3.6680000000000001</c:v>
                </c:pt>
                <c:pt idx="91">
                  <c:v>3.8029999999999999</c:v>
                </c:pt>
                <c:pt idx="92">
                  <c:v>4.0599999999999996</c:v>
                </c:pt>
                <c:pt idx="93">
                  <c:v>4.3040000000000003</c:v>
                </c:pt>
                <c:pt idx="94">
                  <c:v>4.54</c:v>
                </c:pt>
                <c:pt idx="95">
                  <c:v>4.7690000000000001</c:v>
                </c:pt>
                <c:pt idx="96">
                  <c:v>4.9939999999999998</c:v>
                </c:pt>
                <c:pt idx="97">
                  <c:v>5.2160000000000002</c:v>
                </c:pt>
                <c:pt idx="98">
                  <c:v>5.6609999999999996</c:v>
                </c:pt>
                <c:pt idx="99">
                  <c:v>6.11</c:v>
                </c:pt>
                <c:pt idx="100">
                  <c:v>6.5670000000000002</c:v>
                </c:pt>
                <c:pt idx="101">
                  <c:v>7.0359999999999996</c:v>
                </c:pt>
                <c:pt idx="102">
                  <c:v>7.5170000000000003</c:v>
                </c:pt>
                <c:pt idx="103">
                  <c:v>8.0090000000000003</c:v>
                </c:pt>
                <c:pt idx="104">
                  <c:v>8.5120000000000005</c:v>
                </c:pt>
                <c:pt idx="105">
                  <c:v>9.0239999999999991</c:v>
                </c:pt>
                <c:pt idx="106">
                  <c:v>9.5449999999999999</c:v>
                </c:pt>
                <c:pt idx="107">
                  <c:v>10.07</c:v>
                </c:pt>
                <c:pt idx="108">
                  <c:v>10.61</c:v>
                </c:pt>
                <c:pt idx="109">
                  <c:v>11.68</c:v>
                </c:pt>
                <c:pt idx="110">
                  <c:v>13.03</c:v>
                </c:pt>
                <c:pt idx="111">
                  <c:v>14.37</c:v>
                </c:pt>
                <c:pt idx="112">
                  <c:v>15.69</c:v>
                </c:pt>
                <c:pt idx="113">
                  <c:v>16.97</c:v>
                </c:pt>
                <c:pt idx="114">
                  <c:v>18.21</c:v>
                </c:pt>
                <c:pt idx="115">
                  <c:v>19.399999999999999</c:v>
                </c:pt>
                <c:pt idx="116">
                  <c:v>20.55</c:v>
                </c:pt>
                <c:pt idx="117">
                  <c:v>21.64</c:v>
                </c:pt>
                <c:pt idx="118">
                  <c:v>23.7</c:v>
                </c:pt>
                <c:pt idx="119">
                  <c:v>25.59</c:v>
                </c:pt>
                <c:pt idx="120">
                  <c:v>27.32</c:v>
                </c:pt>
                <c:pt idx="121">
                  <c:v>28.91</c:v>
                </c:pt>
                <c:pt idx="122">
                  <c:v>30.37</c:v>
                </c:pt>
                <c:pt idx="123">
                  <c:v>31.71</c:v>
                </c:pt>
                <c:pt idx="124">
                  <c:v>34.1</c:v>
                </c:pt>
                <c:pt idx="125">
                  <c:v>36.130000000000003</c:v>
                </c:pt>
                <c:pt idx="126">
                  <c:v>37.880000000000003</c:v>
                </c:pt>
                <c:pt idx="127">
                  <c:v>39.4</c:v>
                </c:pt>
                <c:pt idx="128">
                  <c:v>40.72</c:v>
                </c:pt>
                <c:pt idx="129">
                  <c:v>41.88</c:v>
                </c:pt>
                <c:pt idx="130">
                  <c:v>42.9</c:v>
                </c:pt>
                <c:pt idx="131">
                  <c:v>43.81</c:v>
                </c:pt>
                <c:pt idx="132">
                  <c:v>44.61</c:v>
                </c:pt>
                <c:pt idx="133">
                  <c:v>45.33</c:v>
                </c:pt>
                <c:pt idx="134">
                  <c:v>45.97</c:v>
                </c:pt>
                <c:pt idx="135">
                  <c:v>47.07</c:v>
                </c:pt>
                <c:pt idx="136">
                  <c:v>48.16</c:v>
                </c:pt>
                <c:pt idx="137">
                  <c:v>49.01</c:v>
                </c:pt>
                <c:pt idx="138">
                  <c:v>49.76</c:v>
                </c:pt>
                <c:pt idx="139">
                  <c:v>50.84</c:v>
                </c:pt>
                <c:pt idx="140">
                  <c:v>51.49</c:v>
                </c:pt>
                <c:pt idx="141">
                  <c:v>51.9</c:v>
                </c:pt>
                <c:pt idx="142">
                  <c:v>52.23</c:v>
                </c:pt>
                <c:pt idx="143">
                  <c:v>52.49</c:v>
                </c:pt>
                <c:pt idx="144">
                  <c:v>52.84</c:v>
                </c:pt>
                <c:pt idx="145">
                  <c:v>53.01</c:v>
                </c:pt>
                <c:pt idx="146">
                  <c:v>53.03</c:v>
                </c:pt>
                <c:pt idx="147">
                  <c:v>52.94</c:v>
                </c:pt>
                <c:pt idx="148">
                  <c:v>52.76</c:v>
                </c:pt>
                <c:pt idx="149">
                  <c:v>52.51</c:v>
                </c:pt>
                <c:pt idx="150">
                  <c:v>51.84</c:v>
                </c:pt>
                <c:pt idx="151">
                  <c:v>51.01</c:v>
                </c:pt>
                <c:pt idx="152">
                  <c:v>50.09</c:v>
                </c:pt>
                <c:pt idx="153">
                  <c:v>49.11</c:v>
                </c:pt>
                <c:pt idx="154">
                  <c:v>48.09</c:v>
                </c:pt>
                <c:pt idx="155">
                  <c:v>47.07</c:v>
                </c:pt>
                <c:pt idx="156">
                  <c:v>46.05</c:v>
                </c:pt>
                <c:pt idx="157">
                  <c:v>45.05</c:v>
                </c:pt>
                <c:pt idx="158">
                  <c:v>44.07</c:v>
                </c:pt>
                <c:pt idx="159">
                  <c:v>43.11</c:v>
                </c:pt>
                <c:pt idx="160">
                  <c:v>42.19</c:v>
                </c:pt>
                <c:pt idx="161">
                  <c:v>40.44</c:v>
                </c:pt>
                <c:pt idx="162">
                  <c:v>38.450000000000003</c:v>
                </c:pt>
                <c:pt idx="163">
                  <c:v>36.69</c:v>
                </c:pt>
                <c:pt idx="164">
                  <c:v>35.119999999999997</c:v>
                </c:pt>
                <c:pt idx="165">
                  <c:v>33.75</c:v>
                </c:pt>
                <c:pt idx="166">
                  <c:v>32.549999999999997</c:v>
                </c:pt>
                <c:pt idx="167">
                  <c:v>31.51</c:v>
                </c:pt>
                <c:pt idx="168">
                  <c:v>30.61</c:v>
                </c:pt>
                <c:pt idx="169">
                  <c:v>29.84</c:v>
                </c:pt>
                <c:pt idx="170">
                  <c:v>28</c:v>
                </c:pt>
                <c:pt idx="171">
                  <c:v>26.31</c:v>
                </c:pt>
                <c:pt idx="172">
                  <c:v>24.84</c:v>
                </c:pt>
                <c:pt idx="173">
                  <c:v>23.55</c:v>
                </c:pt>
                <c:pt idx="174">
                  <c:v>22.4</c:v>
                </c:pt>
                <c:pt idx="175">
                  <c:v>21.38</c:v>
                </c:pt>
                <c:pt idx="176">
                  <c:v>19.63</c:v>
                </c:pt>
                <c:pt idx="177">
                  <c:v>18.190000000000001</c:v>
                </c:pt>
                <c:pt idx="178">
                  <c:v>16.989999999999998</c:v>
                </c:pt>
                <c:pt idx="179">
                  <c:v>15.97</c:v>
                </c:pt>
                <c:pt idx="180">
                  <c:v>15.08</c:v>
                </c:pt>
                <c:pt idx="181">
                  <c:v>14.32</c:v>
                </c:pt>
                <c:pt idx="182">
                  <c:v>13.64</c:v>
                </c:pt>
                <c:pt idx="183">
                  <c:v>13.05</c:v>
                </c:pt>
                <c:pt idx="184">
                  <c:v>12.51</c:v>
                </c:pt>
                <c:pt idx="185">
                  <c:v>12.04</c:v>
                </c:pt>
                <c:pt idx="186">
                  <c:v>11.61</c:v>
                </c:pt>
                <c:pt idx="187">
                  <c:v>10.86</c:v>
                </c:pt>
                <c:pt idx="188">
                  <c:v>10.09</c:v>
                </c:pt>
                <c:pt idx="189">
                  <c:v>9.4610000000000003</c:v>
                </c:pt>
                <c:pt idx="190">
                  <c:v>8.9329999999999998</c:v>
                </c:pt>
                <c:pt idx="191">
                  <c:v>8.4879999999999995</c:v>
                </c:pt>
                <c:pt idx="192">
                  <c:v>8.1069999999999993</c:v>
                </c:pt>
                <c:pt idx="193">
                  <c:v>7.7770000000000001</c:v>
                </c:pt>
                <c:pt idx="194">
                  <c:v>7.49</c:v>
                </c:pt>
                <c:pt idx="195">
                  <c:v>7.2370000000000001</c:v>
                </c:pt>
                <c:pt idx="196">
                  <c:v>6.8120000000000003</c:v>
                </c:pt>
                <c:pt idx="197">
                  <c:v>6.4720000000000004</c:v>
                </c:pt>
                <c:pt idx="198">
                  <c:v>6.1920000000000002</c:v>
                </c:pt>
                <c:pt idx="199">
                  <c:v>5.96</c:v>
                </c:pt>
                <c:pt idx="200">
                  <c:v>5.7649999999999997</c:v>
                </c:pt>
                <c:pt idx="201">
                  <c:v>5.5979999999999999</c:v>
                </c:pt>
                <c:pt idx="202">
                  <c:v>5.3310000000000004</c:v>
                </c:pt>
                <c:pt idx="203">
                  <c:v>5.1280000000000001</c:v>
                </c:pt>
                <c:pt idx="204">
                  <c:v>4.97</c:v>
                </c:pt>
                <c:pt idx="205">
                  <c:v>4.8449999999999998</c:v>
                </c:pt>
                <c:pt idx="206">
                  <c:v>4.7450000000000001</c:v>
                </c:pt>
                <c:pt idx="207">
                  <c:v>4.6630000000000003</c:v>
                </c:pt>
                <c:pt idx="208">
                  <c:v>4.6230000000000002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C8-4BBB-A624-A3836DAD11CC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srim136Xe_GaN!$D$20:$D$300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srim136Xe_GaN!$F$20:$F$300</c:f>
              <c:numCache>
                <c:formatCode>0.000E+00</c:formatCode>
                <c:ptCount val="281"/>
                <c:pt idx="0">
                  <c:v>1.6080000000000001</c:v>
                </c:pt>
                <c:pt idx="1">
                  <c:v>1.6639999999999999</c:v>
                </c:pt>
                <c:pt idx="2">
                  <c:v>1.7170000000000001</c:v>
                </c:pt>
                <c:pt idx="3">
                  <c:v>1.7689999999999999</c:v>
                </c:pt>
                <c:pt idx="4">
                  <c:v>1.8180000000000001</c:v>
                </c:pt>
                <c:pt idx="5">
                  <c:v>1.9119999999999999</c:v>
                </c:pt>
                <c:pt idx="6">
                  <c:v>2.0209999999999999</c:v>
                </c:pt>
                <c:pt idx="7">
                  <c:v>2.1219999999999999</c:v>
                </c:pt>
                <c:pt idx="8">
                  <c:v>2.2160000000000002</c:v>
                </c:pt>
                <c:pt idx="9">
                  <c:v>2.3039999999999998</c:v>
                </c:pt>
                <c:pt idx="10">
                  <c:v>2.3879999999999999</c:v>
                </c:pt>
                <c:pt idx="11">
                  <c:v>2.4670000000000001</c:v>
                </c:pt>
                <c:pt idx="12">
                  <c:v>2.5419999999999998</c:v>
                </c:pt>
                <c:pt idx="13">
                  <c:v>2.613</c:v>
                </c:pt>
                <c:pt idx="14">
                  <c:v>2.7469999999999999</c:v>
                </c:pt>
                <c:pt idx="15">
                  <c:v>2.87</c:v>
                </c:pt>
                <c:pt idx="16">
                  <c:v>2.9830000000000001</c:v>
                </c:pt>
                <c:pt idx="17">
                  <c:v>3.089</c:v>
                </c:pt>
                <c:pt idx="18">
                  <c:v>3.1880000000000002</c:v>
                </c:pt>
                <c:pt idx="19">
                  <c:v>3.2810000000000001</c:v>
                </c:pt>
                <c:pt idx="20">
                  <c:v>3.4510000000000001</c:v>
                </c:pt>
                <c:pt idx="21">
                  <c:v>3.6040000000000001</c:v>
                </c:pt>
                <c:pt idx="22">
                  <c:v>3.7429999999999999</c:v>
                </c:pt>
                <c:pt idx="23">
                  <c:v>3.871</c:v>
                </c:pt>
                <c:pt idx="24">
                  <c:v>3.988</c:v>
                </c:pt>
                <c:pt idx="25">
                  <c:v>4.0970000000000004</c:v>
                </c:pt>
                <c:pt idx="26">
                  <c:v>4.1980000000000004</c:v>
                </c:pt>
                <c:pt idx="27">
                  <c:v>4.2919999999999998</c:v>
                </c:pt>
                <c:pt idx="28">
                  <c:v>4.3810000000000002</c:v>
                </c:pt>
                <c:pt idx="29">
                  <c:v>4.4640000000000004</c:v>
                </c:pt>
                <c:pt idx="30">
                  <c:v>4.5419999999999998</c:v>
                </c:pt>
                <c:pt idx="31">
                  <c:v>4.6870000000000003</c:v>
                </c:pt>
                <c:pt idx="32">
                  <c:v>4.8479999999999999</c:v>
                </c:pt>
                <c:pt idx="33">
                  <c:v>4.9909999999999997</c:v>
                </c:pt>
                <c:pt idx="34">
                  <c:v>5.12</c:v>
                </c:pt>
                <c:pt idx="35">
                  <c:v>5.2350000000000003</c:v>
                </c:pt>
                <c:pt idx="36">
                  <c:v>5.3410000000000002</c:v>
                </c:pt>
                <c:pt idx="37">
                  <c:v>5.4370000000000003</c:v>
                </c:pt>
                <c:pt idx="38">
                  <c:v>5.5250000000000004</c:v>
                </c:pt>
                <c:pt idx="39">
                  <c:v>5.6059999999999999</c:v>
                </c:pt>
                <c:pt idx="40">
                  <c:v>5.75</c:v>
                </c:pt>
                <c:pt idx="41">
                  <c:v>5.875</c:v>
                </c:pt>
                <c:pt idx="42">
                  <c:v>5.984</c:v>
                </c:pt>
                <c:pt idx="43">
                  <c:v>6.0789999999999997</c:v>
                </c:pt>
                <c:pt idx="44">
                  <c:v>6.1639999999999997</c:v>
                </c:pt>
                <c:pt idx="45">
                  <c:v>6.2380000000000004</c:v>
                </c:pt>
                <c:pt idx="46">
                  <c:v>6.3650000000000002</c:v>
                </c:pt>
                <c:pt idx="47">
                  <c:v>6.4660000000000002</c:v>
                </c:pt>
                <c:pt idx="48">
                  <c:v>6.548</c:v>
                </c:pt>
                <c:pt idx="49">
                  <c:v>6.6150000000000002</c:v>
                </c:pt>
                <c:pt idx="50">
                  <c:v>6.6689999999999996</c:v>
                </c:pt>
                <c:pt idx="51">
                  <c:v>6.7130000000000001</c:v>
                </c:pt>
                <c:pt idx="52">
                  <c:v>6.7489999999999997</c:v>
                </c:pt>
                <c:pt idx="53">
                  <c:v>6.7770000000000001</c:v>
                </c:pt>
                <c:pt idx="54">
                  <c:v>6.7990000000000004</c:v>
                </c:pt>
                <c:pt idx="55">
                  <c:v>6.8159999999999998</c:v>
                </c:pt>
                <c:pt idx="56">
                  <c:v>6.8280000000000003</c:v>
                </c:pt>
                <c:pt idx="57">
                  <c:v>6.8419999999999996</c:v>
                </c:pt>
                <c:pt idx="58">
                  <c:v>6.8419999999999996</c:v>
                </c:pt>
                <c:pt idx="59">
                  <c:v>6.8289999999999997</c:v>
                </c:pt>
                <c:pt idx="60">
                  <c:v>6.806</c:v>
                </c:pt>
                <c:pt idx="61">
                  <c:v>6.7750000000000004</c:v>
                </c:pt>
                <c:pt idx="62">
                  <c:v>6.7389999999999999</c:v>
                </c:pt>
                <c:pt idx="63">
                  <c:v>6.6989999999999998</c:v>
                </c:pt>
                <c:pt idx="64">
                  <c:v>6.6559999999999997</c:v>
                </c:pt>
                <c:pt idx="65">
                  <c:v>6.61</c:v>
                </c:pt>
                <c:pt idx="66">
                  <c:v>6.5140000000000002</c:v>
                </c:pt>
                <c:pt idx="67">
                  <c:v>6.415</c:v>
                </c:pt>
                <c:pt idx="68">
                  <c:v>6.3150000000000004</c:v>
                </c:pt>
                <c:pt idx="69">
                  <c:v>6.2149999999999999</c:v>
                </c:pt>
                <c:pt idx="70">
                  <c:v>6.1159999999999997</c:v>
                </c:pt>
                <c:pt idx="71">
                  <c:v>6.0190000000000001</c:v>
                </c:pt>
                <c:pt idx="72">
                  <c:v>5.8319999999999999</c:v>
                </c:pt>
                <c:pt idx="73">
                  <c:v>5.6550000000000002</c:v>
                </c:pt>
                <c:pt idx="74">
                  <c:v>5.4880000000000004</c:v>
                </c:pt>
                <c:pt idx="75">
                  <c:v>5.3310000000000004</c:v>
                </c:pt>
                <c:pt idx="76">
                  <c:v>5.1840000000000002</c:v>
                </c:pt>
                <c:pt idx="77">
                  <c:v>5.0449999999999999</c:v>
                </c:pt>
                <c:pt idx="78">
                  <c:v>4.915</c:v>
                </c:pt>
                <c:pt idx="79">
                  <c:v>4.7919999999999998</c:v>
                </c:pt>
                <c:pt idx="80">
                  <c:v>4.6760000000000002</c:v>
                </c:pt>
                <c:pt idx="81">
                  <c:v>4.5659999999999998</c:v>
                </c:pt>
                <c:pt idx="82">
                  <c:v>4.4619999999999997</c:v>
                </c:pt>
                <c:pt idx="83">
                  <c:v>4.2709999999999999</c:v>
                </c:pt>
                <c:pt idx="84">
                  <c:v>4.0570000000000004</c:v>
                </c:pt>
                <c:pt idx="85">
                  <c:v>3.8660000000000001</c:v>
                </c:pt>
                <c:pt idx="86">
                  <c:v>3.6960000000000002</c:v>
                </c:pt>
                <c:pt idx="87">
                  <c:v>3.5430000000000001</c:v>
                </c:pt>
                <c:pt idx="88">
                  <c:v>3.4039999999999999</c:v>
                </c:pt>
                <c:pt idx="89">
                  <c:v>3.2770000000000001</c:v>
                </c:pt>
                <c:pt idx="90">
                  <c:v>3.161</c:v>
                </c:pt>
                <c:pt idx="91">
                  <c:v>3.0539999999999998</c:v>
                </c:pt>
                <c:pt idx="92">
                  <c:v>2.863</c:v>
                </c:pt>
                <c:pt idx="93">
                  <c:v>2.6989999999999998</c:v>
                </c:pt>
                <c:pt idx="94">
                  <c:v>2.5550000000000002</c:v>
                </c:pt>
                <c:pt idx="95">
                  <c:v>2.4279999999999999</c:v>
                </c:pt>
                <c:pt idx="96">
                  <c:v>2.3149999999999999</c:v>
                </c:pt>
                <c:pt idx="97">
                  <c:v>2.2130000000000001</c:v>
                </c:pt>
                <c:pt idx="98">
                  <c:v>2.0379999999999998</c:v>
                </c:pt>
                <c:pt idx="99">
                  <c:v>1.8919999999999999</c:v>
                </c:pt>
                <c:pt idx="100">
                  <c:v>1.768</c:v>
                </c:pt>
                <c:pt idx="101">
                  <c:v>1.661</c:v>
                </c:pt>
                <c:pt idx="102">
                  <c:v>1.5680000000000001</c:v>
                </c:pt>
                <c:pt idx="103">
                  <c:v>1.486</c:v>
                </c:pt>
                <c:pt idx="104">
                  <c:v>1.413</c:v>
                </c:pt>
                <c:pt idx="105">
                  <c:v>1.3480000000000001</c:v>
                </c:pt>
                <c:pt idx="106">
                  <c:v>1.29</c:v>
                </c:pt>
                <c:pt idx="107">
                  <c:v>1.2370000000000001</c:v>
                </c:pt>
                <c:pt idx="108">
                  <c:v>1.1879999999999999</c:v>
                </c:pt>
                <c:pt idx="109">
                  <c:v>1.103</c:v>
                </c:pt>
                <c:pt idx="110">
                  <c:v>1.014</c:v>
                </c:pt>
                <c:pt idx="111">
                  <c:v>0.93989999999999996</c:v>
                </c:pt>
                <c:pt idx="112">
                  <c:v>0.87680000000000002</c:v>
                </c:pt>
                <c:pt idx="113">
                  <c:v>0.82250000000000001</c:v>
                </c:pt>
                <c:pt idx="114">
                  <c:v>0.7752</c:v>
                </c:pt>
                <c:pt idx="115">
                  <c:v>0.73360000000000003</c:v>
                </c:pt>
                <c:pt idx="116">
                  <c:v>0.6966</c:v>
                </c:pt>
                <c:pt idx="117">
                  <c:v>0.66359999999999997</c:v>
                </c:pt>
                <c:pt idx="118">
                  <c:v>0.6069</c:v>
                </c:pt>
                <c:pt idx="119">
                  <c:v>0.56000000000000005</c:v>
                </c:pt>
                <c:pt idx="120">
                  <c:v>0.52039999999999997</c:v>
                </c:pt>
                <c:pt idx="121">
                  <c:v>0.48649999999999999</c:v>
                </c:pt>
                <c:pt idx="122">
                  <c:v>0.45710000000000001</c:v>
                </c:pt>
                <c:pt idx="123">
                  <c:v>0.43140000000000001</c:v>
                </c:pt>
                <c:pt idx="124">
                  <c:v>0.38840000000000002</c:v>
                </c:pt>
                <c:pt idx="125">
                  <c:v>0.3538</c:v>
                </c:pt>
                <c:pt idx="126">
                  <c:v>0.32529999999999998</c:v>
                </c:pt>
                <c:pt idx="127">
                  <c:v>0.3014</c:v>
                </c:pt>
                <c:pt idx="128">
                  <c:v>0.28100000000000003</c:v>
                </c:pt>
                <c:pt idx="129">
                  <c:v>0.26340000000000002</c:v>
                </c:pt>
                <c:pt idx="130">
                  <c:v>0.24809999999999999</c:v>
                </c:pt>
                <c:pt idx="131">
                  <c:v>0.2346</c:v>
                </c:pt>
                <c:pt idx="132">
                  <c:v>0.2225</c:v>
                </c:pt>
                <c:pt idx="133">
                  <c:v>0.21179999999999999</c:v>
                </c:pt>
                <c:pt idx="134">
                  <c:v>0.2021</c:v>
                </c:pt>
                <c:pt idx="135">
                  <c:v>0.18529999999999999</c:v>
                </c:pt>
                <c:pt idx="136">
                  <c:v>0.16819999999999999</c:v>
                </c:pt>
                <c:pt idx="137">
                  <c:v>0.15409999999999999</c:v>
                </c:pt>
                <c:pt idx="138">
                  <c:v>0.1424</c:v>
                </c:pt>
                <c:pt idx="139">
                  <c:v>0.13239999999999999</c:v>
                </c:pt>
                <c:pt idx="140">
                  <c:v>0.12379999999999999</c:v>
                </c:pt>
                <c:pt idx="141">
                  <c:v>0.1164</c:v>
                </c:pt>
                <c:pt idx="142">
                  <c:v>0.10979999999999999</c:v>
                </c:pt>
                <c:pt idx="143">
                  <c:v>0.104</c:v>
                </c:pt>
                <c:pt idx="144">
                  <c:v>9.4149999999999998E-2</c:v>
                </c:pt>
                <c:pt idx="145">
                  <c:v>8.6110000000000006E-2</c:v>
                </c:pt>
                <c:pt idx="146">
                  <c:v>7.9409999999999994E-2</c:v>
                </c:pt>
                <c:pt idx="147">
                  <c:v>7.374E-2</c:v>
                </c:pt>
                <c:pt idx="148">
                  <c:v>6.8870000000000001E-2</c:v>
                </c:pt>
                <c:pt idx="149">
                  <c:v>6.4640000000000003E-2</c:v>
                </c:pt>
                <c:pt idx="150">
                  <c:v>5.765E-2</c:v>
                </c:pt>
                <c:pt idx="151">
                  <c:v>5.21E-2</c:v>
                </c:pt>
                <c:pt idx="152">
                  <c:v>4.7570000000000001E-2</c:v>
                </c:pt>
                <c:pt idx="153">
                  <c:v>4.3810000000000002E-2</c:v>
                </c:pt>
                <c:pt idx="154">
                  <c:v>4.0629999999999999E-2</c:v>
                </c:pt>
                <c:pt idx="155">
                  <c:v>3.7909999999999999E-2</c:v>
                </c:pt>
                <c:pt idx="156">
                  <c:v>3.5540000000000002E-2</c:v>
                </c:pt>
                <c:pt idx="157">
                  <c:v>3.347E-2</c:v>
                </c:pt>
                <c:pt idx="158">
                  <c:v>3.1640000000000001E-2</c:v>
                </c:pt>
                <c:pt idx="159">
                  <c:v>3.0009999999999998E-2</c:v>
                </c:pt>
                <c:pt idx="160">
                  <c:v>2.8549999999999999E-2</c:v>
                </c:pt>
                <c:pt idx="161">
                  <c:v>2.6040000000000001E-2</c:v>
                </c:pt>
                <c:pt idx="162">
                  <c:v>2.349E-2</c:v>
                </c:pt>
                <c:pt idx="163">
                  <c:v>2.1409999999999998E-2</c:v>
                </c:pt>
                <c:pt idx="164">
                  <c:v>1.9689999999999999E-2</c:v>
                </c:pt>
                <c:pt idx="165">
                  <c:v>1.8239999999999999E-2</c:v>
                </c:pt>
                <c:pt idx="166">
                  <c:v>1.6990000000000002E-2</c:v>
                </c:pt>
                <c:pt idx="167">
                  <c:v>1.592E-2</c:v>
                </c:pt>
                <c:pt idx="168">
                  <c:v>1.4970000000000001E-2</c:v>
                </c:pt>
                <c:pt idx="169">
                  <c:v>1.414E-2</c:v>
                </c:pt>
                <c:pt idx="170">
                  <c:v>1.274E-2</c:v>
                </c:pt>
                <c:pt idx="171">
                  <c:v>1.1599999999999999E-2</c:v>
                </c:pt>
                <c:pt idx="172">
                  <c:v>1.0659999999999999E-2</c:v>
                </c:pt>
                <c:pt idx="173">
                  <c:v>9.8659999999999998E-3</c:v>
                </c:pt>
                <c:pt idx="174">
                  <c:v>9.1870000000000007E-3</c:v>
                </c:pt>
                <c:pt idx="175">
                  <c:v>8.5990000000000007E-3</c:v>
                </c:pt>
                <c:pt idx="176">
                  <c:v>7.6319999999999999E-3</c:v>
                </c:pt>
                <c:pt idx="177">
                  <c:v>6.8690000000000001E-3</c:v>
                </c:pt>
                <c:pt idx="178">
                  <c:v>6.2500000000000003E-3</c:v>
                </c:pt>
                <c:pt idx="179">
                  <c:v>5.738E-3</c:v>
                </c:pt>
                <c:pt idx="180">
                  <c:v>5.3070000000000001E-3</c:v>
                </c:pt>
                <c:pt idx="181">
                  <c:v>4.9379999999999997E-3</c:v>
                </c:pt>
                <c:pt idx="182">
                  <c:v>4.62E-3</c:v>
                </c:pt>
                <c:pt idx="183">
                  <c:v>4.3410000000000002E-3</c:v>
                </c:pt>
                <c:pt idx="184">
                  <c:v>4.0959999999999998E-3</c:v>
                </c:pt>
                <c:pt idx="185">
                  <c:v>3.8779999999999999E-3</c:v>
                </c:pt>
                <c:pt idx="186">
                  <c:v>3.6830000000000001E-3</c:v>
                </c:pt>
                <c:pt idx="187">
                  <c:v>3.349E-3</c:v>
                </c:pt>
                <c:pt idx="188">
                  <c:v>3.0109999999999998E-3</c:v>
                </c:pt>
                <c:pt idx="189">
                  <c:v>2.7369999999999998E-3</c:v>
                </c:pt>
                <c:pt idx="190">
                  <c:v>2.5100000000000001E-3</c:v>
                </c:pt>
                <c:pt idx="191">
                  <c:v>2.32E-3</c:v>
                </c:pt>
                <c:pt idx="192">
                  <c:v>2.1570000000000001E-3</c:v>
                </c:pt>
                <c:pt idx="193">
                  <c:v>2.0170000000000001E-3</c:v>
                </c:pt>
                <c:pt idx="194">
                  <c:v>1.8940000000000001E-3</c:v>
                </c:pt>
                <c:pt idx="195">
                  <c:v>1.786E-3</c:v>
                </c:pt>
                <c:pt idx="196">
                  <c:v>1.6050000000000001E-3</c:v>
                </c:pt>
                <c:pt idx="197">
                  <c:v>1.4580000000000001E-3</c:v>
                </c:pt>
                <c:pt idx="198">
                  <c:v>1.3359999999999999E-3</c:v>
                </c:pt>
                <c:pt idx="199">
                  <c:v>1.2340000000000001E-3</c:v>
                </c:pt>
                <c:pt idx="200">
                  <c:v>1.147E-3</c:v>
                </c:pt>
                <c:pt idx="201">
                  <c:v>1.072E-3</c:v>
                </c:pt>
                <c:pt idx="202">
                  <c:v>9.4890000000000003E-4</c:v>
                </c:pt>
                <c:pt idx="203">
                  <c:v>8.5190000000000005E-4</c:v>
                </c:pt>
                <c:pt idx="204">
                  <c:v>7.7349999999999999E-4</c:v>
                </c:pt>
                <c:pt idx="205">
                  <c:v>7.0879999999999999E-4</c:v>
                </c:pt>
                <c:pt idx="206">
                  <c:v>6.5439999999999997E-4</c:v>
                </c:pt>
                <c:pt idx="207">
                  <c:v>6.0800000000000003E-4</c:v>
                </c:pt>
                <c:pt idx="208">
                  <c:v>5.8330000000000003E-4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C8-4BBB-A624-A3836DAD11CC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srim136Xe_GaN!$D$20:$D$300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srim136Xe_GaN!$G$20:$G$300</c:f>
              <c:numCache>
                <c:formatCode>0.000E+00</c:formatCode>
                <c:ptCount val="281"/>
                <c:pt idx="0">
                  <c:v>1.67686</c:v>
                </c:pt>
                <c:pt idx="1">
                  <c:v>1.7352799999999999</c:v>
                </c:pt>
                <c:pt idx="2">
                  <c:v>1.79061</c:v>
                </c:pt>
                <c:pt idx="3">
                  <c:v>1.8448799999999999</c:v>
                </c:pt>
                <c:pt idx="4">
                  <c:v>1.89608</c:v>
                </c:pt>
                <c:pt idx="5">
                  <c:v>1.9943</c:v>
                </c:pt>
                <c:pt idx="6">
                  <c:v>2.1082899999999998</c:v>
                </c:pt>
                <c:pt idx="7">
                  <c:v>2.2140200000000001</c:v>
                </c:pt>
                <c:pt idx="8">
                  <c:v>2.3125100000000001</c:v>
                </c:pt>
                <c:pt idx="9">
                  <c:v>2.4047999999999998</c:v>
                </c:pt>
                <c:pt idx="10">
                  <c:v>2.4928999999999997</c:v>
                </c:pt>
                <c:pt idx="11">
                  <c:v>2.5758999999999999</c:v>
                </c:pt>
                <c:pt idx="12">
                  <c:v>2.6546999999999996</c:v>
                </c:pt>
                <c:pt idx="13">
                  <c:v>2.7294</c:v>
                </c:pt>
                <c:pt idx="14">
                  <c:v>2.8704999999999998</c:v>
                </c:pt>
                <c:pt idx="15">
                  <c:v>3.0001000000000002</c:v>
                </c:pt>
                <c:pt idx="16">
                  <c:v>3.1194999999999999</c:v>
                </c:pt>
                <c:pt idx="17">
                  <c:v>3.2315999999999998</c:v>
                </c:pt>
                <c:pt idx="18">
                  <c:v>3.3364000000000003</c:v>
                </c:pt>
                <c:pt idx="19">
                  <c:v>3.4350000000000001</c:v>
                </c:pt>
                <c:pt idx="20">
                  <c:v>3.6156000000000001</c:v>
                </c:pt>
                <c:pt idx="21">
                  <c:v>3.7786</c:v>
                </c:pt>
                <c:pt idx="22">
                  <c:v>3.927</c:v>
                </c:pt>
                <c:pt idx="23">
                  <c:v>4.0640000000000001</c:v>
                </c:pt>
                <c:pt idx="24">
                  <c:v>4.1896000000000004</c:v>
                </c:pt>
                <c:pt idx="25">
                  <c:v>4.3068000000000008</c:v>
                </c:pt>
                <c:pt idx="26">
                  <c:v>4.4158000000000008</c:v>
                </c:pt>
                <c:pt idx="27">
                  <c:v>4.5173999999999994</c:v>
                </c:pt>
                <c:pt idx="28">
                  <c:v>4.6138000000000003</c:v>
                </c:pt>
                <c:pt idx="29">
                  <c:v>4.7040000000000006</c:v>
                </c:pt>
                <c:pt idx="30">
                  <c:v>4.7888999999999999</c:v>
                </c:pt>
                <c:pt idx="31">
                  <c:v>4.9473000000000003</c:v>
                </c:pt>
                <c:pt idx="32">
                  <c:v>5.1241000000000003</c:v>
                </c:pt>
                <c:pt idx="33">
                  <c:v>5.282</c:v>
                </c:pt>
                <c:pt idx="34">
                  <c:v>5.4252000000000002</c:v>
                </c:pt>
                <c:pt idx="35">
                  <c:v>5.5538000000000007</c:v>
                </c:pt>
                <c:pt idx="36">
                  <c:v>5.6728000000000005</c:v>
                </c:pt>
                <c:pt idx="37">
                  <c:v>5.7812999999999999</c:v>
                </c:pt>
                <c:pt idx="38">
                  <c:v>5.8814000000000002</c:v>
                </c:pt>
                <c:pt idx="39">
                  <c:v>5.9741</c:v>
                </c:pt>
                <c:pt idx="40">
                  <c:v>6.1403999999999996</c:v>
                </c:pt>
                <c:pt idx="41">
                  <c:v>6.2865000000000002</c:v>
                </c:pt>
                <c:pt idx="42">
                  <c:v>6.4155999999999995</c:v>
                </c:pt>
                <c:pt idx="43">
                  <c:v>6.5297999999999998</c:v>
                </c:pt>
                <c:pt idx="44">
                  <c:v>6.6331999999999995</c:v>
                </c:pt>
                <c:pt idx="45">
                  <c:v>6.7249000000000008</c:v>
                </c:pt>
                <c:pt idx="46">
                  <c:v>6.8855000000000004</c:v>
                </c:pt>
                <c:pt idx="47">
                  <c:v>7.0181000000000004</c:v>
                </c:pt>
                <c:pt idx="48">
                  <c:v>7.13</c:v>
                </c:pt>
                <c:pt idx="49">
                  <c:v>7.2254000000000005</c:v>
                </c:pt>
                <c:pt idx="50">
                  <c:v>7.3064999999999998</c:v>
                </c:pt>
                <c:pt idx="51">
                  <c:v>7.3765999999999998</c:v>
                </c:pt>
                <c:pt idx="52">
                  <c:v>7.4375999999999998</c:v>
                </c:pt>
                <c:pt idx="53">
                  <c:v>7.4897999999999998</c:v>
                </c:pt>
                <c:pt idx="54">
                  <c:v>7.5352000000000006</c:v>
                </c:pt>
                <c:pt idx="55">
                  <c:v>7.5747999999999998</c:v>
                </c:pt>
                <c:pt idx="56">
                  <c:v>7.6088000000000005</c:v>
                </c:pt>
                <c:pt idx="57">
                  <c:v>7.6650999999999998</c:v>
                </c:pt>
                <c:pt idx="58">
                  <c:v>7.7149999999999999</c:v>
                </c:pt>
                <c:pt idx="59">
                  <c:v>7.7492000000000001</c:v>
                </c:pt>
                <c:pt idx="60">
                  <c:v>7.7702999999999998</c:v>
                </c:pt>
                <c:pt idx="61">
                  <c:v>7.7759999999999998</c:v>
                </c:pt>
                <c:pt idx="62">
                  <c:v>7.7750000000000004</c:v>
                </c:pt>
                <c:pt idx="63">
                  <c:v>7.7690000000000001</c:v>
                </c:pt>
                <c:pt idx="64">
                  <c:v>7.758</c:v>
                </c:pt>
                <c:pt idx="65">
                  <c:v>7.7439999999999998</c:v>
                </c:pt>
                <c:pt idx="66">
                  <c:v>7.7070000000000007</c:v>
                </c:pt>
                <c:pt idx="67">
                  <c:v>7.6639999999999997</c:v>
                </c:pt>
                <c:pt idx="68">
                  <c:v>7.6170000000000009</c:v>
                </c:pt>
                <c:pt idx="69">
                  <c:v>7.5670000000000002</c:v>
                </c:pt>
                <c:pt idx="70">
                  <c:v>7.5169999999999995</c:v>
                </c:pt>
                <c:pt idx="71">
                  <c:v>7.4670000000000005</c:v>
                </c:pt>
                <c:pt idx="72">
                  <c:v>7.3729999999999993</c:v>
                </c:pt>
                <c:pt idx="73">
                  <c:v>7.2860000000000005</c:v>
                </c:pt>
                <c:pt idx="74">
                  <c:v>7.2080000000000002</c:v>
                </c:pt>
                <c:pt idx="75">
                  <c:v>7.1379999999999999</c:v>
                </c:pt>
                <c:pt idx="76">
                  <c:v>7.0780000000000003</c:v>
                </c:pt>
                <c:pt idx="77">
                  <c:v>7.024</c:v>
                </c:pt>
                <c:pt idx="78">
                  <c:v>6.9790000000000001</c:v>
                </c:pt>
                <c:pt idx="79">
                  <c:v>6.9390000000000001</c:v>
                </c:pt>
                <c:pt idx="80">
                  <c:v>6.9050000000000002</c:v>
                </c:pt>
                <c:pt idx="81">
                  <c:v>6.8759999999999994</c:v>
                </c:pt>
                <c:pt idx="82">
                  <c:v>6.8520000000000003</c:v>
                </c:pt>
                <c:pt idx="83">
                  <c:v>6.8149999999999995</c:v>
                </c:pt>
                <c:pt idx="84">
                  <c:v>6.7860000000000005</c:v>
                </c:pt>
                <c:pt idx="85">
                  <c:v>6.77</c:v>
                </c:pt>
                <c:pt idx="86">
                  <c:v>6.7680000000000007</c:v>
                </c:pt>
                <c:pt idx="87">
                  <c:v>6.774</c:v>
                </c:pt>
                <c:pt idx="88">
                  <c:v>6.7869999999999999</c:v>
                </c:pt>
                <c:pt idx="89">
                  <c:v>6.8049999999999997</c:v>
                </c:pt>
                <c:pt idx="90">
                  <c:v>6.8290000000000006</c:v>
                </c:pt>
                <c:pt idx="91">
                  <c:v>6.8569999999999993</c:v>
                </c:pt>
                <c:pt idx="92">
                  <c:v>6.923</c:v>
                </c:pt>
                <c:pt idx="93">
                  <c:v>7.0030000000000001</c:v>
                </c:pt>
                <c:pt idx="94">
                  <c:v>7.0950000000000006</c:v>
                </c:pt>
                <c:pt idx="95">
                  <c:v>7.1970000000000001</c:v>
                </c:pt>
                <c:pt idx="96">
                  <c:v>7.3089999999999993</c:v>
                </c:pt>
                <c:pt idx="97">
                  <c:v>7.4290000000000003</c:v>
                </c:pt>
                <c:pt idx="98">
                  <c:v>7.6989999999999998</c:v>
                </c:pt>
                <c:pt idx="99">
                  <c:v>8.0020000000000007</c:v>
                </c:pt>
                <c:pt idx="100">
                  <c:v>8.3350000000000009</c:v>
                </c:pt>
                <c:pt idx="101">
                  <c:v>8.6969999999999992</c:v>
                </c:pt>
                <c:pt idx="102">
                  <c:v>9.0850000000000009</c:v>
                </c:pt>
                <c:pt idx="103">
                  <c:v>9.495000000000001</c:v>
                </c:pt>
                <c:pt idx="104">
                  <c:v>9.9250000000000007</c:v>
                </c:pt>
                <c:pt idx="105">
                  <c:v>10.372</c:v>
                </c:pt>
                <c:pt idx="106">
                  <c:v>10.835000000000001</c:v>
                </c:pt>
                <c:pt idx="107">
                  <c:v>11.307</c:v>
                </c:pt>
                <c:pt idx="108">
                  <c:v>11.798</c:v>
                </c:pt>
                <c:pt idx="109">
                  <c:v>12.782999999999999</c:v>
                </c:pt>
                <c:pt idx="110">
                  <c:v>14.043999999999999</c:v>
                </c:pt>
                <c:pt idx="111">
                  <c:v>15.309899999999999</c:v>
                </c:pt>
                <c:pt idx="112">
                  <c:v>16.566800000000001</c:v>
                </c:pt>
                <c:pt idx="113">
                  <c:v>17.7925</c:v>
                </c:pt>
                <c:pt idx="114">
                  <c:v>18.985200000000003</c:v>
                </c:pt>
                <c:pt idx="115">
                  <c:v>20.133599999999998</c:v>
                </c:pt>
                <c:pt idx="116">
                  <c:v>21.246600000000001</c:v>
                </c:pt>
                <c:pt idx="117">
                  <c:v>22.303599999999999</c:v>
                </c:pt>
                <c:pt idx="118">
                  <c:v>24.306899999999999</c:v>
                </c:pt>
                <c:pt idx="119">
                  <c:v>26.15</c:v>
                </c:pt>
                <c:pt idx="120">
                  <c:v>27.840399999999999</c:v>
                </c:pt>
                <c:pt idx="121">
                  <c:v>29.3965</c:v>
                </c:pt>
                <c:pt idx="122">
                  <c:v>30.827100000000002</c:v>
                </c:pt>
                <c:pt idx="123">
                  <c:v>32.141400000000004</c:v>
                </c:pt>
                <c:pt idx="124">
                  <c:v>34.488399999999999</c:v>
                </c:pt>
                <c:pt idx="125">
                  <c:v>36.483800000000002</c:v>
                </c:pt>
                <c:pt idx="126">
                  <c:v>38.205300000000001</c:v>
                </c:pt>
                <c:pt idx="127">
                  <c:v>39.7014</c:v>
                </c:pt>
                <c:pt idx="128">
                  <c:v>41.000999999999998</c:v>
                </c:pt>
                <c:pt idx="129">
                  <c:v>42.1434</c:v>
                </c:pt>
                <c:pt idx="130">
                  <c:v>43.148099999999999</c:v>
                </c:pt>
                <c:pt idx="131">
                  <c:v>44.044600000000003</c:v>
                </c:pt>
                <c:pt idx="132">
                  <c:v>44.832499999999996</c:v>
                </c:pt>
                <c:pt idx="133">
                  <c:v>45.541799999999995</c:v>
                </c:pt>
                <c:pt idx="134">
                  <c:v>46.1721</c:v>
                </c:pt>
                <c:pt idx="135">
                  <c:v>47.255299999999998</c:v>
                </c:pt>
                <c:pt idx="136">
                  <c:v>48.328199999999995</c:v>
                </c:pt>
                <c:pt idx="137">
                  <c:v>49.164099999999998</c:v>
                </c:pt>
                <c:pt idx="138">
                  <c:v>49.9024</c:v>
                </c:pt>
                <c:pt idx="139">
                  <c:v>50.9724</c:v>
                </c:pt>
                <c:pt idx="140">
                  <c:v>51.613800000000005</c:v>
                </c:pt>
                <c:pt idx="141">
                  <c:v>52.016399999999997</c:v>
                </c:pt>
                <c:pt idx="142">
                  <c:v>52.339799999999997</c:v>
                </c:pt>
                <c:pt idx="143">
                  <c:v>52.594000000000001</c:v>
                </c:pt>
                <c:pt idx="144">
                  <c:v>52.934150000000002</c:v>
                </c:pt>
                <c:pt idx="145">
                  <c:v>53.096109999999996</c:v>
                </c:pt>
                <c:pt idx="146">
                  <c:v>53.109410000000004</c:v>
                </c:pt>
                <c:pt idx="147">
                  <c:v>53.013739999999999</c:v>
                </c:pt>
                <c:pt idx="148">
                  <c:v>52.828869999999995</c:v>
                </c:pt>
                <c:pt idx="149">
                  <c:v>52.574639999999995</c:v>
                </c:pt>
                <c:pt idx="150">
                  <c:v>51.897650000000006</c:v>
                </c:pt>
                <c:pt idx="151">
                  <c:v>51.062100000000001</c:v>
                </c:pt>
                <c:pt idx="152">
                  <c:v>50.137570000000004</c:v>
                </c:pt>
                <c:pt idx="153">
                  <c:v>49.15381</c:v>
                </c:pt>
                <c:pt idx="154">
                  <c:v>48.130630000000004</c:v>
                </c:pt>
                <c:pt idx="155">
                  <c:v>47.107909999999997</c:v>
                </c:pt>
                <c:pt idx="156">
                  <c:v>46.085539999999995</c:v>
                </c:pt>
                <c:pt idx="157">
                  <c:v>45.083469999999998</c:v>
                </c:pt>
                <c:pt idx="158">
                  <c:v>44.101640000000003</c:v>
                </c:pt>
                <c:pt idx="159">
                  <c:v>43.140009999999997</c:v>
                </c:pt>
                <c:pt idx="160">
                  <c:v>42.21855</c:v>
                </c:pt>
                <c:pt idx="161">
                  <c:v>40.46604</c:v>
                </c:pt>
                <c:pt idx="162">
                  <c:v>38.473490000000005</c:v>
                </c:pt>
                <c:pt idx="163">
                  <c:v>36.711410000000001</c:v>
                </c:pt>
                <c:pt idx="164">
                  <c:v>35.139689999999995</c:v>
                </c:pt>
                <c:pt idx="165">
                  <c:v>33.768239999999999</c:v>
                </c:pt>
                <c:pt idx="166">
                  <c:v>32.566989999999997</c:v>
                </c:pt>
                <c:pt idx="167">
                  <c:v>31.525920000000003</c:v>
                </c:pt>
                <c:pt idx="168">
                  <c:v>30.624970000000001</c:v>
                </c:pt>
                <c:pt idx="169">
                  <c:v>29.854140000000001</c:v>
                </c:pt>
                <c:pt idx="170">
                  <c:v>28.012740000000001</c:v>
                </c:pt>
                <c:pt idx="171">
                  <c:v>26.3216</c:v>
                </c:pt>
                <c:pt idx="172">
                  <c:v>24.850660000000001</c:v>
                </c:pt>
                <c:pt idx="173">
                  <c:v>23.559866</c:v>
                </c:pt>
                <c:pt idx="174">
                  <c:v>22.409186999999999</c:v>
                </c:pt>
                <c:pt idx="175">
                  <c:v>21.388598999999999</c:v>
                </c:pt>
                <c:pt idx="176">
                  <c:v>19.637632</c:v>
                </c:pt>
                <c:pt idx="177">
                  <c:v>18.196869</c:v>
                </c:pt>
                <c:pt idx="178">
                  <c:v>16.99625</c:v>
                </c:pt>
                <c:pt idx="179">
                  <c:v>15.975738</c:v>
                </c:pt>
                <c:pt idx="180">
                  <c:v>15.085307</c:v>
                </c:pt>
                <c:pt idx="181">
                  <c:v>14.324938</c:v>
                </c:pt>
                <c:pt idx="182">
                  <c:v>13.64462</c:v>
                </c:pt>
                <c:pt idx="183">
                  <c:v>13.054341000000001</c:v>
                </c:pt>
                <c:pt idx="184">
                  <c:v>12.514096</c:v>
                </c:pt>
                <c:pt idx="185">
                  <c:v>12.043877999999999</c:v>
                </c:pt>
                <c:pt idx="186">
                  <c:v>11.613683</c:v>
                </c:pt>
                <c:pt idx="187">
                  <c:v>10.863348999999999</c:v>
                </c:pt>
                <c:pt idx="188">
                  <c:v>10.093011000000001</c:v>
                </c:pt>
                <c:pt idx="189">
                  <c:v>9.4637370000000001</c:v>
                </c:pt>
                <c:pt idx="190">
                  <c:v>8.935509999999999</c:v>
                </c:pt>
                <c:pt idx="191">
                  <c:v>8.4903199999999988</c:v>
                </c:pt>
                <c:pt idx="192">
                  <c:v>8.1091569999999997</c:v>
                </c:pt>
                <c:pt idx="193">
                  <c:v>7.7790170000000005</c:v>
                </c:pt>
                <c:pt idx="194">
                  <c:v>7.4918940000000003</c:v>
                </c:pt>
                <c:pt idx="195">
                  <c:v>7.2387860000000002</c:v>
                </c:pt>
                <c:pt idx="196">
                  <c:v>6.8136049999999999</c:v>
                </c:pt>
                <c:pt idx="197">
                  <c:v>6.4734580000000008</c:v>
                </c:pt>
                <c:pt idx="198">
                  <c:v>6.1933360000000004</c:v>
                </c:pt>
                <c:pt idx="199">
                  <c:v>5.9612340000000001</c:v>
                </c:pt>
                <c:pt idx="200">
                  <c:v>5.7661469999999992</c:v>
                </c:pt>
                <c:pt idx="201">
                  <c:v>5.5990719999999996</c:v>
                </c:pt>
                <c:pt idx="202">
                  <c:v>5.3319489000000004</c:v>
                </c:pt>
                <c:pt idx="203">
                  <c:v>5.1288518999999999</c:v>
                </c:pt>
                <c:pt idx="204">
                  <c:v>4.9707735</c:v>
                </c:pt>
                <c:pt idx="205">
                  <c:v>4.8457087999999997</c:v>
                </c:pt>
                <c:pt idx="206">
                  <c:v>4.7456544000000003</c:v>
                </c:pt>
                <c:pt idx="207">
                  <c:v>4.663608</c:v>
                </c:pt>
                <c:pt idx="208">
                  <c:v>4.6235833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C8-4BBB-A624-A3836DAD1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srim136Xe_GaN!$P$5</c:f>
          <c:strCache>
            <c:ptCount val="1"/>
            <c:pt idx="0">
              <c:v>srim136Xe_GaN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srim136Xe_GaN!$D$20:$D$300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srim136Xe_GaN!$J$20:$J$300</c:f>
              <c:numCache>
                <c:formatCode>0.00000</c:formatCode>
                <c:ptCount val="281"/>
                <c:pt idx="0">
                  <c:v>2.1999999999999997E-3</c:v>
                </c:pt>
                <c:pt idx="1">
                  <c:v>2.1999999999999997E-3</c:v>
                </c:pt>
                <c:pt idx="2">
                  <c:v>2.3E-3</c:v>
                </c:pt>
                <c:pt idx="3">
                  <c:v>2.4000000000000002E-3</c:v>
                </c:pt>
                <c:pt idx="4">
                  <c:v>2.4000000000000002E-3</c:v>
                </c:pt>
                <c:pt idx="5">
                  <c:v>2.5000000000000001E-3</c:v>
                </c:pt>
                <c:pt idx="6">
                  <c:v>2.7000000000000001E-3</c:v>
                </c:pt>
                <c:pt idx="7">
                  <c:v>2.8E-3</c:v>
                </c:pt>
                <c:pt idx="8">
                  <c:v>2.9000000000000002E-3</c:v>
                </c:pt>
                <c:pt idx="9">
                  <c:v>3.0999999999999999E-3</c:v>
                </c:pt>
                <c:pt idx="10">
                  <c:v>3.2000000000000002E-3</c:v>
                </c:pt>
                <c:pt idx="11">
                  <c:v>3.3E-3</c:v>
                </c:pt>
                <c:pt idx="12">
                  <c:v>3.4000000000000002E-3</c:v>
                </c:pt>
                <c:pt idx="13">
                  <c:v>3.5000000000000005E-3</c:v>
                </c:pt>
                <c:pt idx="14">
                  <c:v>3.6999999999999997E-3</c:v>
                </c:pt>
                <c:pt idx="15">
                  <c:v>3.8999999999999998E-3</c:v>
                </c:pt>
                <c:pt idx="16">
                  <c:v>4.1000000000000003E-3</c:v>
                </c:pt>
                <c:pt idx="17">
                  <c:v>4.3E-3</c:v>
                </c:pt>
                <c:pt idx="18">
                  <c:v>4.4999999999999997E-3</c:v>
                </c:pt>
                <c:pt idx="19">
                  <c:v>4.7000000000000002E-3</c:v>
                </c:pt>
                <c:pt idx="20">
                  <c:v>5.0000000000000001E-3</c:v>
                </c:pt>
                <c:pt idx="21">
                  <c:v>5.4000000000000003E-3</c:v>
                </c:pt>
                <c:pt idx="22">
                  <c:v>5.7000000000000002E-3</c:v>
                </c:pt>
                <c:pt idx="23">
                  <c:v>6.0000000000000001E-3</c:v>
                </c:pt>
                <c:pt idx="24">
                  <c:v>6.3E-3</c:v>
                </c:pt>
                <c:pt idx="25">
                  <c:v>6.6E-3</c:v>
                </c:pt>
                <c:pt idx="26">
                  <c:v>6.9000000000000008E-3</c:v>
                </c:pt>
                <c:pt idx="27">
                  <c:v>7.0999999999999995E-3</c:v>
                </c:pt>
                <c:pt idx="28">
                  <c:v>7.3999999999999995E-3</c:v>
                </c:pt>
                <c:pt idx="29">
                  <c:v>7.7000000000000002E-3</c:v>
                </c:pt>
                <c:pt idx="30">
                  <c:v>7.9000000000000008E-3</c:v>
                </c:pt>
                <c:pt idx="31">
                  <c:v>8.5000000000000006E-3</c:v>
                </c:pt>
                <c:pt idx="32">
                  <c:v>9.1000000000000004E-3</c:v>
                </c:pt>
                <c:pt idx="33">
                  <c:v>9.7000000000000003E-3</c:v>
                </c:pt>
                <c:pt idx="34">
                  <c:v>1.03E-2</c:v>
                </c:pt>
                <c:pt idx="35">
                  <c:v>1.09E-2</c:v>
                </c:pt>
                <c:pt idx="36">
                  <c:v>1.14E-2</c:v>
                </c:pt>
                <c:pt idx="37">
                  <c:v>1.2E-2</c:v>
                </c:pt>
                <c:pt idx="38">
                  <c:v>1.26E-2</c:v>
                </c:pt>
                <c:pt idx="39">
                  <c:v>1.3100000000000001E-2</c:v>
                </c:pt>
                <c:pt idx="40">
                  <c:v>1.4199999999999999E-2</c:v>
                </c:pt>
                <c:pt idx="41">
                  <c:v>1.52E-2</c:v>
                </c:pt>
                <c:pt idx="42">
                  <c:v>1.6199999999999999E-2</c:v>
                </c:pt>
                <c:pt idx="43">
                  <c:v>1.7299999999999999E-2</c:v>
                </c:pt>
                <c:pt idx="44">
                  <c:v>1.83E-2</c:v>
                </c:pt>
                <c:pt idx="45">
                  <c:v>1.9200000000000002E-2</c:v>
                </c:pt>
                <c:pt idx="46">
                  <c:v>2.12E-2</c:v>
                </c:pt>
                <c:pt idx="47">
                  <c:v>2.3100000000000002E-2</c:v>
                </c:pt>
                <c:pt idx="48">
                  <c:v>2.5000000000000001E-2</c:v>
                </c:pt>
                <c:pt idx="49">
                  <c:v>2.6800000000000001E-2</c:v>
                </c:pt>
                <c:pt idx="50">
                  <c:v>2.8699999999999996E-2</c:v>
                </c:pt>
                <c:pt idx="51">
                  <c:v>3.0499999999999999E-2</c:v>
                </c:pt>
                <c:pt idx="52">
                  <c:v>3.2300000000000002E-2</c:v>
                </c:pt>
                <c:pt idx="53">
                  <c:v>3.4200000000000001E-2</c:v>
                </c:pt>
                <c:pt idx="54">
                  <c:v>3.5999999999999997E-2</c:v>
                </c:pt>
                <c:pt idx="55">
                  <c:v>3.78E-2</c:v>
                </c:pt>
                <c:pt idx="56">
                  <c:v>3.9600000000000003E-2</c:v>
                </c:pt>
                <c:pt idx="57">
                  <c:v>4.3099999999999999E-2</c:v>
                </c:pt>
                <c:pt idx="58">
                  <c:v>4.7599999999999996E-2</c:v>
                </c:pt>
                <c:pt idx="59">
                  <c:v>5.2000000000000005E-2</c:v>
                </c:pt>
                <c:pt idx="60">
                  <c:v>5.6499999999999995E-2</c:v>
                </c:pt>
                <c:pt idx="61">
                  <c:v>6.0999999999999999E-2</c:v>
                </c:pt>
                <c:pt idx="62">
                  <c:v>6.54E-2</c:v>
                </c:pt>
                <c:pt idx="63">
                  <c:v>6.989999999999999E-2</c:v>
                </c:pt>
                <c:pt idx="64">
                  <c:v>7.4399999999999994E-2</c:v>
                </c:pt>
                <c:pt idx="65">
                  <c:v>7.8899999999999998E-2</c:v>
                </c:pt>
                <c:pt idx="66">
                  <c:v>8.7999999999999995E-2</c:v>
                </c:pt>
                <c:pt idx="67">
                  <c:v>9.7199999999999995E-2</c:v>
                </c:pt>
                <c:pt idx="68">
                  <c:v>0.1065</c:v>
                </c:pt>
                <c:pt idx="69">
                  <c:v>0.1159</c:v>
                </c:pt>
                <c:pt idx="70">
                  <c:v>0.12529999999999999</c:v>
                </c:pt>
                <c:pt idx="71">
                  <c:v>0.13489999999999999</c:v>
                </c:pt>
                <c:pt idx="72">
                  <c:v>0.1542</c:v>
                </c:pt>
                <c:pt idx="73">
                  <c:v>0.1739</c:v>
                </c:pt>
                <c:pt idx="74">
                  <c:v>0.1938</c:v>
                </c:pt>
                <c:pt idx="75">
                  <c:v>0.21410000000000001</c:v>
                </c:pt>
                <c:pt idx="76">
                  <c:v>0.23450000000000001</c:v>
                </c:pt>
                <c:pt idx="77">
                  <c:v>0.25519999999999998</c:v>
                </c:pt>
                <c:pt idx="78">
                  <c:v>0.27610000000000001</c:v>
                </c:pt>
                <c:pt idx="79">
                  <c:v>0.29720000000000002</c:v>
                </c:pt>
                <c:pt idx="80">
                  <c:v>0.31840000000000002</c:v>
                </c:pt>
                <c:pt idx="81">
                  <c:v>0.33979999999999999</c:v>
                </c:pt>
                <c:pt idx="82">
                  <c:v>0.36130000000000001</c:v>
                </c:pt>
                <c:pt idx="83">
                  <c:v>0.40460000000000002</c:v>
                </c:pt>
                <c:pt idx="84">
                  <c:v>0.45929999999999999</c:v>
                </c:pt>
                <c:pt idx="85">
                  <c:v>0.51419999999999999</c:v>
                </c:pt>
                <c:pt idx="86">
                  <c:v>0.56950000000000001</c:v>
                </c:pt>
                <c:pt idx="87">
                  <c:v>0.62490000000000001</c:v>
                </c:pt>
                <c:pt idx="88">
                  <c:v>0.6804</c:v>
                </c:pt>
                <c:pt idx="89">
                  <c:v>0.7359</c:v>
                </c:pt>
                <c:pt idx="90">
                  <c:v>0.79139999999999999</c:v>
                </c:pt>
                <c:pt idx="91">
                  <c:v>0.8468</c:v>
                </c:pt>
                <c:pt idx="92">
                  <c:v>0.95719999999999994</c:v>
                </c:pt>
                <c:pt idx="93" formatCode="0.000">
                  <c:v>1.07</c:v>
                </c:pt>
                <c:pt idx="94" formatCode="0.000">
                  <c:v>1.18</c:v>
                </c:pt>
                <c:pt idx="95" formatCode="0.000">
                  <c:v>1.28</c:v>
                </c:pt>
                <c:pt idx="96" formatCode="0.000">
                  <c:v>1.39</c:v>
                </c:pt>
                <c:pt idx="97" formatCode="0.000">
                  <c:v>1.49</c:v>
                </c:pt>
                <c:pt idx="98" formatCode="0.000">
                  <c:v>1.7</c:v>
                </c:pt>
                <c:pt idx="99" formatCode="0.000">
                  <c:v>1.9</c:v>
                </c:pt>
                <c:pt idx="100" formatCode="0.000">
                  <c:v>2.09</c:v>
                </c:pt>
                <c:pt idx="101" formatCode="0.000">
                  <c:v>2.27</c:v>
                </c:pt>
                <c:pt idx="102" formatCode="0.000">
                  <c:v>2.4500000000000002</c:v>
                </c:pt>
                <c:pt idx="103" formatCode="0.000">
                  <c:v>2.62</c:v>
                </c:pt>
                <c:pt idx="104" formatCode="0.000">
                  <c:v>2.78</c:v>
                </c:pt>
                <c:pt idx="105" formatCode="0.000">
                  <c:v>2.94</c:v>
                </c:pt>
                <c:pt idx="106" formatCode="0.000">
                  <c:v>3.09</c:v>
                </c:pt>
                <c:pt idx="107" formatCode="0.000">
                  <c:v>3.23</c:v>
                </c:pt>
                <c:pt idx="108" formatCode="0.000">
                  <c:v>3.37</c:v>
                </c:pt>
                <c:pt idx="109" formatCode="0.000">
                  <c:v>3.63</c:v>
                </c:pt>
                <c:pt idx="110" formatCode="0.000">
                  <c:v>3.93</c:v>
                </c:pt>
                <c:pt idx="111" formatCode="0.000">
                  <c:v>4.2</c:v>
                </c:pt>
                <c:pt idx="112" formatCode="0.000">
                  <c:v>4.45</c:v>
                </c:pt>
                <c:pt idx="113" formatCode="0.000">
                  <c:v>4.6900000000000004</c:v>
                </c:pt>
                <c:pt idx="114" formatCode="0.000">
                  <c:v>4.91</c:v>
                </c:pt>
                <c:pt idx="115" formatCode="0.000">
                  <c:v>5.1100000000000003</c:v>
                </c:pt>
                <c:pt idx="116" formatCode="0.000">
                  <c:v>5.31</c:v>
                </c:pt>
                <c:pt idx="117" formatCode="0.000">
                  <c:v>5.49</c:v>
                </c:pt>
                <c:pt idx="118" formatCode="0.000">
                  <c:v>5.84</c:v>
                </c:pt>
                <c:pt idx="119" formatCode="0.000">
                  <c:v>6.16</c:v>
                </c:pt>
                <c:pt idx="120" formatCode="0.000">
                  <c:v>6.46</c:v>
                </c:pt>
                <c:pt idx="121" formatCode="0.000">
                  <c:v>6.75</c:v>
                </c:pt>
                <c:pt idx="122" formatCode="0.000">
                  <c:v>7.02</c:v>
                </c:pt>
                <c:pt idx="123" formatCode="0.000">
                  <c:v>7.28</c:v>
                </c:pt>
                <c:pt idx="124" formatCode="0.000">
                  <c:v>7.77</c:v>
                </c:pt>
                <c:pt idx="125" formatCode="0.000">
                  <c:v>8.23</c:v>
                </c:pt>
                <c:pt idx="126" formatCode="0.000">
                  <c:v>8.66</c:v>
                </c:pt>
                <c:pt idx="127" formatCode="0.000">
                  <c:v>9.08</c:v>
                </c:pt>
                <c:pt idx="128" formatCode="0.000">
                  <c:v>9.49</c:v>
                </c:pt>
                <c:pt idx="129" formatCode="0.000">
                  <c:v>9.8800000000000008</c:v>
                </c:pt>
                <c:pt idx="130" formatCode="0.000">
                  <c:v>10.27</c:v>
                </c:pt>
                <c:pt idx="131" formatCode="0.000">
                  <c:v>10.64</c:v>
                </c:pt>
                <c:pt idx="132" formatCode="0.000">
                  <c:v>11.01</c:v>
                </c:pt>
                <c:pt idx="133" formatCode="0.000">
                  <c:v>11.37</c:v>
                </c:pt>
                <c:pt idx="134" formatCode="0.000">
                  <c:v>11.73</c:v>
                </c:pt>
                <c:pt idx="135" formatCode="0.000">
                  <c:v>12.43</c:v>
                </c:pt>
                <c:pt idx="136" formatCode="0.000">
                  <c:v>13.28</c:v>
                </c:pt>
                <c:pt idx="137" formatCode="0.000">
                  <c:v>14.12</c:v>
                </c:pt>
                <c:pt idx="138" formatCode="0.000">
                  <c:v>14.95</c:v>
                </c:pt>
                <c:pt idx="139" formatCode="0.000">
                  <c:v>15.76</c:v>
                </c:pt>
                <c:pt idx="140" formatCode="0.000">
                  <c:v>16.559999999999999</c:v>
                </c:pt>
                <c:pt idx="141" formatCode="0.000">
                  <c:v>17.350000000000001</c:v>
                </c:pt>
                <c:pt idx="142" formatCode="0.000">
                  <c:v>18.14</c:v>
                </c:pt>
                <c:pt idx="143" formatCode="0.000">
                  <c:v>18.920000000000002</c:v>
                </c:pt>
                <c:pt idx="144" formatCode="0.000">
                  <c:v>20.47</c:v>
                </c:pt>
                <c:pt idx="145" formatCode="0.000">
                  <c:v>22.01</c:v>
                </c:pt>
                <c:pt idx="146" formatCode="0.000">
                  <c:v>23.56</c:v>
                </c:pt>
                <c:pt idx="147" formatCode="0.000">
                  <c:v>25.1</c:v>
                </c:pt>
                <c:pt idx="148" formatCode="0.000">
                  <c:v>26.65</c:v>
                </c:pt>
                <c:pt idx="149" formatCode="0.000">
                  <c:v>28.2</c:v>
                </c:pt>
                <c:pt idx="150" formatCode="0.000">
                  <c:v>31.34</c:v>
                </c:pt>
                <c:pt idx="151" formatCode="0.000">
                  <c:v>34.53</c:v>
                </c:pt>
                <c:pt idx="152" formatCode="0.000">
                  <c:v>37.770000000000003</c:v>
                </c:pt>
                <c:pt idx="153" formatCode="0.000">
                  <c:v>41.07</c:v>
                </c:pt>
                <c:pt idx="154" formatCode="0.000">
                  <c:v>44.44</c:v>
                </c:pt>
                <c:pt idx="155" formatCode="0.000">
                  <c:v>47.88</c:v>
                </c:pt>
                <c:pt idx="156" formatCode="0.000">
                  <c:v>51.4</c:v>
                </c:pt>
                <c:pt idx="157" formatCode="0.000">
                  <c:v>55</c:v>
                </c:pt>
                <c:pt idx="158" formatCode="0.000">
                  <c:v>58.67</c:v>
                </c:pt>
                <c:pt idx="159" formatCode="0.000">
                  <c:v>62.43</c:v>
                </c:pt>
                <c:pt idx="160" formatCode="0.000">
                  <c:v>66.27</c:v>
                </c:pt>
                <c:pt idx="161" formatCode="0.000">
                  <c:v>74.209999999999994</c:v>
                </c:pt>
                <c:pt idx="162" formatCode="0.000">
                  <c:v>84.59</c:v>
                </c:pt>
                <c:pt idx="163" formatCode="0.000">
                  <c:v>95.5</c:v>
                </c:pt>
                <c:pt idx="164" formatCode="0.000">
                  <c:v>106.92</c:v>
                </c:pt>
                <c:pt idx="165" formatCode="0.000">
                  <c:v>118.82</c:v>
                </c:pt>
                <c:pt idx="166" formatCode="0.000">
                  <c:v>131.18</c:v>
                </c:pt>
                <c:pt idx="167" formatCode="0.000">
                  <c:v>143.97</c:v>
                </c:pt>
                <c:pt idx="168" formatCode="0.000">
                  <c:v>157.16</c:v>
                </c:pt>
                <c:pt idx="169" formatCode="0.000">
                  <c:v>170.71</c:v>
                </c:pt>
                <c:pt idx="170" formatCode="0.000">
                  <c:v>199.07</c:v>
                </c:pt>
                <c:pt idx="171" formatCode="0.000">
                  <c:v>229.26</c:v>
                </c:pt>
                <c:pt idx="172" formatCode="0.000">
                  <c:v>261.32</c:v>
                </c:pt>
                <c:pt idx="173" formatCode="0.000">
                  <c:v>295.2</c:v>
                </c:pt>
                <c:pt idx="174" formatCode="0.000">
                  <c:v>330.88</c:v>
                </c:pt>
                <c:pt idx="175" formatCode="0.000">
                  <c:v>368.33</c:v>
                </c:pt>
                <c:pt idx="176" formatCode="0.000">
                  <c:v>448.35</c:v>
                </c:pt>
                <c:pt idx="177" formatCode="0.000">
                  <c:v>535.1</c:v>
                </c:pt>
                <c:pt idx="178" formatCode="0.000">
                  <c:v>628.34</c:v>
                </c:pt>
                <c:pt idx="179" formatCode="0.000">
                  <c:v>727.88</c:v>
                </c:pt>
                <c:pt idx="180" formatCode="0.000">
                  <c:v>833.53</c:v>
                </c:pt>
                <c:pt idx="181" formatCode="0.000">
                  <c:v>945.08</c:v>
                </c:pt>
                <c:pt idx="182" formatCode="0.0">
                  <c:v>1060</c:v>
                </c:pt>
                <c:pt idx="183" formatCode="0.0">
                  <c:v>1190</c:v>
                </c:pt>
                <c:pt idx="184" formatCode="0.0">
                  <c:v>1310</c:v>
                </c:pt>
                <c:pt idx="185" formatCode="0.0">
                  <c:v>1450</c:v>
                </c:pt>
                <c:pt idx="186" formatCode="0.0">
                  <c:v>1590</c:v>
                </c:pt>
                <c:pt idx="187" formatCode="0.0">
                  <c:v>1880</c:v>
                </c:pt>
                <c:pt idx="188" formatCode="0.0">
                  <c:v>2270</c:v>
                </c:pt>
                <c:pt idx="189" formatCode="0.0">
                  <c:v>2690</c:v>
                </c:pt>
                <c:pt idx="190" formatCode="0.0">
                  <c:v>3130</c:v>
                </c:pt>
                <c:pt idx="191" formatCode="0.0">
                  <c:v>3610</c:v>
                </c:pt>
                <c:pt idx="192" formatCode="0.0">
                  <c:v>4100</c:v>
                </c:pt>
                <c:pt idx="193" formatCode="0.0">
                  <c:v>4620</c:v>
                </c:pt>
                <c:pt idx="194" formatCode="0.0">
                  <c:v>5150</c:v>
                </c:pt>
                <c:pt idx="195" formatCode="0.0">
                  <c:v>5710</c:v>
                </c:pt>
                <c:pt idx="196" formatCode="0.0">
                  <c:v>6880</c:v>
                </c:pt>
                <c:pt idx="197" formatCode="0.0">
                  <c:v>8109.9999999999991</c:v>
                </c:pt>
                <c:pt idx="198" formatCode="0.0">
                  <c:v>9410</c:v>
                </c:pt>
                <c:pt idx="199" formatCode="0.0">
                  <c:v>10760</c:v>
                </c:pt>
                <c:pt idx="200" formatCode="0.0">
                  <c:v>12150</c:v>
                </c:pt>
                <c:pt idx="201" formatCode="0.0">
                  <c:v>13600</c:v>
                </c:pt>
                <c:pt idx="202" formatCode="0.0">
                  <c:v>16600</c:v>
                </c:pt>
                <c:pt idx="203" formatCode="0.0">
                  <c:v>19730</c:v>
                </c:pt>
                <c:pt idx="204" formatCode="0.0">
                  <c:v>22980</c:v>
                </c:pt>
                <c:pt idx="205" formatCode="0.0">
                  <c:v>26320</c:v>
                </c:pt>
                <c:pt idx="206" formatCode="0.0">
                  <c:v>29740</c:v>
                </c:pt>
                <c:pt idx="207" formatCode="0.0">
                  <c:v>33230</c:v>
                </c:pt>
                <c:pt idx="208" formatCode="0.0">
                  <c:v>35340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6B-4456-B82D-EFD942FB101D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srim136Xe_GaN!$D$20:$D$300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srim136Xe_GaN!$M$20:$M$300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1.2000000000000001E-3</c:v>
                </c:pt>
                <c:pt idx="6">
                  <c:v>1.2999999999999999E-3</c:v>
                </c:pt>
                <c:pt idx="7">
                  <c:v>1.2999999999999999E-3</c:v>
                </c:pt>
                <c:pt idx="8">
                  <c:v>1.4E-3</c:v>
                </c:pt>
                <c:pt idx="9">
                  <c:v>1.4E-3</c:v>
                </c:pt>
                <c:pt idx="10">
                  <c:v>1.5E-3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1.6000000000000001E-3</c:v>
                </c:pt>
                <c:pt idx="14">
                  <c:v>1.7000000000000001E-3</c:v>
                </c:pt>
                <c:pt idx="15">
                  <c:v>1.8E-3</c:v>
                </c:pt>
                <c:pt idx="16">
                  <c:v>1.9E-3</c:v>
                </c:pt>
                <c:pt idx="17">
                  <c:v>1.9E-3</c:v>
                </c:pt>
                <c:pt idx="18">
                  <c:v>2E-3</c:v>
                </c:pt>
                <c:pt idx="19">
                  <c:v>2.1000000000000003E-3</c:v>
                </c:pt>
                <c:pt idx="20">
                  <c:v>2.1999999999999997E-3</c:v>
                </c:pt>
                <c:pt idx="21">
                  <c:v>2.3E-3</c:v>
                </c:pt>
                <c:pt idx="22">
                  <c:v>2.4000000000000002E-3</c:v>
                </c:pt>
                <c:pt idx="23">
                  <c:v>2.5999999999999999E-3</c:v>
                </c:pt>
                <c:pt idx="24">
                  <c:v>2.7000000000000001E-3</c:v>
                </c:pt>
                <c:pt idx="25">
                  <c:v>2.8E-3</c:v>
                </c:pt>
                <c:pt idx="26">
                  <c:v>2.9000000000000002E-3</c:v>
                </c:pt>
                <c:pt idx="27">
                  <c:v>3.0000000000000001E-3</c:v>
                </c:pt>
                <c:pt idx="28">
                  <c:v>3.0999999999999999E-3</c:v>
                </c:pt>
                <c:pt idx="29">
                  <c:v>3.2000000000000002E-3</c:v>
                </c:pt>
                <c:pt idx="30">
                  <c:v>3.3E-3</c:v>
                </c:pt>
                <c:pt idx="31">
                  <c:v>3.4000000000000002E-3</c:v>
                </c:pt>
                <c:pt idx="32">
                  <c:v>3.5999999999999999E-3</c:v>
                </c:pt>
                <c:pt idx="33">
                  <c:v>3.8999999999999998E-3</c:v>
                </c:pt>
                <c:pt idx="34">
                  <c:v>4.1000000000000003E-3</c:v>
                </c:pt>
                <c:pt idx="35">
                  <c:v>4.3E-3</c:v>
                </c:pt>
                <c:pt idx="36">
                  <c:v>4.3999999999999994E-3</c:v>
                </c:pt>
                <c:pt idx="37">
                  <c:v>4.5999999999999999E-3</c:v>
                </c:pt>
                <c:pt idx="38">
                  <c:v>4.8000000000000004E-3</c:v>
                </c:pt>
                <c:pt idx="39">
                  <c:v>5.0000000000000001E-3</c:v>
                </c:pt>
                <c:pt idx="40">
                  <c:v>5.3E-3</c:v>
                </c:pt>
                <c:pt idx="41">
                  <c:v>5.7000000000000002E-3</c:v>
                </c:pt>
                <c:pt idx="42">
                  <c:v>6.0000000000000001E-3</c:v>
                </c:pt>
                <c:pt idx="43">
                  <c:v>6.3E-3</c:v>
                </c:pt>
                <c:pt idx="44">
                  <c:v>6.6E-3</c:v>
                </c:pt>
                <c:pt idx="45">
                  <c:v>6.9000000000000008E-3</c:v>
                </c:pt>
                <c:pt idx="46">
                  <c:v>7.4999999999999997E-3</c:v>
                </c:pt>
                <c:pt idx="47">
                  <c:v>8.0999999999999996E-3</c:v>
                </c:pt>
                <c:pt idx="48">
                  <c:v>8.6999999999999994E-3</c:v>
                </c:pt>
                <c:pt idx="49">
                  <c:v>9.2999999999999992E-3</c:v>
                </c:pt>
                <c:pt idx="50">
                  <c:v>9.7999999999999997E-3</c:v>
                </c:pt>
                <c:pt idx="51">
                  <c:v>1.04E-2</c:v>
                </c:pt>
                <c:pt idx="52">
                  <c:v>1.09E-2</c:v>
                </c:pt>
                <c:pt idx="53">
                  <c:v>1.14E-2</c:v>
                </c:pt>
                <c:pt idx="54">
                  <c:v>1.2E-2</c:v>
                </c:pt>
                <c:pt idx="55">
                  <c:v>1.2500000000000001E-2</c:v>
                </c:pt>
                <c:pt idx="56">
                  <c:v>1.3000000000000001E-2</c:v>
                </c:pt>
                <c:pt idx="57">
                  <c:v>1.4000000000000002E-2</c:v>
                </c:pt>
                <c:pt idx="58">
                  <c:v>1.5299999999999999E-2</c:v>
                </c:pt>
                <c:pt idx="59">
                  <c:v>1.66E-2</c:v>
                </c:pt>
                <c:pt idx="60">
                  <c:v>1.78E-2</c:v>
                </c:pt>
                <c:pt idx="61">
                  <c:v>1.9099999999999999E-2</c:v>
                </c:pt>
                <c:pt idx="62">
                  <c:v>2.0300000000000002E-2</c:v>
                </c:pt>
                <c:pt idx="63">
                  <c:v>2.1499999999999998E-2</c:v>
                </c:pt>
                <c:pt idx="64">
                  <c:v>2.2700000000000001E-2</c:v>
                </c:pt>
                <c:pt idx="65">
                  <c:v>2.3899999999999998E-2</c:v>
                </c:pt>
                <c:pt idx="66">
                  <c:v>2.64E-2</c:v>
                </c:pt>
                <c:pt idx="67">
                  <c:v>2.8799999999999999E-2</c:v>
                </c:pt>
                <c:pt idx="68">
                  <c:v>3.1199999999999999E-2</c:v>
                </c:pt>
                <c:pt idx="69">
                  <c:v>3.3600000000000005E-2</c:v>
                </c:pt>
                <c:pt idx="70">
                  <c:v>3.5999999999999997E-2</c:v>
                </c:pt>
                <c:pt idx="71">
                  <c:v>3.8400000000000004E-2</c:v>
                </c:pt>
                <c:pt idx="72">
                  <c:v>4.3099999999999999E-2</c:v>
                </c:pt>
                <c:pt idx="73">
                  <c:v>4.7799999999999995E-2</c:v>
                </c:pt>
                <c:pt idx="74">
                  <c:v>5.2500000000000005E-2</c:v>
                </c:pt>
                <c:pt idx="75">
                  <c:v>5.7199999999999994E-2</c:v>
                </c:pt>
                <c:pt idx="76">
                  <c:v>6.1800000000000001E-2</c:v>
                </c:pt>
                <c:pt idx="77">
                  <c:v>6.6400000000000001E-2</c:v>
                </c:pt>
                <c:pt idx="78">
                  <c:v>7.0899999999999991E-2</c:v>
                </c:pt>
                <c:pt idx="79">
                  <c:v>7.5300000000000006E-2</c:v>
                </c:pt>
                <c:pt idx="80">
                  <c:v>7.9700000000000007E-2</c:v>
                </c:pt>
                <c:pt idx="81">
                  <c:v>8.4099999999999994E-2</c:v>
                </c:pt>
                <c:pt idx="82">
                  <c:v>8.8400000000000006E-2</c:v>
                </c:pt>
                <c:pt idx="83">
                  <c:v>9.69E-2</c:v>
                </c:pt>
                <c:pt idx="84">
                  <c:v>0.1072</c:v>
                </c:pt>
                <c:pt idx="85">
                  <c:v>0.1172</c:v>
                </c:pt>
                <c:pt idx="86">
                  <c:v>0.1268</c:v>
                </c:pt>
                <c:pt idx="87">
                  <c:v>0.1361</c:v>
                </c:pt>
                <c:pt idx="88">
                  <c:v>0.14510000000000001</c:v>
                </c:pt>
                <c:pt idx="89">
                  <c:v>0.15379999999999999</c:v>
                </c:pt>
                <c:pt idx="90">
                  <c:v>0.16220000000000001</c:v>
                </c:pt>
                <c:pt idx="91">
                  <c:v>0.1704</c:v>
                </c:pt>
                <c:pt idx="92">
                  <c:v>0.1862</c:v>
                </c:pt>
                <c:pt idx="93">
                  <c:v>0.2009</c:v>
                </c:pt>
                <c:pt idx="94">
                  <c:v>0.21480000000000002</c:v>
                </c:pt>
                <c:pt idx="95">
                  <c:v>0.22789999999999999</c:v>
                </c:pt>
                <c:pt idx="96">
                  <c:v>0.24009999999999998</c:v>
                </c:pt>
                <c:pt idx="97">
                  <c:v>0.25169999999999998</c:v>
                </c:pt>
                <c:pt idx="98">
                  <c:v>0.27349999999999997</c:v>
                </c:pt>
                <c:pt idx="99">
                  <c:v>0.2928</c:v>
                </c:pt>
                <c:pt idx="100">
                  <c:v>0.31</c:v>
                </c:pt>
                <c:pt idx="101">
                  <c:v>0.32530000000000003</c:v>
                </c:pt>
                <c:pt idx="102">
                  <c:v>0.33900000000000002</c:v>
                </c:pt>
                <c:pt idx="103">
                  <c:v>0.35110000000000002</c:v>
                </c:pt>
                <c:pt idx="104">
                  <c:v>0.36209999999999998</c:v>
                </c:pt>
                <c:pt idx="105">
                  <c:v>0.37190000000000001</c:v>
                </c:pt>
                <c:pt idx="106">
                  <c:v>0.38069999999999998</c:v>
                </c:pt>
                <c:pt idx="107">
                  <c:v>0.3886</c:v>
                </c:pt>
                <c:pt idx="108">
                  <c:v>0.39580000000000004</c:v>
                </c:pt>
                <c:pt idx="109">
                  <c:v>0.40910000000000002</c:v>
                </c:pt>
                <c:pt idx="110">
                  <c:v>0.42300000000000004</c:v>
                </c:pt>
                <c:pt idx="111">
                  <c:v>0.43419999999999997</c:v>
                </c:pt>
                <c:pt idx="112">
                  <c:v>0.44349999999999995</c:v>
                </c:pt>
                <c:pt idx="113">
                  <c:v>0.45119999999999993</c:v>
                </c:pt>
                <c:pt idx="114">
                  <c:v>0.45780000000000004</c:v>
                </c:pt>
                <c:pt idx="115">
                  <c:v>0.46349999999999997</c:v>
                </c:pt>
                <c:pt idx="116">
                  <c:v>0.46849999999999997</c:v>
                </c:pt>
                <c:pt idx="117">
                  <c:v>0.4728</c:v>
                </c:pt>
                <c:pt idx="118">
                  <c:v>0.48150000000000004</c:v>
                </c:pt>
                <c:pt idx="119">
                  <c:v>0.48849999999999999</c:v>
                </c:pt>
                <c:pt idx="120">
                  <c:v>0.49440000000000001</c:v>
                </c:pt>
                <c:pt idx="121">
                  <c:v>0.4995</c:v>
                </c:pt>
                <c:pt idx="122">
                  <c:v>0.50390000000000001</c:v>
                </c:pt>
                <c:pt idx="123">
                  <c:v>0.50780000000000003</c:v>
                </c:pt>
                <c:pt idx="124">
                  <c:v>0.51680000000000004</c:v>
                </c:pt>
                <c:pt idx="125">
                  <c:v>0.52439999999999998</c:v>
                </c:pt>
                <c:pt idx="126">
                  <c:v>0.53090000000000004</c:v>
                </c:pt>
                <c:pt idx="127">
                  <c:v>0.53669999999999995</c:v>
                </c:pt>
                <c:pt idx="128">
                  <c:v>0.54200000000000004</c:v>
                </c:pt>
                <c:pt idx="129">
                  <c:v>0.54679999999999995</c:v>
                </c:pt>
                <c:pt idx="130">
                  <c:v>0.55119999999999991</c:v>
                </c:pt>
                <c:pt idx="131">
                  <c:v>0.55530000000000002</c:v>
                </c:pt>
                <c:pt idx="132">
                  <c:v>0.55919999999999992</c:v>
                </c:pt>
                <c:pt idx="133">
                  <c:v>0.56289999999999996</c:v>
                </c:pt>
                <c:pt idx="134">
                  <c:v>0.56640000000000001</c:v>
                </c:pt>
                <c:pt idx="135">
                  <c:v>0.57729999999999992</c:v>
                </c:pt>
                <c:pt idx="136">
                  <c:v>0.59230000000000005</c:v>
                </c:pt>
                <c:pt idx="137">
                  <c:v>0.60620000000000007</c:v>
                </c:pt>
                <c:pt idx="138">
                  <c:v>0.61929999999999996</c:v>
                </c:pt>
                <c:pt idx="139">
                  <c:v>0.63159999999999994</c:v>
                </c:pt>
                <c:pt idx="140">
                  <c:v>0.6431</c:v>
                </c:pt>
                <c:pt idx="141">
                  <c:v>0.6542</c:v>
                </c:pt>
                <c:pt idx="142">
                  <c:v>0.66490000000000005</c:v>
                </c:pt>
                <c:pt idx="143">
                  <c:v>0.67530000000000001</c:v>
                </c:pt>
                <c:pt idx="144">
                  <c:v>0.71239999999999992</c:v>
                </c:pt>
                <c:pt idx="145">
                  <c:v>0.74720000000000009</c:v>
                </c:pt>
                <c:pt idx="146">
                  <c:v>0.78029999999999999</c:v>
                </c:pt>
                <c:pt idx="147">
                  <c:v>0.81199999999999994</c:v>
                </c:pt>
                <c:pt idx="148">
                  <c:v>0.84260000000000002</c:v>
                </c:pt>
                <c:pt idx="149">
                  <c:v>0.87230000000000008</c:v>
                </c:pt>
                <c:pt idx="150">
                  <c:v>0.98130000000000006</c:v>
                </c:pt>
                <c:pt idx="151" formatCode="0.000">
                  <c:v>1.08</c:v>
                </c:pt>
                <c:pt idx="152" formatCode="0.000">
                  <c:v>1.18</c:v>
                </c:pt>
                <c:pt idx="153" formatCode="0.000">
                  <c:v>1.27</c:v>
                </c:pt>
                <c:pt idx="154" formatCode="0.000">
                  <c:v>1.36</c:v>
                </c:pt>
                <c:pt idx="155" formatCode="0.000">
                  <c:v>1.44</c:v>
                </c:pt>
                <c:pt idx="156" formatCode="0.000">
                  <c:v>1.53</c:v>
                </c:pt>
                <c:pt idx="157" formatCode="0.000">
                  <c:v>1.61</c:v>
                </c:pt>
                <c:pt idx="158" formatCode="0.000">
                  <c:v>1.7</c:v>
                </c:pt>
                <c:pt idx="159" formatCode="0.000">
                  <c:v>1.78</c:v>
                </c:pt>
                <c:pt idx="160" formatCode="0.000">
                  <c:v>1.86</c:v>
                </c:pt>
                <c:pt idx="161" formatCode="0.000">
                  <c:v>2.1800000000000002</c:v>
                </c:pt>
                <c:pt idx="162" formatCode="0.000">
                  <c:v>2.63</c:v>
                </c:pt>
                <c:pt idx="163" formatCode="0.000">
                  <c:v>3.05</c:v>
                </c:pt>
                <c:pt idx="164" formatCode="0.000">
                  <c:v>3.46</c:v>
                </c:pt>
                <c:pt idx="165" formatCode="0.000">
                  <c:v>3.85</c:v>
                </c:pt>
                <c:pt idx="166" formatCode="0.000">
                  <c:v>4.2300000000000004</c:v>
                </c:pt>
                <c:pt idx="167" formatCode="0.000">
                  <c:v>4.5999999999999996</c:v>
                </c:pt>
                <c:pt idx="168" formatCode="0.000">
                  <c:v>4.97</c:v>
                </c:pt>
                <c:pt idx="169" formatCode="0.000">
                  <c:v>5.33</c:v>
                </c:pt>
                <c:pt idx="170" formatCode="0.000">
                  <c:v>6.68</c:v>
                </c:pt>
                <c:pt idx="171" formatCode="0.000">
                  <c:v>7.93</c:v>
                </c:pt>
                <c:pt idx="172" formatCode="0.000">
                  <c:v>9.14</c:v>
                </c:pt>
                <c:pt idx="173" formatCode="0.000">
                  <c:v>10.33</c:v>
                </c:pt>
                <c:pt idx="174" formatCode="0.000">
                  <c:v>11.5</c:v>
                </c:pt>
                <c:pt idx="175" formatCode="0.000">
                  <c:v>12.67</c:v>
                </c:pt>
                <c:pt idx="176" formatCode="0.000">
                  <c:v>17</c:v>
                </c:pt>
                <c:pt idx="177" formatCode="0.000">
                  <c:v>20.97</c:v>
                </c:pt>
                <c:pt idx="178" formatCode="0.000">
                  <c:v>24.79</c:v>
                </c:pt>
                <c:pt idx="179" formatCode="0.000">
                  <c:v>28.52</c:v>
                </c:pt>
                <c:pt idx="180" formatCode="0.000">
                  <c:v>32.21</c:v>
                </c:pt>
                <c:pt idx="181" formatCode="0.000">
                  <c:v>35.880000000000003</c:v>
                </c:pt>
                <c:pt idx="182" formatCode="0.000">
                  <c:v>39.54</c:v>
                </c:pt>
                <c:pt idx="183" formatCode="0.000">
                  <c:v>43.2</c:v>
                </c:pt>
                <c:pt idx="184" formatCode="0.000">
                  <c:v>46.87</c:v>
                </c:pt>
                <c:pt idx="185" formatCode="0.000">
                  <c:v>50.55</c:v>
                </c:pt>
                <c:pt idx="186" formatCode="0.000">
                  <c:v>54.24</c:v>
                </c:pt>
                <c:pt idx="187" formatCode="0.000">
                  <c:v>68.2</c:v>
                </c:pt>
                <c:pt idx="188" formatCode="0.000">
                  <c:v>87.89</c:v>
                </c:pt>
                <c:pt idx="189" formatCode="0.000">
                  <c:v>106.07</c:v>
                </c:pt>
                <c:pt idx="190" formatCode="0.000">
                  <c:v>123.44</c:v>
                </c:pt>
                <c:pt idx="191" formatCode="0.000">
                  <c:v>140.28</c:v>
                </c:pt>
                <c:pt idx="192" formatCode="0.000">
                  <c:v>156.76</c:v>
                </c:pt>
                <c:pt idx="193" formatCode="0.000">
                  <c:v>172.96</c:v>
                </c:pt>
                <c:pt idx="194" formatCode="0.000">
                  <c:v>188.94</c:v>
                </c:pt>
                <c:pt idx="195" formatCode="0.000">
                  <c:v>204.73</c:v>
                </c:pt>
                <c:pt idx="196" formatCode="0.000">
                  <c:v>263.11</c:v>
                </c:pt>
                <c:pt idx="197" formatCode="0.000">
                  <c:v>315.86</c:v>
                </c:pt>
                <c:pt idx="198" formatCode="0.000">
                  <c:v>365.19</c:v>
                </c:pt>
                <c:pt idx="199" formatCode="0.000">
                  <c:v>412.12</c:v>
                </c:pt>
                <c:pt idx="200" formatCode="0.000">
                  <c:v>457.2</c:v>
                </c:pt>
                <c:pt idx="201" formatCode="0.000">
                  <c:v>500.75</c:v>
                </c:pt>
                <c:pt idx="202" formatCode="0.000">
                  <c:v>656.6</c:v>
                </c:pt>
                <c:pt idx="203" formatCode="0.000">
                  <c:v>792.47</c:v>
                </c:pt>
                <c:pt idx="204" formatCode="0.000">
                  <c:v>916.07</c:v>
                </c:pt>
                <c:pt idx="205" formatCode="0.0">
                  <c:v>1030</c:v>
                </c:pt>
                <c:pt idx="206" formatCode="0.0">
                  <c:v>1140</c:v>
                </c:pt>
                <c:pt idx="207" formatCode="0.0">
                  <c:v>1240</c:v>
                </c:pt>
                <c:pt idx="208" formatCode="0.0">
                  <c:v>1280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6B-4456-B82D-EFD942FB101D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srim136Xe_GaN!$D$20:$D$300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srim136Xe_GaN!$P$20:$P$300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1.0999999999999998E-3</c:v>
                </c:pt>
                <c:pt idx="13">
                  <c:v>1.2000000000000001E-3</c:v>
                </c:pt>
                <c:pt idx="14">
                  <c:v>1.2000000000000001E-3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1.4E-3</c:v>
                </c:pt>
                <c:pt idx="18">
                  <c:v>1.5E-3</c:v>
                </c:pt>
                <c:pt idx="19">
                  <c:v>1.5E-3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1.9E-3</c:v>
                </c:pt>
                <c:pt idx="24">
                  <c:v>2E-3</c:v>
                </c:pt>
                <c:pt idx="25">
                  <c:v>2E-3</c:v>
                </c:pt>
                <c:pt idx="26">
                  <c:v>2.1000000000000003E-3</c:v>
                </c:pt>
                <c:pt idx="27">
                  <c:v>2.1999999999999997E-3</c:v>
                </c:pt>
                <c:pt idx="28">
                  <c:v>2.3E-3</c:v>
                </c:pt>
                <c:pt idx="29">
                  <c:v>2.3E-3</c:v>
                </c:pt>
                <c:pt idx="30">
                  <c:v>2.4000000000000002E-3</c:v>
                </c:pt>
                <c:pt idx="31">
                  <c:v>2.5999999999999999E-3</c:v>
                </c:pt>
                <c:pt idx="32">
                  <c:v>2.7000000000000001E-3</c:v>
                </c:pt>
                <c:pt idx="33">
                  <c:v>2.9000000000000002E-3</c:v>
                </c:pt>
                <c:pt idx="34">
                  <c:v>3.0000000000000001E-3</c:v>
                </c:pt>
                <c:pt idx="35">
                  <c:v>3.2000000000000002E-3</c:v>
                </c:pt>
                <c:pt idx="36">
                  <c:v>3.3E-3</c:v>
                </c:pt>
                <c:pt idx="37">
                  <c:v>3.5000000000000005E-3</c:v>
                </c:pt>
                <c:pt idx="38">
                  <c:v>3.5999999999999999E-3</c:v>
                </c:pt>
                <c:pt idx="39">
                  <c:v>3.8E-3</c:v>
                </c:pt>
                <c:pt idx="40">
                  <c:v>4.0000000000000001E-3</c:v>
                </c:pt>
                <c:pt idx="41">
                  <c:v>4.3E-3</c:v>
                </c:pt>
                <c:pt idx="42">
                  <c:v>4.4999999999999997E-3</c:v>
                </c:pt>
                <c:pt idx="43">
                  <c:v>4.8000000000000004E-3</c:v>
                </c:pt>
                <c:pt idx="44">
                  <c:v>5.0000000000000001E-3</c:v>
                </c:pt>
                <c:pt idx="45">
                  <c:v>5.3E-3</c:v>
                </c:pt>
                <c:pt idx="46">
                  <c:v>5.7000000000000002E-3</c:v>
                </c:pt>
                <c:pt idx="47">
                  <c:v>6.1999999999999998E-3</c:v>
                </c:pt>
                <c:pt idx="48">
                  <c:v>6.6E-3</c:v>
                </c:pt>
                <c:pt idx="49">
                  <c:v>7.000000000000001E-3</c:v>
                </c:pt>
                <c:pt idx="50">
                  <c:v>7.4999999999999997E-3</c:v>
                </c:pt>
                <c:pt idx="51">
                  <c:v>7.9000000000000008E-3</c:v>
                </c:pt>
                <c:pt idx="52">
                  <c:v>8.3000000000000001E-3</c:v>
                </c:pt>
                <c:pt idx="53">
                  <c:v>8.6999999999999994E-3</c:v>
                </c:pt>
                <c:pt idx="54">
                  <c:v>9.1000000000000004E-3</c:v>
                </c:pt>
                <c:pt idx="55">
                  <c:v>9.4999999999999998E-3</c:v>
                </c:pt>
                <c:pt idx="56">
                  <c:v>9.9000000000000008E-3</c:v>
                </c:pt>
                <c:pt idx="57">
                  <c:v>1.06E-2</c:v>
                </c:pt>
                <c:pt idx="58">
                  <c:v>1.1600000000000001E-2</c:v>
                </c:pt>
                <c:pt idx="59">
                  <c:v>1.2500000000000001E-2</c:v>
                </c:pt>
                <c:pt idx="60">
                  <c:v>1.34E-2</c:v>
                </c:pt>
                <c:pt idx="61">
                  <c:v>1.4299999999999998E-2</c:v>
                </c:pt>
                <c:pt idx="62">
                  <c:v>1.52E-2</c:v>
                </c:pt>
                <c:pt idx="63">
                  <c:v>1.61E-2</c:v>
                </c:pt>
                <c:pt idx="64">
                  <c:v>1.7000000000000001E-2</c:v>
                </c:pt>
                <c:pt idx="65">
                  <c:v>1.7899999999999999E-2</c:v>
                </c:pt>
                <c:pt idx="66">
                  <c:v>1.9599999999999999E-2</c:v>
                </c:pt>
                <c:pt idx="67">
                  <c:v>2.1399999999999999E-2</c:v>
                </c:pt>
                <c:pt idx="68">
                  <c:v>2.3100000000000002E-2</c:v>
                </c:pt>
                <c:pt idx="69">
                  <c:v>2.4799999999999999E-2</c:v>
                </c:pt>
                <c:pt idx="70">
                  <c:v>2.6600000000000002E-2</c:v>
                </c:pt>
                <c:pt idx="71">
                  <c:v>2.8299999999999999E-2</c:v>
                </c:pt>
                <c:pt idx="72">
                  <c:v>3.1800000000000002E-2</c:v>
                </c:pt>
                <c:pt idx="73">
                  <c:v>3.5199999999999995E-2</c:v>
                </c:pt>
                <c:pt idx="74">
                  <c:v>3.8699999999999998E-2</c:v>
                </c:pt>
                <c:pt idx="75">
                  <c:v>4.2299999999999997E-2</c:v>
                </c:pt>
                <c:pt idx="76">
                  <c:v>4.58E-2</c:v>
                </c:pt>
                <c:pt idx="77">
                  <c:v>4.9299999999999997E-2</c:v>
                </c:pt>
                <c:pt idx="78">
                  <c:v>5.2900000000000003E-2</c:v>
                </c:pt>
                <c:pt idx="79">
                  <c:v>5.6499999999999995E-2</c:v>
                </c:pt>
                <c:pt idx="80">
                  <c:v>6.0100000000000001E-2</c:v>
                </c:pt>
                <c:pt idx="81">
                  <c:v>6.3700000000000007E-2</c:v>
                </c:pt>
                <c:pt idx="82">
                  <c:v>6.7299999999999999E-2</c:v>
                </c:pt>
                <c:pt idx="83">
                  <c:v>7.4499999999999997E-2</c:v>
                </c:pt>
                <c:pt idx="84">
                  <c:v>8.3499999999999991E-2</c:v>
                </c:pt>
                <c:pt idx="85">
                  <c:v>9.2499999999999999E-2</c:v>
                </c:pt>
                <c:pt idx="86">
                  <c:v>0.1014</c:v>
                </c:pt>
                <c:pt idx="87">
                  <c:v>0.1103</c:v>
                </c:pt>
                <c:pt idx="88">
                  <c:v>0.11899999999999999</c:v>
                </c:pt>
                <c:pt idx="89">
                  <c:v>0.12769999999999998</c:v>
                </c:pt>
                <c:pt idx="90">
                  <c:v>0.13620000000000002</c:v>
                </c:pt>
                <c:pt idx="91">
                  <c:v>0.1447</c:v>
                </c:pt>
                <c:pt idx="92">
                  <c:v>0.16120000000000001</c:v>
                </c:pt>
                <c:pt idx="93">
                  <c:v>0.1772</c:v>
                </c:pt>
                <c:pt idx="94">
                  <c:v>0.1928</c:v>
                </c:pt>
                <c:pt idx="95">
                  <c:v>0.20779999999999998</c:v>
                </c:pt>
                <c:pt idx="96">
                  <c:v>0.2223</c:v>
                </c:pt>
                <c:pt idx="97">
                  <c:v>0.23630000000000001</c:v>
                </c:pt>
                <c:pt idx="98">
                  <c:v>0.26290000000000002</c:v>
                </c:pt>
                <c:pt idx="99">
                  <c:v>0.28759999999999997</c:v>
                </c:pt>
                <c:pt idx="100">
                  <c:v>0.31040000000000001</c:v>
                </c:pt>
                <c:pt idx="101">
                  <c:v>0.33160000000000001</c:v>
                </c:pt>
                <c:pt idx="102">
                  <c:v>0.35120000000000001</c:v>
                </c:pt>
                <c:pt idx="103">
                  <c:v>0.36940000000000001</c:v>
                </c:pt>
                <c:pt idx="104">
                  <c:v>0.3861</c:v>
                </c:pt>
                <c:pt idx="105">
                  <c:v>0.40160000000000001</c:v>
                </c:pt>
                <c:pt idx="106">
                  <c:v>0.41600000000000004</c:v>
                </c:pt>
                <c:pt idx="107">
                  <c:v>0.42930000000000001</c:v>
                </c:pt>
                <c:pt idx="108">
                  <c:v>0.44169999999999998</c:v>
                </c:pt>
                <c:pt idx="109">
                  <c:v>0.46379999999999999</c:v>
                </c:pt>
                <c:pt idx="110">
                  <c:v>0.48749999999999999</c:v>
                </c:pt>
                <c:pt idx="111">
                  <c:v>0.50759999999999994</c:v>
                </c:pt>
                <c:pt idx="112">
                  <c:v>0.52480000000000004</c:v>
                </c:pt>
                <c:pt idx="113">
                  <c:v>0.53970000000000007</c:v>
                </c:pt>
                <c:pt idx="114">
                  <c:v>0.55279999999999996</c:v>
                </c:pt>
                <c:pt idx="115">
                  <c:v>0.56430000000000002</c:v>
                </c:pt>
                <c:pt idx="116">
                  <c:v>0.5746</c:v>
                </c:pt>
                <c:pt idx="117">
                  <c:v>0.58379999999999999</c:v>
                </c:pt>
                <c:pt idx="118">
                  <c:v>0.5998</c:v>
                </c:pt>
                <c:pt idx="119">
                  <c:v>0.61309999999999998</c:v>
                </c:pt>
                <c:pt idx="120">
                  <c:v>0.62450000000000006</c:v>
                </c:pt>
                <c:pt idx="121">
                  <c:v>0.63440000000000007</c:v>
                </c:pt>
                <c:pt idx="122">
                  <c:v>0.6431</c:v>
                </c:pt>
                <c:pt idx="123">
                  <c:v>0.65080000000000005</c:v>
                </c:pt>
                <c:pt idx="124">
                  <c:v>0.66410000000000002</c:v>
                </c:pt>
                <c:pt idx="125">
                  <c:v>0.67520000000000002</c:v>
                </c:pt>
                <c:pt idx="126">
                  <c:v>0.68470000000000009</c:v>
                </c:pt>
                <c:pt idx="127">
                  <c:v>0.69299999999999995</c:v>
                </c:pt>
                <c:pt idx="128">
                  <c:v>0.70039999999999991</c:v>
                </c:pt>
                <c:pt idx="129">
                  <c:v>0.70709999999999995</c:v>
                </c:pt>
                <c:pt idx="130">
                  <c:v>0.71310000000000007</c:v>
                </c:pt>
                <c:pt idx="131">
                  <c:v>0.71870000000000001</c:v>
                </c:pt>
                <c:pt idx="132">
                  <c:v>0.7238</c:v>
                </c:pt>
                <c:pt idx="133">
                  <c:v>0.72859999999999991</c:v>
                </c:pt>
                <c:pt idx="134">
                  <c:v>0.73310000000000008</c:v>
                </c:pt>
                <c:pt idx="135">
                  <c:v>0.74139999999999995</c:v>
                </c:pt>
                <c:pt idx="136">
                  <c:v>0.75060000000000004</c:v>
                </c:pt>
                <c:pt idx="137">
                  <c:v>0.75890000000000002</c:v>
                </c:pt>
                <c:pt idx="138">
                  <c:v>0.76639999999999997</c:v>
                </c:pt>
                <c:pt idx="139">
                  <c:v>0.77339999999999998</c:v>
                </c:pt>
                <c:pt idx="140">
                  <c:v>0.77980000000000005</c:v>
                </c:pt>
                <c:pt idx="141">
                  <c:v>0.78579999999999994</c:v>
                </c:pt>
                <c:pt idx="142">
                  <c:v>0.79149999999999998</c:v>
                </c:pt>
                <c:pt idx="143">
                  <c:v>0.79699999999999993</c:v>
                </c:pt>
                <c:pt idx="144">
                  <c:v>0.80719999999999992</c:v>
                </c:pt>
                <c:pt idx="145">
                  <c:v>0.81669999999999998</c:v>
                </c:pt>
                <c:pt idx="146">
                  <c:v>0.8256</c:v>
                </c:pt>
                <c:pt idx="147">
                  <c:v>0.83409999999999995</c:v>
                </c:pt>
                <c:pt idx="148">
                  <c:v>0.84230000000000005</c:v>
                </c:pt>
                <c:pt idx="149">
                  <c:v>0.85030000000000006</c:v>
                </c:pt>
                <c:pt idx="150">
                  <c:v>0.86560000000000004</c:v>
                </c:pt>
                <c:pt idx="151">
                  <c:v>0.88040000000000007</c:v>
                </c:pt>
                <c:pt idx="152">
                  <c:v>0.89480000000000004</c:v>
                </c:pt>
                <c:pt idx="153">
                  <c:v>0.90909999999999991</c:v>
                </c:pt>
                <c:pt idx="154">
                  <c:v>0.92330000000000001</c:v>
                </c:pt>
                <c:pt idx="155">
                  <c:v>0.9375</c:v>
                </c:pt>
                <c:pt idx="156">
                  <c:v>0.95180000000000009</c:v>
                </c:pt>
                <c:pt idx="157">
                  <c:v>0.96630000000000005</c:v>
                </c:pt>
                <c:pt idx="158">
                  <c:v>0.98100000000000009</c:v>
                </c:pt>
                <c:pt idx="159">
                  <c:v>0.99590000000000001</c:v>
                </c:pt>
                <c:pt idx="160" formatCode="0.000">
                  <c:v>1.01</c:v>
                </c:pt>
                <c:pt idx="161" formatCode="0.000">
                  <c:v>1.04</c:v>
                </c:pt>
                <c:pt idx="162" formatCode="0.000">
                  <c:v>1.08</c:v>
                </c:pt>
                <c:pt idx="163" formatCode="0.000">
                  <c:v>1.1299999999999999</c:v>
                </c:pt>
                <c:pt idx="164" formatCode="0.000">
                  <c:v>1.17</c:v>
                </c:pt>
                <c:pt idx="165" formatCode="0.000">
                  <c:v>1.22</c:v>
                </c:pt>
                <c:pt idx="166" formatCode="0.000">
                  <c:v>1.27</c:v>
                </c:pt>
                <c:pt idx="167" formatCode="0.000">
                  <c:v>1.32</c:v>
                </c:pt>
                <c:pt idx="168" formatCode="0.000">
                  <c:v>1.37</c:v>
                </c:pt>
                <c:pt idx="169" formatCode="0.000">
                  <c:v>1.43</c:v>
                </c:pt>
                <c:pt idx="170" formatCode="0.000">
                  <c:v>1.54</c:v>
                </c:pt>
                <c:pt idx="171" formatCode="0.000">
                  <c:v>1.67</c:v>
                </c:pt>
                <c:pt idx="172" formatCode="0.000">
                  <c:v>1.8</c:v>
                </c:pt>
                <c:pt idx="173" formatCode="0.000">
                  <c:v>1.94</c:v>
                </c:pt>
                <c:pt idx="174" formatCode="0.000">
                  <c:v>2.09</c:v>
                </c:pt>
                <c:pt idx="175" formatCode="0.000">
                  <c:v>2.2400000000000002</c:v>
                </c:pt>
                <c:pt idx="176" formatCode="0.000">
                  <c:v>2.58</c:v>
                </c:pt>
                <c:pt idx="177" formatCode="0.000">
                  <c:v>2.94</c:v>
                </c:pt>
                <c:pt idx="178" formatCode="0.000">
                  <c:v>3.33</c:v>
                </c:pt>
                <c:pt idx="179" formatCode="0.000">
                  <c:v>3.74</c:v>
                </c:pt>
                <c:pt idx="180" formatCode="0.000">
                  <c:v>4.17</c:v>
                </c:pt>
                <c:pt idx="181" formatCode="0.000">
                  <c:v>4.63</c:v>
                </c:pt>
                <c:pt idx="182" formatCode="0.000">
                  <c:v>5.1100000000000003</c:v>
                </c:pt>
                <c:pt idx="183" formatCode="0.000">
                  <c:v>5.61</c:v>
                </c:pt>
                <c:pt idx="184" formatCode="0.000">
                  <c:v>6.13</c:v>
                </c:pt>
                <c:pt idx="185" formatCode="0.000">
                  <c:v>6.67</c:v>
                </c:pt>
                <c:pt idx="186" formatCode="0.000">
                  <c:v>7.22</c:v>
                </c:pt>
                <c:pt idx="187" formatCode="0.000">
                  <c:v>8.3800000000000008</c:v>
                </c:pt>
                <c:pt idx="188" formatCode="0.000">
                  <c:v>9.92</c:v>
                </c:pt>
                <c:pt idx="189" formatCode="0.000">
                  <c:v>11.55</c:v>
                </c:pt>
                <c:pt idx="190" formatCode="0.000">
                  <c:v>13.26</c:v>
                </c:pt>
                <c:pt idx="191" formatCode="0.000">
                  <c:v>15.05</c:v>
                </c:pt>
                <c:pt idx="192" formatCode="0.000">
                  <c:v>16.91</c:v>
                </c:pt>
                <c:pt idx="193" formatCode="0.000">
                  <c:v>18.82</c:v>
                </c:pt>
                <c:pt idx="194" formatCode="0.000">
                  <c:v>20.8</c:v>
                </c:pt>
                <c:pt idx="195" formatCode="0.000">
                  <c:v>22.83</c:v>
                </c:pt>
                <c:pt idx="196" formatCode="0.000">
                  <c:v>27.02</c:v>
                </c:pt>
                <c:pt idx="197" formatCode="0.000">
                  <c:v>31.38</c:v>
                </c:pt>
                <c:pt idx="198" formatCode="0.000">
                  <c:v>35.869999999999997</c:v>
                </c:pt>
                <c:pt idx="199" formatCode="0.000">
                  <c:v>40.46</c:v>
                </c:pt>
                <c:pt idx="200" formatCode="0.000">
                  <c:v>45.15</c:v>
                </c:pt>
                <c:pt idx="201" formatCode="0.000">
                  <c:v>49.91</c:v>
                </c:pt>
                <c:pt idx="202" formatCode="0.000">
                  <c:v>59.58</c:v>
                </c:pt>
                <c:pt idx="203" formatCode="0.000">
                  <c:v>69.400000000000006</c:v>
                </c:pt>
                <c:pt idx="204" formatCode="0.000">
                  <c:v>79.28</c:v>
                </c:pt>
                <c:pt idx="205" formatCode="0.000">
                  <c:v>89.18</c:v>
                </c:pt>
                <c:pt idx="206" formatCode="0.000">
                  <c:v>99.05</c:v>
                </c:pt>
                <c:pt idx="207" formatCode="0.000">
                  <c:v>108.87</c:v>
                </c:pt>
                <c:pt idx="208" formatCode="0.000">
                  <c:v>114.72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6B-4456-B82D-EFD942FB1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srim181Ta_GaN!$P$5</c:f>
          <c:strCache>
            <c:ptCount val="1"/>
            <c:pt idx="0">
              <c:v>srim181Ta_GaN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srim181Ta_GaN!$D$20:$D$300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srim181Ta_GaN!$E$20:$E$300</c:f>
              <c:numCache>
                <c:formatCode>0.000E+00</c:formatCode>
                <c:ptCount val="281"/>
                <c:pt idx="0">
                  <c:v>7.9820000000000002E-2</c:v>
                </c:pt>
                <c:pt idx="1">
                  <c:v>8.4659999999999999E-2</c:v>
                </c:pt>
                <c:pt idx="2">
                  <c:v>8.924E-2</c:v>
                </c:pt>
                <c:pt idx="3">
                  <c:v>9.3600000000000003E-2</c:v>
                </c:pt>
                <c:pt idx="4">
                  <c:v>9.776E-2</c:v>
                </c:pt>
                <c:pt idx="5">
                  <c:v>0.1018</c:v>
                </c:pt>
                <c:pt idx="6">
                  <c:v>0.1056</c:v>
                </c:pt>
                <c:pt idx="7">
                  <c:v>0.10929999999999999</c:v>
                </c:pt>
                <c:pt idx="8">
                  <c:v>0.1129</c:v>
                </c:pt>
                <c:pt idx="9">
                  <c:v>0.1197</c:v>
                </c:pt>
                <c:pt idx="10">
                  <c:v>0.12620000000000001</c:v>
                </c:pt>
                <c:pt idx="11">
                  <c:v>0.13239999999999999</c:v>
                </c:pt>
                <c:pt idx="12">
                  <c:v>0.13830000000000001</c:v>
                </c:pt>
                <c:pt idx="13">
                  <c:v>0.1439</c:v>
                </c:pt>
                <c:pt idx="14">
                  <c:v>0.14929999999999999</c:v>
                </c:pt>
                <c:pt idx="15">
                  <c:v>0.15959999999999999</c:v>
                </c:pt>
                <c:pt idx="16">
                  <c:v>0.16930000000000001</c:v>
                </c:pt>
                <c:pt idx="17">
                  <c:v>0.17849999999999999</c:v>
                </c:pt>
                <c:pt idx="18">
                  <c:v>0.18720000000000001</c:v>
                </c:pt>
                <c:pt idx="19">
                  <c:v>0.19550000000000001</c:v>
                </c:pt>
                <c:pt idx="20">
                  <c:v>0.20349999999999999</c:v>
                </c:pt>
                <c:pt idx="21">
                  <c:v>0.2112</c:v>
                </c:pt>
                <c:pt idx="22">
                  <c:v>0.21859999999999999</c:v>
                </c:pt>
                <c:pt idx="23">
                  <c:v>0.2258</c:v>
                </c:pt>
                <c:pt idx="24">
                  <c:v>0.23269999999999999</c:v>
                </c:pt>
                <c:pt idx="25">
                  <c:v>0.23949999999999999</c:v>
                </c:pt>
                <c:pt idx="26">
                  <c:v>0.25240000000000001</c:v>
                </c:pt>
                <c:pt idx="27">
                  <c:v>0.26769999999999999</c:v>
                </c:pt>
                <c:pt idx="28">
                  <c:v>0.28220000000000001</c:v>
                </c:pt>
                <c:pt idx="29">
                  <c:v>0.29599999999999999</c:v>
                </c:pt>
                <c:pt idx="30">
                  <c:v>0.30909999999999999</c:v>
                </c:pt>
                <c:pt idx="31">
                  <c:v>0.32179999999999997</c:v>
                </c:pt>
                <c:pt idx="32">
                  <c:v>0.33389999999999997</c:v>
                </c:pt>
                <c:pt idx="33">
                  <c:v>0.34560000000000002</c:v>
                </c:pt>
                <c:pt idx="34">
                  <c:v>0.35699999999999998</c:v>
                </c:pt>
                <c:pt idx="35">
                  <c:v>0.37859999999999999</c:v>
                </c:pt>
                <c:pt idx="36">
                  <c:v>0.39910000000000001</c:v>
                </c:pt>
                <c:pt idx="37">
                  <c:v>0.41860000000000003</c:v>
                </c:pt>
                <c:pt idx="38">
                  <c:v>0.43719999999999998</c:v>
                </c:pt>
                <c:pt idx="39">
                  <c:v>0.4551</c:v>
                </c:pt>
                <c:pt idx="40">
                  <c:v>0.47220000000000001</c:v>
                </c:pt>
                <c:pt idx="41">
                  <c:v>0.50480000000000003</c:v>
                </c:pt>
                <c:pt idx="42">
                  <c:v>0.53549999999999998</c:v>
                </c:pt>
                <c:pt idx="43">
                  <c:v>0.56440000000000001</c:v>
                </c:pt>
                <c:pt idx="44">
                  <c:v>0.59199999999999997</c:v>
                </c:pt>
                <c:pt idx="45">
                  <c:v>0.61829999999999996</c:v>
                </c:pt>
                <c:pt idx="46">
                  <c:v>0.64349999999999996</c:v>
                </c:pt>
                <c:pt idx="47">
                  <c:v>0.66779999999999995</c:v>
                </c:pt>
                <c:pt idx="48">
                  <c:v>0.69130000000000003</c:v>
                </c:pt>
                <c:pt idx="49">
                  <c:v>0.71399999999999997</c:v>
                </c:pt>
                <c:pt idx="50">
                  <c:v>0.7359</c:v>
                </c:pt>
                <c:pt idx="51">
                  <c:v>0.75729999999999997</c:v>
                </c:pt>
                <c:pt idx="52">
                  <c:v>0.79820000000000002</c:v>
                </c:pt>
                <c:pt idx="53">
                  <c:v>0.84660000000000002</c:v>
                </c:pt>
                <c:pt idx="54">
                  <c:v>0.89239999999999997</c:v>
                </c:pt>
                <c:pt idx="55">
                  <c:v>0.93600000000000005</c:v>
                </c:pt>
                <c:pt idx="56">
                  <c:v>0.97760000000000002</c:v>
                </c:pt>
                <c:pt idx="57">
                  <c:v>1.018</c:v>
                </c:pt>
                <c:pt idx="58">
                  <c:v>1.056</c:v>
                </c:pt>
                <c:pt idx="59">
                  <c:v>1.129</c:v>
                </c:pt>
                <c:pt idx="60">
                  <c:v>1.2130000000000001</c:v>
                </c:pt>
                <c:pt idx="61">
                  <c:v>1.321</c:v>
                </c:pt>
                <c:pt idx="62">
                  <c:v>1.3819999999999999</c:v>
                </c:pt>
                <c:pt idx="63">
                  <c:v>1.423</c:v>
                </c:pt>
                <c:pt idx="64">
                  <c:v>1.454</c:v>
                </c:pt>
                <c:pt idx="65">
                  <c:v>1.484</c:v>
                </c:pt>
                <c:pt idx="66">
                  <c:v>1.5149999999999999</c:v>
                </c:pt>
                <c:pt idx="67">
                  <c:v>1.587</c:v>
                </c:pt>
                <c:pt idx="68">
                  <c:v>1.6719999999999999</c:v>
                </c:pt>
                <c:pt idx="69">
                  <c:v>1.768</c:v>
                </c:pt>
                <c:pt idx="70">
                  <c:v>1.871</c:v>
                </c:pt>
                <c:pt idx="71">
                  <c:v>1.9790000000000001</c:v>
                </c:pt>
                <c:pt idx="72">
                  <c:v>2.0880000000000001</c:v>
                </c:pt>
                <c:pt idx="73">
                  <c:v>2.1949999999999998</c:v>
                </c:pt>
                <c:pt idx="74">
                  <c:v>2.3010000000000002</c:v>
                </c:pt>
                <c:pt idx="75">
                  <c:v>2.403</c:v>
                </c:pt>
                <c:pt idx="76">
                  <c:v>2.5019999999999998</c:v>
                </c:pt>
                <c:pt idx="77">
                  <c:v>2.5960000000000001</c:v>
                </c:pt>
                <c:pt idx="78">
                  <c:v>2.77</c:v>
                </c:pt>
                <c:pt idx="79">
                  <c:v>2.9630000000000001</c:v>
                </c:pt>
                <c:pt idx="80">
                  <c:v>3.129</c:v>
                </c:pt>
                <c:pt idx="81">
                  <c:v>3.2730000000000001</c:v>
                </c:pt>
                <c:pt idx="82">
                  <c:v>3.399</c:v>
                </c:pt>
                <c:pt idx="83">
                  <c:v>3.5089999999999999</c:v>
                </c:pt>
                <c:pt idx="84">
                  <c:v>3.6059999999999999</c:v>
                </c:pt>
                <c:pt idx="85">
                  <c:v>3.6930000000000001</c:v>
                </c:pt>
                <c:pt idx="86">
                  <c:v>3.7719999999999998</c:v>
                </c:pt>
                <c:pt idx="87">
                  <c:v>3.9140000000000001</c:v>
                </c:pt>
                <c:pt idx="88">
                  <c:v>4.0419999999999998</c:v>
                </c:pt>
                <c:pt idx="89">
                  <c:v>4.1639999999999997</c:v>
                </c:pt>
                <c:pt idx="90">
                  <c:v>4.2839999999999998</c:v>
                </c:pt>
                <c:pt idx="91">
                  <c:v>4.4059999999999997</c:v>
                </c:pt>
                <c:pt idx="92">
                  <c:v>4.532</c:v>
                </c:pt>
                <c:pt idx="93">
                  <c:v>4.7990000000000004</c:v>
                </c:pt>
                <c:pt idx="94">
                  <c:v>5.09</c:v>
                </c:pt>
                <c:pt idx="95">
                  <c:v>5.407</c:v>
                </c:pt>
                <c:pt idx="96">
                  <c:v>5.7480000000000002</c:v>
                </c:pt>
                <c:pt idx="97">
                  <c:v>6.11</c:v>
                </c:pt>
                <c:pt idx="98">
                  <c:v>6.4930000000000003</c:v>
                </c:pt>
                <c:pt idx="99">
                  <c:v>6.8929999999999998</c:v>
                </c:pt>
                <c:pt idx="100">
                  <c:v>7.3070000000000004</c:v>
                </c:pt>
                <c:pt idx="101">
                  <c:v>7.7350000000000003</c:v>
                </c:pt>
                <c:pt idx="102">
                  <c:v>8.1739999999999995</c:v>
                </c:pt>
                <c:pt idx="103">
                  <c:v>8.6219999999999999</c:v>
                </c:pt>
                <c:pt idx="104">
                  <c:v>9.5399999999999991</c:v>
                </c:pt>
                <c:pt idx="105">
                  <c:v>10.71</c:v>
                </c:pt>
                <c:pt idx="106">
                  <c:v>11.9</c:v>
                </c:pt>
                <c:pt idx="107">
                  <c:v>13.09</c:v>
                </c:pt>
                <c:pt idx="108">
                  <c:v>14.27</c:v>
                </c:pt>
                <c:pt idx="109">
                  <c:v>15.44</c:v>
                </c:pt>
                <c:pt idx="110">
                  <c:v>16.579999999999998</c:v>
                </c:pt>
                <c:pt idx="111">
                  <c:v>17.690000000000001</c:v>
                </c:pt>
                <c:pt idx="112">
                  <c:v>18.79</c:v>
                </c:pt>
                <c:pt idx="113">
                  <c:v>20.88</c:v>
                </c:pt>
                <c:pt idx="114">
                  <c:v>22.86</c:v>
                </c:pt>
                <c:pt idx="115">
                  <c:v>24.73</c:v>
                </c:pt>
                <c:pt idx="116">
                  <c:v>26.5</c:v>
                </c:pt>
                <c:pt idx="117">
                  <c:v>28.17</c:v>
                </c:pt>
                <c:pt idx="118">
                  <c:v>29.76</c:v>
                </c:pt>
                <c:pt idx="119">
                  <c:v>32.700000000000003</c:v>
                </c:pt>
                <c:pt idx="120">
                  <c:v>35.36</c:v>
                </c:pt>
                <c:pt idx="121">
                  <c:v>37.78</c:v>
                </c:pt>
                <c:pt idx="122">
                  <c:v>39.979999999999997</c:v>
                </c:pt>
                <c:pt idx="123">
                  <c:v>41.98</c:v>
                </c:pt>
                <c:pt idx="124">
                  <c:v>43.81</c:v>
                </c:pt>
                <c:pt idx="125">
                  <c:v>45.48</c:v>
                </c:pt>
                <c:pt idx="126">
                  <c:v>47.01</c:v>
                </c:pt>
                <c:pt idx="127">
                  <c:v>48.42</c:v>
                </c:pt>
                <c:pt idx="128">
                  <c:v>49.7</c:v>
                </c:pt>
                <c:pt idx="129">
                  <c:v>50.89</c:v>
                </c:pt>
                <c:pt idx="130">
                  <c:v>52.99</c:v>
                </c:pt>
                <c:pt idx="131">
                  <c:v>55.18</c:v>
                </c:pt>
                <c:pt idx="132">
                  <c:v>56.99</c:v>
                </c:pt>
                <c:pt idx="133">
                  <c:v>58.49</c:v>
                </c:pt>
                <c:pt idx="134">
                  <c:v>59.73</c:v>
                </c:pt>
                <c:pt idx="135">
                  <c:v>60.76</c:v>
                </c:pt>
                <c:pt idx="136">
                  <c:v>61.62</c:v>
                </c:pt>
                <c:pt idx="137">
                  <c:v>62.67</c:v>
                </c:pt>
                <c:pt idx="138">
                  <c:v>63.74</c:v>
                </c:pt>
                <c:pt idx="139">
                  <c:v>65</c:v>
                </c:pt>
                <c:pt idx="140">
                  <c:v>65.790000000000006</c:v>
                </c:pt>
                <c:pt idx="141">
                  <c:v>66.34</c:v>
                </c:pt>
                <c:pt idx="142">
                  <c:v>66.709999999999994</c:v>
                </c:pt>
                <c:pt idx="143">
                  <c:v>66.94</c:v>
                </c:pt>
                <c:pt idx="144">
                  <c:v>67.05</c:v>
                </c:pt>
                <c:pt idx="145">
                  <c:v>67.03</c:v>
                </c:pt>
                <c:pt idx="146">
                  <c:v>66.77</c:v>
                </c:pt>
                <c:pt idx="147">
                  <c:v>66.349999999999994</c:v>
                </c:pt>
                <c:pt idx="148">
                  <c:v>65.819999999999993</c:v>
                </c:pt>
                <c:pt idx="149">
                  <c:v>65.22</c:v>
                </c:pt>
                <c:pt idx="150">
                  <c:v>64.58</c:v>
                </c:pt>
                <c:pt idx="151">
                  <c:v>63.92</c:v>
                </c:pt>
                <c:pt idx="152">
                  <c:v>63.24</c:v>
                </c:pt>
                <c:pt idx="153">
                  <c:v>62.55</c:v>
                </c:pt>
                <c:pt idx="154">
                  <c:v>61.87</c:v>
                </c:pt>
                <c:pt idx="155">
                  <c:v>61.2</c:v>
                </c:pt>
                <c:pt idx="156">
                  <c:v>59.89</c:v>
                </c:pt>
                <c:pt idx="157">
                  <c:v>58.33</c:v>
                </c:pt>
                <c:pt idx="158">
                  <c:v>56.88</c:v>
                </c:pt>
                <c:pt idx="159">
                  <c:v>55.54</c:v>
                </c:pt>
                <c:pt idx="160">
                  <c:v>54.31</c:v>
                </c:pt>
                <c:pt idx="161">
                  <c:v>53.17</c:v>
                </c:pt>
                <c:pt idx="162">
                  <c:v>52.12</c:v>
                </c:pt>
                <c:pt idx="163">
                  <c:v>51.15</c:v>
                </c:pt>
                <c:pt idx="164">
                  <c:v>50.25</c:v>
                </c:pt>
                <c:pt idx="165">
                  <c:v>48.64</c:v>
                </c:pt>
                <c:pt idx="166">
                  <c:v>47.23</c:v>
                </c:pt>
                <c:pt idx="167">
                  <c:v>45.84</c:v>
                </c:pt>
                <c:pt idx="168">
                  <c:v>43.91</c:v>
                </c:pt>
                <c:pt idx="169">
                  <c:v>42.15</c:v>
                </c:pt>
                <c:pt idx="170">
                  <c:v>40.54</c:v>
                </c:pt>
                <c:pt idx="171">
                  <c:v>37.72</c:v>
                </c:pt>
                <c:pt idx="172">
                  <c:v>35.32</c:v>
                </c:pt>
                <c:pt idx="173">
                  <c:v>33.26</c:v>
                </c:pt>
                <c:pt idx="174">
                  <c:v>31.46</c:v>
                </c:pt>
                <c:pt idx="175">
                  <c:v>29.89</c:v>
                </c:pt>
                <c:pt idx="176">
                  <c:v>28.49</c:v>
                </c:pt>
                <c:pt idx="177">
                  <c:v>27.25</c:v>
                </c:pt>
                <c:pt idx="178">
                  <c:v>26.14</c:v>
                </c:pt>
                <c:pt idx="179">
                  <c:v>25.14</c:v>
                </c:pt>
                <c:pt idx="180">
                  <c:v>24.23</c:v>
                </c:pt>
                <c:pt idx="181">
                  <c:v>23.4</c:v>
                </c:pt>
                <c:pt idx="182">
                  <c:v>21.95</c:v>
                </c:pt>
                <c:pt idx="183">
                  <c:v>20.440000000000001</c:v>
                </c:pt>
                <c:pt idx="184">
                  <c:v>19.190000000000001</c:v>
                </c:pt>
                <c:pt idx="185">
                  <c:v>18.13</c:v>
                </c:pt>
                <c:pt idx="186">
                  <c:v>17.23</c:v>
                </c:pt>
                <c:pt idx="187">
                  <c:v>16.45</c:v>
                </c:pt>
                <c:pt idx="188">
                  <c:v>15.76</c:v>
                </c:pt>
                <c:pt idx="189">
                  <c:v>15.16</c:v>
                </c:pt>
                <c:pt idx="190">
                  <c:v>14.63</c:v>
                </c:pt>
                <c:pt idx="191">
                  <c:v>13.73</c:v>
                </c:pt>
                <c:pt idx="192">
                  <c:v>12.98</c:v>
                </c:pt>
                <c:pt idx="193">
                  <c:v>12.36</c:v>
                </c:pt>
                <c:pt idx="194">
                  <c:v>11.84</c:v>
                </c:pt>
                <c:pt idx="195">
                  <c:v>11.4</c:v>
                </c:pt>
                <c:pt idx="196">
                  <c:v>11.02</c:v>
                </c:pt>
                <c:pt idx="197">
                  <c:v>10.41</c:v>
                </c:pt>
                <c:pt idx="198">
                  <c:v>9.9269999999999996</c:v>
                </c:pt>
                <c:pt idx="199">
                  <c:v>9.548</c:v>
                </c:pt>
                <c:pt idx="200">
                  <c:v>9.2420000000000009</c:v>
                </c:pt>
                <c:pt idx="201">
                  <c:v>8.9920000000000009</c:v>
                </c:pt>
                <c:pt idx="202">
                  <c:v>8.7840000000000007</c:v>
                </c:pt>
                <c:pt idx="203">
                  <c:v>8.61</c:v>
                </c:pt>
                <c:pt idx="204">
                  <c:v>8.4640000000000004</c:v>
                </c:pt>
                <c:pt idx="205">
                  <c:v>8.3390000000000004</c:v>
                </c:pt>
                <c:pt idx="206">
                  <c:v>8.2330000000000005</c:v>
                </c:pt>
                <c:pt idx="207">
                  <c:v>8.141</c:v>
                </c:pt>
                <c:pt idx="208">
                  <c:v>8.1340000000000003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A9-49FD-8A6C-CE0205423429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srim181Ta_GaN!$D$20:$D$300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srim181Ta_GaN!$F$20:$F$300</c:f>
              <c:numCache>
                <c:formatCode>0.000E+00</c:formatCode>
                <c:ptCount val="281"/>
                <c:pt idx="0">
                  <c:v>2.028</c:v>
                </c:pt>
                <c:pt idx="1">
                  <c:v>2.1520000000000001</c:v>
                </c:pt>
                <c:pt idx="2">
                  <c:v>2.2669999999999999</c:v>
                </c:pt>
                <c:pt idx="3">
                  <c:v>2.3759999999999999</c:v>
                </c:pt>
                <c:pt idx="4">
                  <c:v>2.4790000000000001</c:v>
                </c:pt>
                <c:pt idx="5">
                  <c:v>2.5760000000000001</c:v>
                </c:pt>
                <c:pt idx="6">
                  <c:v>2.669</c:v>
                </c:pt>
                <c:pt idx="7">
                  <c:v>2.7570000000000001</c:v>
                </c:pt>
                <c:pt idx="8">
                  <c:v>2.8410000000000002</c:v>
                </c:pt>
                <c:pt idx="9">
                  <c:v>3</c:v>
                </c:pt>
                <c:pt idx="10">
                  <c:v>3.1469999999999998</c:v>
                </c:pt>
                <c:pt idx="11">
                  <c:v>3.2850000000000001</c:v>
                </c:pt>
                <c:pt idx="12">
                  <c:v>3.4129999999999998</c:v>
                </c:pt>
                <c:pt idx="13">
                  <c:v>3.5339999999999998</c:v>
                </c:pt>
                <c:pt idx="14">
                  <c:v>3.649</c:v>
                </c:pt>
                <c:pt idx="15">
                  <c:v>3.8610000000000002</c:v>
                </c:pt>
                <c:pt idx="16">
                  <c:v>4.0529999999999999</c:v>
                </c:pt>
                <c:pt idx="17">
                  <c:v>4.2300000000000004</c:v>
                </c:pt>
                <c:pt idx="18">
                  <c:v>4.3929999999999998</c:v>
                </c:pt>
                <c:pt idx="19">
                  <c:v>4.5449999999999999</c:v>
                </c:pt>
                <c:pt idx="20">
                  <c:v>4.6859999999999999</c:v>
                </c:pt>
                <c:pt idx="21">
                  <c:v>4.819</c:v>
                </c:pt>
                <c:pt idx="22">
                  <c:v>4.944</c:v>
                </c:pt>
                <c:pt idx="23">
                  <c:v>5.0620000000000003</c:v>
                </c:pt>
                <c:pt idx="24">
                  <c:v>5.1740000000000004</c:v>
                </c:pt>
                <c:pt idx="25">
                  <c:v>5.28</c:v>
                </c:pt>
                <c:pt idx="26">
                  <c:v>5.4779999999999998</c:v>
                </c:pt>
                <c:pt idx="27">
                  <c:v>5.7</c:v>
                </c:pt>
                <c:pt idx="28">
                  <c:v>5.9009999999999998</c:v>
                </c:pt>
                <c:pt idx="29">
                  <c:v>6.0839999999999996</c:v>
                </c:pt>
                <c:pt idx="30">
                  <c:v>6.2510000000000003</c:v>
                </c:pt>
                <c:pt idx="31">
                  <c:v>6.4050000000000002</c:v>
                </c:pt>
                <c:pt idx="32">
                  <c:v>6.5469999999999997</c:v>
                </c:pt>
                <c:pt idx="33">
                  <c:v>6.6790000000000003</c:v>
                </c:pt>
                <c:pt idx="34">
                  <c:v>6.8019999999999996</c:v>
                </c:pt>
                <c:pt idx="35">
                  <c:v>7.0259999999999998</c:v>
                </c:pt>
                <c:pt idx="36">
                  <c:v>7.2229999999999999</c:v>
                </c:pt>
                <c:pt idx="37">
                  <c:v>7.399</c:v>
                </c:pt>
                <c:pt idx="38">
                  <c:v>7.5579999999999998</c:v>
                </c:pt>
                <c:pt idx="39">
                  <c:v>7.7009999999999996</c:v>
                </c:pt>
                <c:pt idx="40">
                  <c:v>7.8319999999999999</c:v>
                </c:pt>
                <c:pt idx="41">
                  <c:v>8.06</c:v>
                </c:pt>
                <c:pt idx="42">
                  <c:v>8.2539999999999996</c:v>
                </c:pt>
                <c:pt idx="43">
                  <c:v>8.42</c:v>
                </c:pt>
                <c:pt idx="44">
                  <c:v>8.5630000000000006</c:v>
                </c:pt>
                <c:pt idx="45">
                  <c:v>8.6880000000000006</c:v>
                </c:pt>
                <c:pt idx="46">
                  <c:v>8.7970000000000006</c:v>
                </c:pt>
                <c:pt idx="47">
                  <c:v>8.8930000000000007</c:v>
                </c:pt>
                <c:pt idx="48">
                  <c:v>8.9779999999999998</c:v>
                </c:pt>
                <c:pt idx="49">
                  <c:v>9.0530000000000008</c:v>
                </c:pt>
                <c:pt idx="50">
                  <c:v>9.1199999999999992</c:v>
                </c:pt>
                <c:pt idx="51">
                  <c:v>9.1790000000000003</c:v>
                </c:pt>
                <c:pt idx="52">
                  <c:v>9.2780000000000005</c:v>
                </c:pt>
                <c:pt idx="53">
                  <c:v>9.3729999999999993</c:v>
                </c:pt>
                <c:pt idx="54">
                  <c:v>9.4429999999999996</c:v>
                </c:pt>
                <c:pt idx="55">
                  <c:v>9.4930000000000003</c:v>
                </c:pt>
                <c:pt idx="56">
                  <c:v>9.5280000000000005</c:v>
                </c:pt>
                <c:pt idx="57">
                  <c:v>9.5500000000000007</c:v>
                </c:pt>
                <c:pt idx="58">
                  <c:v>9.5609999999999999</c:v>
                </c:pt>
                <c:pt idx="59">
                  <c:v>9.5640000000000001</c:v>
                </c:pt>
                <c:pt idx="60">
                  <c:v>9.56</c:v>
                </c:pt>
                <c:pt idx="61">
                  <c:v>9.5359999999999996</c:v>
                </c:pt>
                <c:pt idx="62">
                  <c:v>9.4939999999999998</c:v>
                </c:pt>
                <c:pt idx="63">
                  <c:v>9.4410000000000007</c:v>
                </c:pt>
                <c:pt idx="64">
                  <c:v>9.3789999999999996</c:v>
                </c:pt>
                <c:pt idx="65">
                  <c:v>9.31</c:v>
                </c:pt>
                <c:pt idx="66">
                  <c:v>9.2379999999999995</c:v>
                </c:pt>
                <c:pt idx="67">
                  <c:v>9.0839999999999996</c:v>
                </c:pt>
                <c:pt idx="68">
                  <c:v>8.9239999999999995</c:v>
                </c:pt>
                <c:pt idx="69">
                  <c:v>8.7639999999999993</c:v>
                </c:pt>
                <c:pt idx="70">
                  <c:v>8.6039999999999992</c:v>
                </c:pt>
                <c:pt idx="71">
                  <c:v>8.4480000000000004</c:v>
                </c:pt>
                <c:pt idx="72">
                  <c:v>8.2959999999999994</c:v>
                </c:pt>
                <c:pt idx="73">
                  <c:v>8.1470000000000002</c:v>
                </c:pt>
                <c:pt idx="74">
                  <c:v>8.0039999999999996</c:v>
                </c:pt>
                <c:pt idx="75">
                  <c:v>7.8650000000000002</c:v>
                </c:pt>
                <c:pt idx="76">
                  <c:v>7.7309999999999999</c:v>
                </c:pt>
                <c:pt idx="77">
                  <c:v>7.6020000000000003</c:v>
                </c:pt>
                <c:pt idx="78">
                  <c:v>7.3559999999999999</c:v>
                </c:pt>
                <c:pt idx="79">
                  <c:v>7.0730000000000004</c:v>
                </c:pt>
                <c:pt idx="80">
                  <c:v>6.8129999999999997</c:v>
                </c:pt>
                <c:pt idx="81">
                  <c:v>6.5739999999999998</c:v>
                </c:pt>
                <c:pt idx="82">
                  <c:v>6.3540000000000001</c:v>
                </c:pt>
                <c:pt idx="83">
                  <c:v>6.1509999999999998</c:v>
                </c:pt>
                <c:pt idx="84">
                  <c:v>5.9619999999999997</c:v>
                </c:pt>
                <c:pt idx="85">
                  <c:v>5.7859999999999996</c:v>
                </c:pt>
                <c:pt idx="86">
                  <c:v>5.6230000000000002</c:v>
                </c:pt>
                <c:pt idx="87">
                  <c:v>5.3259999999999996</c:v>
                </c:pt>
                <c:pt idx="88">
                  <c:v>5.0640000000000001</c:v>
                </c:pt>
                <c:pt idx="89">
                  <c:v>4.83</c:v>
                </c:pt>
                <c:pt idx="90">
                  <c:v>4.6210000000000004</c:v>
                </c:pt>
                <c:pt idx="91">
                  <c:v>4.4320000000000004</c:v>
                </c:pt>
                <c:pt idx="92">
                  <c:v>4.26</c:v>
                </c:pt>
                <c:pt idx="93">
                  <c:v>3.9590000000000001</c:v>
                </c:pt>
                <c:pt idx="94">
                  <c:v>3.7040000000000002</c:v>
                </c:pt>
                <c:pt idx="95">
                  <c:v>3.4849999999999999</c:v>
                </c:pt>
                <c:pt idx="96">
                  <c:v>3.2930000000000001</c:v>
                </c:pt>
                <c:pt idx="97">
                  <c:v>3.125</c:v>
                </c:pt>
                <c:pt idx="98">
                  <c:v>2.9750000000000001</c:v>
                </c:pt>
                <c:pt idx="99">
                  <c:v>2.8410000000000002</c:v>
                </c:pt>
                <c:pt idx="100">
                  <c:v>2.72</c:v>
                </c:pt>
                <c:pt idx="101">
                  <c:v>2.6110000000000002</c:v>
                </c:pt>
                <c:pt idx="102">
                  <c:v>2.5110000000000001</c:v>
                </c:pt>
                <c:pt idx="103">
                  <c:v>2.419</c:v>
                </c:pt>
                <c:pt idx="104">
                  <c:v>2.2570000000000001</c:v>
                </c:pt>
                <c:pt idx="105">
                  <c:v>2.0870000000000002</c:v>
                </c:pt>
                <c:pt idx="106">
                  <c:v>1.9430000000000001</c:v>
                </c:pt>
                <c:pt idx="107">
                  <c:v>1.82</c:v>
                </c:pt>
                <c:pt idx="108">
                  <c:v>1.7130000000000001</c:v>
                </c:pt>
                <c:pt idx="109">
                  <c:v>1.62</c:v>
                </c:pt>
                <c:pt idx="110">
                  <c:v>1.5369999999999999</c:v>
                </c:pt>
                <c:pt idx="111">
                  <c:v>1.4630000000000001</c:v>
                </c:pt>
                <c:pt idx="112">
                  <c:v>1.397</c:v>
                </c:pt>
                <c:pt idx="113">
                  <c:v>1.2829999999999999</c:v>
                </c:pt>
                <c:pt idx="114">
                  <c:v>1.1879999999999999</c:v>
                </c:pt>
                <c:pt idx="115">
                  <c:v>1.107</c:v>
                </c:pt>
                <c:pt idx="116">
                  <c:v>1.038</c:v>
                </c:pt>
                <c:pt idx="117">
                  <c:v>0.97729999999999995</c:v>
                </c:pt>
                <c:pt idx="118">
                  <c:v>0.92420000000000002</c:v>
                </c:pt>
                <c:pt idx="119">
                  <c:v>0.83509999999999995</c:v>
                </c:pt>
                <c:pt idx="120">
                  <c:v>0.7631</c:v>
                </c:pt>
                <c:pt idx="121">
                  <c:v>0.70350000000000001</c:v>
                </c:pt>
                <c:pt idx="122">
                  <c:v>0.65329999999999999</c:v>
                </c:pt>
                <c:pt idx="123">
                  <c:v>0.61040000000000005</c:v>
                </c:pt>
                <c:pt idx="124">
                  <c:v>0.57330000000000003</c:v>
                </c:pt>
                <c:pt idx="125">
                  <c:v>0.54069999999999996</c:v>
                </c:pt>
                <c:pt idx="126">
                  <c:v>0.51200000000000001</c:v>
                </c:pt>
                <c:pt idx="127">
                  <c:v>0.4864</c:v>
                </c:pt>
                <c:pt idx="128">
                  <c:v>0.46350000000000002</c:v>
                </c:pt>
                <c:pt idx="129">
                  <c:v>0.44280000000000003</c:v>
                </c:pt>
                <c:pt idx="130">
                  <c:v>0.40689999999999998</c:v>
                </c:pt>
                <c:pt idx="131">
                  <c:v>0.37</c:v>
                </c:pt>
                <c:pt idx="132">
                  <c:v>0.3397</c:v>
                </c:pt>
                <c:pt idx="133">
                  <c:v>0.31440000000000001</c:v>
                </c:pt>
                <c:pt idx="134">
                  <c:v>0.2928</c:v>
                </c:pt>
                <c:pt idx="135">
                  <c:v>0.2742</c:v>
                </c:pt>
                <c:pt idx="136">
                  <c:v>0.25800000000000001</c:v>
                </c:pt>
                <c:pt idx="137">
                  <c:v>0.2437</c:v>
                </c:pt>
                <c:pt idx="138">
                  <c:v>0.23100000000000001</c:v>
                </c:pt>
                <c:pt idx="139">
                  <c:v>0.20949999999999999</c:v>
                </c:pt>
                <c:pt idx="140">
                  <c:v>0.19189999999999999</c:v>
                </c:pt>
                <c:pt idx="141">
                  <c:v>0.1772</c:v>
                </c:pt>
                <c:pt idx="142">
                  <c:v>0.1648</c:v>
                </c:pt>
                <c:pt idx="143">
                  <c:v>0.15409999999999999</c:v>
                </c:pt>
                <c:pt idx="144">
                  <c:v>0.1447</c:v>
                </c:pt>
                <c:pt idx="145">
                  <c:v>0.1293</c:v>
                </c:pt>
                <c:pt idx="146">
                  <c:v>0.11700000000000001</c:v>
                </c:pt>
                <c:pt idx="147">
                  <c:v>0.107</c:v>
                </c:pt>
                <c:pt idx="148">
                  <c:v>9.8619999999999999E-2</c:v>
                </c:pt>
                <c:pt idx="149">
                  <c:v>9.1550000000000006E-2</c:v>
                </c:pt>
                <c:pt idx="150">
                  <c:v>8.5489999999999997E-2</c:v>
                </c:pt>
                <c:pt idx="151">
                  <c:v>8.022E-2</c:v>
                </c:pt>
                <c:pt idx="152">
                  <c:v>7.5600000000000001E-2</c:v>
                </c:pt>
                <c:pt idx="153">
                  <c:v>7.1510000000000004E-2</c:v>
                </c:pt>
                <c:pt idx="154">
                  <c:v>6.787E-2</c:v>
                </c:pt>
                <c:pt idx="155">
                  <c:v>6.4600000000000005E-2</c:v>
                </c:pt>
                <c:pt idx="156">
                  <c:v>5.8979999999999998E-2</c:v>
                </c:pt>
                <c:pt idx="157">
                  <c:v>5.3249999999999999E-2</c:v>
                </c:pt>
                <c:pt idx="158">
                  <c:v>4.8590000000000001E-2</c:v>
                </c:pt>
                <c:pt idx="159">
                  <c:v>4.4720000000000003E-2</c:v>
                </c:pt>
                <c:pt idx="160">
                  <c:v>4.1450000000000001E-2</c:v>
                </c:pt>
                <c:pt idx="161">
                  <c:v>3.866E-2</c:v>
                </c:pt>
                <c:pt idx="162">
                  <c:v>3.6229999999999998E-2</c:v>
                </c:pt>
                <c:pt idx="163">
                  <c:v>3.4099999999999998E-2</c:v>
                </c:pt>
                <c:pt idx="164">
                  <c:v>3.2230000000000002E-2</c:v>
                </c:pt>
                <c:pt idx="165">
                  <c:v>2.9059999999999999E-2</c:v>
                </c:pt>
                <c:pt idx="166">
                  <c:v>2.649E-2</c:v>
                </c:pt>
                <c:pt idx="167">
                  <c:v>2.435E-2</c:v>
                </c:pt>
                <c:pt idx="168">
                  <c:v>2.2550000000000001E-2</c:v>
                </c:pt>
                <c:pt idx="169">
                  <c:v>2.1010000000000001E-2</c:v>
                </c:pt>
                <c:pt idx="170">
                  <c:v>1.968E-2</c:v>
                </c:pt>
                <c:pt idx="171">
                  <c:v>1.7479999999999999E-2</c:v>
                </c:pt>
                <c:pt idx="172">
                  <c:v>1.5740000000000001E-2</c:v>
                </c:pt>
                <c:pt idx="173">
                  <c:v>1.4330000000000001E-2</c:v>
                </c:pt>
                <c:pt idx="174">
                  <c:v>1.3169999999999999E-2</c:v>
                </c:pt>
                <c:pt idx="175">
                  <c:v>1.218E-2</c:v>
                </c:pt>
                <c:pt idx="176">
                  <c:v>1.1339999999999999E-2</c:v>
                </c:pt>
                <c:pt idx="177">
                  <c:v>1.0619999999999999E-2</c:v>
                </c:pt>
                <c:pt idx="178">
                  <c:v>9.9819999999999996E-3</c:v>
                </c:pt>
                <c:pt idx="179">
                  <c:v>9.4210000000000006E-3</c:v>
                </c:pt>
                <c:pt idx="180">
                  <c:v>8.9230000000000004E-3</c:v>
                </c:pt>
                <c:pt idx="181">
                  <c:v>8.4770000000000002E-3</c:v>
                </c:pt>
                <c:pt idx="182">
                  <c:v>7.7130000000000002E-3</c:v>
                </c:pt>
                <c:pt idx="183">
                  <c:v>6.9379999999999997E-3</c:v>
                </c:pt>
                <c:pt idx="184">
                  <c:v>6.3099999999999996E-3</c:v>
                </c:pt>
                <c:pt idx="185">
                  <c:v>5.7910000000000001E-3</c:v>
                </c:pt>
                <c:pt idx="186">
                  <c:v>5.3540000000000003E-3</c:v>
                </c:pt>
                <c:pt idx="187">
                  <c:v>4.9810000000000002E-3</c:v>
                </c:pt>
                <c:pt idx="188">
                  <c:v>4.6579999999999998E-3</c:v>
                </c:pt>
                <c:pt idx="189">
                  <c:v>4.3769999999999998E-3</c:v>
                </c:pt>
                <c:pt idx="190">
                  <c:v>4.1279999999999997E-3</c:v>
                </c:pt>
                <c:pt idx="191">
                  <c:v>3.7109999999999999E-3</c:v>
                </c:pt>
                <c:pt idx="192">
                  <c:v>3.3730000000000001E-3</c:v>
                </c:pt>
                <c:pt idx="193">
                  <c:v>3.0929999999999998E-3</c:v>
                </c:pt>
                <c:pt idx="194">
                  <c:v>2.8579999999999999E-3</c:v>
                </c:pt>
                <c:pt idx="195">
                  <c:v>2.6580000000000002E-3</c:v>
                </c:pt>
                <c:pt idx="196">
                  <c:v>2.4840000000000001E-3</c:v>
                </c:pt>
                <c:pt idx="197">
                  <c:v>2.2000000000000001E-3</c:v>
                </c:pt>
                <c:pt idx="198">
                  <c:v>1.9759999999999999E-3</c:v>
                </c:pt>
                <c:pt idx="199">
                  <c:v>1.7949999999999999E-3</c:v>
                </c:pt>
                <c:pt idx="200">
                  <c:v>1.645E-3</c:v>
                </c:pt>
                <c:pt idx="201">
                  <c:v>1.5200000000000001E-3</c:v>
                </c:pt>
                <c:pt idx="202">
                  <c:v>1.4120000000000001E-3</c:v>
                </c:pt>
                <c:pt idx="203">
                  <c:v>1.32E-3</c:v>
                </c:pt>
                <c:pt idx="204">
                  <c:v>1.2390000000000001E-3</c:v>
                </c:pt>
                <c:pt idx="205">
                  <c:v>1.168E-3</c:v>
                </c:pt>
                <c:pt idx="206">
                  <c:v>1.1050000000000001E-3</c:v>
                </c:pt>
                <c:pt idx="207">
                  <c:v>1.0480000000000001E-3</c:v>
                </c:pt>
                <c:pt idx="208">
                  <c:v>1.0430000000000001E-3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A9-49FD-8A6C-CE0205423429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srim181Ta_GaN!$D$20:$D$300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srim181Ta_GaN!$G$20:$G$300</c:f>
              <c:numCache>
                <c:formatCode>0.000E+00</c:formatCode>
                <c:ptCount val="281"/>
                <c:pt idx="0">
                  <c:v>2.1078200000000002</c:v>
                </c:pt>
                <c:pt idx="1">
                  <c:v>2.2366600000000001</c:v>
                </c:pt>
                <c:pt idx="2">
                  <c:v>2.3562400000000001</c:v>
                </c:pt>
                <c:pt idx="3">
                  <c:v>2.4695999999999998</c:v>
                </c:pt>
                <c:pt idx="4">
                  <c:v>2.5767600000000002</c:v>
                </c:pt>
                <c:pt idx="5">
                  <c:v>2.6778</c:v>
                </c:pt>
                <c:pt idx="6">
                  <c:v>2.7746</c:v>
                </c:pt>
                <c:pt idx="7">
                  <c:v>2.8663000000000003</c:v>
                </c:pt>
                <c:pt idx="8">
                  <c:v>2.9539</c:v>
                </c:pt>
                <c:pt idx="9">
                  <c:v>3.1196999999999999</c:v>
                </c:pt>
                <c:pt idx="10">
                  <c:v>3.2731999999999997</c:v>
                </c:pt>
                <c:pt idx="11">
                  <c:v>3.4174000000000002</c:v>
                </c:pt>
                <c:pt idx="12">
                  <c:v>3.5512999999999999</c:v>
                </c:pt>
                <c:pt idx="13">
                  <c:v>3.6778999999999997</c:v>
                </c:pt>
                <c:pt idx="14">
                  <c:v>3.7983000000000002</c:v>
                </c:pt>
                <c:pt idx="15">
                  <c:v>4.0206</c:v>
                </c:pt>
                <c:pt idx="16">
                  <c:v>4.2222999999999997</c:v>
                </c:pt>
                <c:pt idx="17">
                  <c:v>4.4085000000000001</c:v>
                </c:pt>
                <c:pt idx="18">
                  <c:v>4.5801999999999996</c:v>
                </c:pt>
                <c:pt idx="19">
                  <c:v>4.7404999999999999</c:v>
                </c:pt>
                <c:pt idx="20">
                  <c:v>4.8895</c:v>
                </c:pt>
                <c:pt idx="21">
                  <c:v>5.0301999999999998</c:v>
                </c:pt>
                <c:pt idx="22">
                  <c:v>5.1626000000000003</c:v>
                </c:pt>
                <c:pt idx="23">
                  <c:v>5.2878000000000007</c:v>
                </c:pt>
                <c:pt idx="24">
                  <c:v>5.4067000000000007</c:v>
                </c:pt>
                <c:pt idx="25">
                  <c:v>5.5194999999999999</c:v>
                </c:pt>
                <c:pt idx="26">
                  <c:v>5.7303999999999995</c:v>
                </c:pt>
                <c:pt idx="27">
                  <c:v>5.9676999999999998</c:v>
                </c:pt>
                <c:pt idx="28">
                  <c:v>6.1831999999999994</c:v>
                </c:pt>
                <c:pt idx="29">
                  <c:v>6.38</c:v>
                </c:pt>
                <c:pt idx="30">
                  <c:v>6.5601000000000003</c:v>
                </c:pt>
                <c:pt idx="31">
                  <c:v>6.7267999999999999</c:v>
                </c:pt>
                <c:pt idx="32">
                  <c:v>6.8808999999999996</c:v>
                </c:pt>
                <c:pt idx="33">
                  <c:v>7.0246000000000004</c:v>
                </c:pt>
                <c:pt idx="34">
                  <c:v>7.1589999999999998</c:v>
                </c:pt>
                <c:pt idx="35">
                  <c:v>7.4045999999999994</c:v>
                </c:pt>
                <c:pt idx="36">
                  <c:v>7.6220999999999997</c:v>
                </c:pt>
                <c:pt idx="37">
                  <c:v>7.8175999999999997</c:v>
                </c:pt>
                <c:pt idx="38">
                  <c:v>7.9951999999999996</c:v>
                </c:pt>
                <c:pt idx="39">
                  <c:v>8.1561000000000003</c:v>
                </c:pt>
                <c:pt idx="40">
                  <c:v>8.3041999999999998</c:v>
                </c:pt>
                <c:pt idx="41">
                  <c:v>8.5648</c:v>
                </c:pt>
                <c:pt idx="42">
                  <c:v>8.7895000000000003</c:v>
                </c:pt>
                <c:pt idx="43">
                  <c:v>8.9844000000000008</c:v>
                </c:pt>
                <c:pt idx="44">
                  <c:v>9.1550000000000011</c:v>
                </c:pt>
                <c:pt idx="45">
                  <c:v>9.3063000000000002</c:v>
                </c:pt>
                <c:pt idx="46">
                  <c:v>9.4405000000000001</c:v>
                </c:pt>
                <c:pt idx="47">
                  <c:v>9.5608000000000004</c:v>
                </c:pt>
                <c:pt idx="48">
                  <c:v>9.6692999999999998</c:v>
                </c:pt>
                <c:pt idx="49">
                  <c:v>9.7670000000000012</c:v>
                </c:pt>
                <c:pt idx="50">
                  <c:v>9.8558999999999983</c:v>
                </c:pt>
                <c:pt idx="51">
                  <c:v>9.936300000000001</c:v>
                </c:pt>
                <c:pt idx="52">
                  <c:v>10.0762</c:v>
                </c:pt>
                <c:pt idx="53">
                  <c:v>10.2196</c:v>
                </c:pt>
                <c:pt idx="54">
                  <c:v>10.3354</c:v>
                </c:pt>
                <c:pt idx="55">
                  <c:v>10.429</c:v>
                </c:pt>
                <c:pt idx="56">
                  <c:v>10.505600000000001</c:v>
                </c:pt>
                <c:pt idx="57">
                  <c:v>10.568000000000001</c:v>
                </c:pt>
                <c:pt idx="58">
                  <c:v>10.617000000000001</c:v>
                </c:pt>
                <c:pt idx="59">
                  <c:v>10.693</c:v>
                </c:pt>
                <c:pt idx="60">
                  <c:v>10.773</c:v>
                </c:pt>
                <c:pt idx="61">
                  <c:v>10.856999999999999</c:v>
                </c:pt>
                <c:pt idx="62">
                  <c:v>10.875999999999999</c:v>
                </c:pt>
                <c:pt idx="63">
                  <c:v>10.864000000000001</c:v>
                </c:pt>
                <c:pt idx="64">
                  <c:v>10.833</c:v>
                </c:pt>
                <c:pt idx="65">
                  <c:v>10.794</c:v>
                </c:pt>
                <c:pt idx="66">
                  <c:v>10.753</c:v>
                </c:pt>
                <c:pt idx="67">
                  <c:v>10.670999999999999</c:v>
                </c:pt>
                <c:pt idx="68">
                  <c:v>10.596</c:v>
                </c:pt>
                <c:pt idx="69">
                  <c:v>10.532</c:v>
                </c:pt>
                <c:pt idx="70">
                  <c:v>10.475</c:v>
                </c:pt>
                <c:pt idx="71">
                  <c:v>10.427</c:v>
                </c:pt>
                <c:pt idx="72">
                  <c:v>10.384</c:v>
                </c:pt>
                <c:pt idx="73">
                  <c:v>10.342000000000001</c:v>
                </c:pt>
                <c:pt idx="74">
                  <c:v>10.305</c:v>
                </c:pt>
                <c:pt idx="75">
                  <c:v>10.268000000000001</c:v>
                </c:pt>
                <c:pt idx="76">
                  <c:v>10.233000000000001</c:v>
                </c:pt>
                <c:pt idx="77">
                  <c:v>10.198</c:v>
                </c:pt>
                <c:pt idx="78">
                  <c:v>10.125999999999999</c:v>
                </c:pt>
                <c:pt idx="79">
                  <c:v>10.036000000000001</c:v>
                </c:pt>
                <c:pt idx="80">
                  <c:v>9.9420000000000002</c:v>
                </c:pt>
                <c:pt idx="81">
                  <c:v>9.8469999999999995</c:v>
                </c:pt>
                <c:pt idx="82">
                  <c:v>9.7530000000000001</c:v>
                </c:pt>
                <c:pt idx="83">
                  <c:v>9.66</c:v>
                </c:pt>
                <c:pt idx="84">
                  <c:v>9.5679999999999996</c:v>
                </c:pt>
                <c:pt idx="85">
                  <c:v>9.4789999999999992</c:v>
                </c:pt>
                <c:pt idx="86">
                  <c:v>9.3949999999999996</c:v>
                </c:pt>
                <c:pt idx="87">
                  <c:v>9.24</c:v>
                </c:pt>
                <c:pt idx="88">
                  <c:v>9.1059999999999999</c:v>
                </c:pt>
                <c:pt idx="89">
                  <c:v>8.9939999999999998</c:v>
                </c:pt>
                <c:pt idx="90">
                  <c:v>8.9050000000000011</c:v>
                </c:pt>
                <c:pt idx="91">
                  <c:v>8.838000000000001</c:v>
                </c:pt>
                <c:pt idx="92">
                  <c:v>8.7919999999999998</c:v>
                </c:pt>
                <c:pt idx="93">
                  <c:v>8.7580000000000009</c:v>
                </c:pt>
                <c:pt idx="94">
                  <c:v>8.7940000000000005</c:v>
                </c:pt>
                <c:pt idx="95">
                  <c:v>8.8919999999999995</c:v>
                </c:pt>
                <c:pt idx="96">
                  <c:v>9.0410000000000004</c:v>
                </c:pt>
                <c:pt idx="97">
                  <c:v>9.2349999999999994</c:v>
                </c:pt>
                <c:pt idx="98">
                  <c:v>9.468</c:v>
                </c:pt>
                <c:pt idx="99">
                  <c:v>9.734</c:v>
                </c:pt>
                <c:pt idx="100">
                  <c:v>10.027000000000001</c:v>
                </c:pt>
                <c:pt idx="101">
                  <c:v>10.346</c:v>
                </c:pt>
                <c:pt idx="102">
                  <c:v>10.684999999999999</c:v>
                </c:pt>
                <c:pt idx="103">
                  <c:v>11.041</c:v>
                </c:pt>
                <c:pt idx="104">
                  <c:v>11.796999999999999</c:v>
                </c:pt>
                <c:pt idx="105">
                  <c:v>12.797000000000001</c:v>
                </c:pt>
                <c:pt idx="106">
                  <c:v>13.843</c:v>
                </c:pt>
                <c:pt idx="107">
                  <c:v>14.91</c:v>
                </c:pt>
                <c:pt idx="108">
                  <c:v>15.983000000000001</c:v>
                </c:pt>
                <c:pt idx="109">
                  <c:v>17.059999999999999</c:v>
                </c:pt>
                <c:pt idx="110">
                  <c:v>18.116999999999997</c:v>
                </c:pt>
                <c:pt idx="111">
                  <c:v>19.153000000000002</c:v>
                </c:pt>
                <c:pt idx="112">
                  <c:v>20.186999999999998</c:v>
                </c:pt>
                <c:pt idx="113">
                  <c:v>22.163</c:v>
                </c:pt>
                <c:pt idx="114">
                  <c:v>24.047999999999998</c:v>
                </c:pt>
                <c:pt idx="115">
                  <c:v>25.837</c:v>
                </c:pt>
                <c:pt idx="116">
                  <c:v>27.538</c:v>
                </c:pt>
                <c:pt idx="117">
                  <c:v>29.147300000000001</c:v>
                </c:pt>
                <c:pt idx="118">
                  <c:v>30.684200000000001</c:v>
                </c:pt>
                <c:pt idx="119">
                  <c:v>33.5351</c:v>
                </c:pt>
                <c:pt idx="120">
                  <c:v>36.123100000000001</c:v>
                </c:pt>
                <c:pt idx="121">
                  <c:v>38.483499999999999</c:v>
                </c:pt>
                <c:pt idx="122">
                  <c:v>40.633299999999998</c:v>
                </c:pt>
                <c:pt idx="123">
                  <c:v>42.590399999999995</c:v>
                </c:pt>
                <c:pt idx="124">
                  <c:v>44.383300000000006</c:v>
                </c:pt>
                <c:pt idx="125">
                  <c:v>46.020699999999998</c:v>
                </c:pt>
                <c:pt idx="126">
                  <c:v>47.521999999999998</c:v>
                </c:pt>
                <c:pt idx="127">
                  <c:v>48.906400000000005</c:v>
                </c:pt>
                <c:pt idx="128">
                  <c:v>50.163500000000006</c:v>
                </c:pt>
                <c:pt idx="129">
                  <c:v>51.332799999999999</c:v>
                </c:pt>
                <c:pt idx="130">
                  <c:v>53.396900000000002</c:v>
                </c:pt>
                <c:pt idx="131">
                  <c:v>55.55</c:v>
                </c:pt>
                <c:pt idx="132">
                  <c:v>57.329700000000003</c:v>
                </c:pt>
                <c:pt idx="133">
                  <c:v>58.804400000000001</c:v>
                </c:pt>
                <c:pt idx="134">
                  <c:v>60.022799999999997</c:v>
                </c:pt>
                <c:pt idx="135">
                  <c:v>61.034199999999998</c:v>
                </c:pt>
                <c:pt idx="136">
                  <c:v>61.878</c:v>
                </c:pt>
                <c:pt idx="137">
                  <c:v>62.913699999999999</c:v>
                </c:pt>
                <c:pt idx="138">
                  <c:v>63.971000000000004</c:v>
                </c:pt>
                <c:pt idx="139">
                  <c:v>65.209500000000006</c:v>
                </c:pt>
                <c:pt idx="140">
                  <c:v>65.98190000000001</c:v>
                </c:pt>
                <c:pt idx="141">
                  <c:v>66.517200000000003</c:v>
                </c:pt>
                <c:pt idx="142">
                  <c:v>66.874799999999993</c:v>
                </c:pt>
                <c:pt idx="143">
                  <c:v>67.094099999999997</c:v>
                </c:pt>
                <c:pt idx="144">
                  <c:v>67.194699999999997</c:v>
                </c:pt>
                <c:pt idx="145">
                  <c:v>67.159300000000002</c:v>
                </c:pt>
                <c:pt idx="146">
                  <c:v>66.887</c:v>
                </c:pt>
                <c:pt idx="147">
                  <c:v>66.456999999999994</c:v>
                </c:pt>
                <c:pt idx="148">
                  <c:v>65.91861999999999</c:v>
                </c:pt>
                <c:pt idx="149">
                  <c:v>65.311549999999997</c:v>
                </c:pt>
                <c:pt idx="150">
                  <c:v>64.665489999999991</c:v>
                </c:pt>
                <c:pt idx="151">
                  <c:v>64.000219999999999</c:v>
                </c:pt>
                <c:pt idx="152">
                  <c:v>63.315600000000003</c:v>
                </c:pt>
                <c:pt idx="153">
                  <c:v>62.621510000000001</c:v>
                </c:pt>
                <c:pt idx="154">
                  <c:v>61.937869999999997</c:v>
                </c:pt>
                <c:pt idx="155">
                  <c:v>61.264600000000002</c:v>
                </c:pt>
                <c:pt idx="156">
                  <c:v>59.948979999999999</c:v>
                </c:pt>
                <c:pt idx="157">
                  <c:v>58.383249999999997</c:v>
                </c:pt>
                <c:pt idx="158">
                  <c:v>56.92859</c:v>
                </c:pt>
                <c:pt idx="159">
                  <c:v>55.584719999999997</c:v>
                </c:pt>
                <c:pt idx="160">
                  <c:v>54.35145</c:v>
                </c:pt>
                <c:pt idx="161">
                  <c:v>53.208660000000002</c:v>
                </c:pt>
                <c:pt idx="162">
                  <c:v>52.156230000000001</c:v>
                </c:pt>
                <c:pt idx="163">
                  <c:v>51.184100000000001</c:v>
                </c:pt>
                <c:pt idx="164">
                  <c:v>50.282229999999998</c:v>
                </c:pt>
                <c:pt idx="165">
                  <c:v>48.669060000000002</c:v>
                </c:pt>
                <c:pt idx="166">
                  <c:v>47.256489999999999</c:v>
                </c:pt>
                <c:pt idx="167">
                  <c:v>45.864350000000002</c:v>
                </c:pt>
                <c:pt idx="168">
                  <c:v>43.932549999999999</c:v>
                </c:pt>
                <c:pt idx="169">
                  <c:v>42.171009999999995</c:v>
                </c:pt>
                <c:pt idx="170">
                  <c:v>40.55968</c:v>
                </c:pt>
                <c:pt idx="171">
                  <c:v>37.737479999999998</c:v>
                </c:pt>
                <c:pt idx="172">
                  <c:v>35.335740000000001</c:v>
                </c:pt>
                <c:pt idx="173">
                  <c:v>33.274329999999999</c:v>
                </c:pt>
                <c:pt idx="174">
                  <c:v>31.47317</c:v>
                </c:pt>
                <c:pt idx="175">
                  <c:v>29.902180000000001</c:v>
                </c:pt>
                <c:pt idx="176">
                  <c:v>28.501339999999999</c:v>
                </c:pt>
                <c:pt idx="177">
                  <c:v>27.260619999999999</c:v>
                </c:pt>
                <c:pt idx="178">
                  <c:v>26.149982000000001</c:v>
                </c:pt>
                <c:pt idx="179">
                  <c:v>25.149421</c:v>
                </c:pt>
                <c:pt idx="180">
                  <c:v>24.238923</c:v>
                </c:pt>
                <c:pt idx="181">
                  <c:v>23.408476999999998</c:v>
                </c:pt>
                <c:pt idx="182">
                  <c:v>21.957712999999998</c:v>
                </c:pt>
                <c:pt idx="183">
                  <c:v>20.446938000000003</c:v>
                </c:pt>
                <c:pt idx="184">
                  <c:v>19.19631</c:v>
                </c:pt>
                <c:pt idx="185">
                  <c:v>18.135790999999998</c:v>
                </c:pt>
                <c:pt idx="186">
                  <c:v>17.235354000000001</c:v>
                </c:pt>
                <c:pt idx="187">
                  <c:v>16.454981</c:v>
                </c:pt>
                <c:pt idx="188">
                  <c:v>15.764657999999999</c:v>
                </c:pt>
                <c:pt idx="189">
                  <c:v>15.164377</c:v>
                </c:pt>
                <c:pt idx="190">
                  <c:v>14.634128</c:v>
                </c:pt>
                <c:pt idx="191">
                  <c:v>13.733711</c:v>
                </c:pt>
                <c:pt idx="192">
                  <c:v>12.983373</c:v>
                </c:pt>
                <c:pt idx="193">
                  <c:v>12.363092999999999</c:v>
                </c:pt>
                <c:pt idx="194">
                  <c:v>11.842858</c:v>
                </c:pt>
                <c:pt idx="195">
                  <c:v>11.402658000000001</c:v>
                </c:pt>
                <c:pt idx="196">
                  <c:v>11.022484</c:v>
                </c:pt>
                <c:pt idx="197">
                  <c:v>10.4122</c:v>
                </c:pt>
                <c:pt idx="198">
                  <c:v>9.9289760000000005</c:v>
                </c:pt>
                <c:pt idx="199">
                  <c:v>9.5497949999999996</c:v>
                </c:pt>
                <c:pt idx="200">
                  <c:v>9.2436450000000008</c:v>
                </c:pt>
                <c:pt idx="201">
                  <c:v>8.9935200000000002</c:v>
                </c:pt>
                <c:pt idx="202">
                  <c:v>8.7854120000000009</c:v>
                </c:pt>
                <c:pt idx="203">
                  <c:v>8.6113199999999992</c:v>
                </c:pt>
                <c:pt idx="204">
                  <c:v>8.4652390000000004</c:v>
                </c:pt>
                <c:pt idx="205">
                  <c:v>8.3401680000000002</c:v>
                </c:pt>
                <c:pt idx="206">
                  <c:v>8.2341050000000013</c:v>
                </c:pt>
                <c:pt idx="207">
                  <c:v>8.1420480000000008</c:v>
                </c:pt>
                <c:pt idx="208">
                  <c:v>8.1350429999999996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A9-49FD-8A6C-CE0205423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srim181Ta_GaN!$P$5</c:f>
          <c:strCache>
            <c:ptCount val="1"/>
            <c:pt idx="0">
              <c:v>srim181Ta_GaN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srim181Ta_GaN!$D$20:$D$300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srim181Ta_GaN!$J$20:$J$300</c:f>
              <c:numCache>
                <c:formatCode>0.00000</c:formatCode>
                <c:ptCount val="281"/>
                <c:pt idx="0">
                  <c:v>2.7000000000000001E-3</c:v>
                </c:pt>
                <c:pt idx="1">
                  <c:v>2.8E-3</c:v>
                </c:pt>
                <c:pt idx="2">
                  <c:v>3.0000000000000001E-3</c:v>
                </c:pt>
                <c:pt idx="3">
                  <c:v>3.0999999999999999E-3</c:v>
                </c:pt>
                <c:pt idx="4">
                  <c:v>3.2000000000000002E-3</c:v>
                </c:pt>
                <c:pt idx="5">
                  <c:v>3.3E-3</c:v>
                </c:pt>
                <c:pt idx="6">
                  <c:v>3.4000000000000002E-3</c:v>
                </c:pt>
                <c:pt idx="7">
                  <c:v>3.5999999999999999E-3</c:v>
                </c:pt>
                <c:pt idx="8">
                  <c:v>3.6999999999999997E-3</c:v>
                </c:pt>
                <c:pt idx="9">
                  <c:v>3.8999999999999998E-3</c:v>
                </c:pt>
                <c:pt idx="10">
                  <c:v>4.1000000000000003E-3</c:v>
                </c:pt>
                <c:pt idx="11">
                  <c:v>4.3E-3</c:v>
                </c:pt>
                <c:pt idx="12">
                  <c:v>4.3999999999999994E-3</c:v>
                </c:pt>
                <c:pt idx="13">
                  <c:v>4.5999999999999999E-3</c:v>
                </c:pt>
                <c:pt idx="14">
                  <c:v>4.8000000000000004E-3</c:v>
                </c:pt>
                <c:pt idx="15">
                  <c:v>5.0999999999999995E-3</c:v>
                </c:pt>
                <c:pt idx="16">
                  <c:v>5.4000000000000003E-3</c:v>
                </c:pt>
                <c:pt idx="17">
                  <c:v>5.7000000000000002E-3</c:v>
                </c:pt>
                <c:pt idx="18">
                  <c:v>6.0000000000000001E-3</c:v>
                </c:pt>
                <c:pt idx="19">
                  <c:v>6.3E-3</c:v>
                </c:pt>
                <c:pt idx="20">
                  <c:v>6.5000000000000006E-3</c:v>
                </c:pt>
                <c:pt idx="21">
                  <c:v>6.8000000000000005E-3</c:v>
                </c:pt>
                <c:pt idx="22">
                  <c:v>7.000000000000001E-3</c:v>
                </c:pt>
                <c:pt idx="23">
                  <c:v>7.2999999999999992E-3</c:v>
                </c:pt>
                <c:pt idx="24">
                  <c:v>7.4999999999999997E-3</c:v>
                </c:pt>
                <c:pt idx="25">
                  <c:v>7.7999999999999996E-3</c:v>
                </c:pt>
                <c:pt idx="26">
                  <c:v>8.2000000000000007E-3</c:v>
                </c:pt>
                <c:pt idx="27">
                  <c:v>8.7999999999999988E-3</c:v>
                </c:pt>
                <c:pt idx="28">
                  <c:v>9.2999999999999992E-3</c:v>
                </c:pt>
                <c:pt idx="29">
                  <c:v>9.9000000000000008E-3</c:v>
                </c:pt>
                <c:pt idx="30">
                  <c:v>1.04E-2</c:v>
                </c:pt>
                <c:pt idx="31">
                  <c:v>1.09E-2</c:v>
                </c:pt>
                <c:pt idx="32">
                  <c:v>1.1300000000000001E-2</c:v>
                </c:pt>
                <c:pt idx="33">
                  <c:v>1.18E-2</c:v>
                </c:pt>
                <c:pt idx="34">
                  <c:v>1.23E-2</c:v>
                </c:pt>
                <c:pt idx="35">
                  <c:v>1.32E-2</c:v>
                </c:pt>
                <c:pt idx="36">
                  <c:v>1.4099999999999998E-2</c:v>
                </c:pt>
                <c:pt idx="37">
                  <c:v>1.4999999999999999E-2</c:v>
                </c:pt>
                <c:pt idx="38">
                  <c:v>1.5800000000000002E-2</c:v>
                </c:pt>
                <c:pt idx="39">
                  <c:v>1.67E-2</c:v>
                </c:pt>
                <c:pt idx="40">
                  <c:v>1.7499999999999998E-2</c:v>
                </c:pt>
                <c:pt idx="41">
                  <c:v>1.9099999999999999E-2</c:v>
                </c:pt>
                <c:pt idx="42">
                  <c:v>2.07E-2</c:v>
                </c:pt>
                <c:pt idx="43">
                  <c:v>2.2200000000000001E-2</c:v>
                </c:pt>
                <c:pt idx="44">
                  <c:v>2.3699999999999999E-2</c:v>
                </c:pt>
                <c:pt idx="45">
                  <c:v>2.52E-2</c:v>
                </c:pt>
                <c:pt idx="46">
                  <c:v>2.6700000000000002E-2</c:v>
                </c:pt>
                <c:pt idx="47">
                  <c:v>2.8100000000000003E-2</c:v>
                </c:pt>
                <c:pt idx="48">
                  <c:v>2.9599999999999998E-2</c:v>
                </c:pt>
                <c:pt idx="49">
                  <c:v>3.1E-2</c:v>
                </c:pt>
                <c:pt idx="50">
                  <c:v>3.2399999999999998E-2</c:v>
                </c:pt>
                <c:pt idx="51">
                  <c:v>3.3800000000000004E-2</c:v>
                </c:pt>
                <c:pt idx="52">
                  <c:v>3.6600000000000001E-2</c:v>
                </c:pt>
                <c:pt idx="53">
                  <c:v>0.04</c:v>
                </c:pt>
                <c:pt idx="54">
                  <c:v>4.3499999999999997E-2</c:v>
                </c:pt>
                <c:pt idx="55">
                  <c:v>4.6800000000000001E-2</c:v>
                </c:pt>
                <c:pt idx="56">
                  <c:v>5.0200000000000002E-2</c:v>
                </c:pt>
                <c:pt idx="57">
                  <c:v>5.3600000000000002E-2</c:v>
                </c:pt>
                <c:pt idx="58">
                  <c:v>5.6899999999999992E-2</c:v>
                </c:pt>
                <c:pt idx="59">
                  <c:v>6.0299999999999999E-2</c:v>
                </c:pt>
                <c:pt idx="60">
                  <c:v>6.3600000000000004E-2</c:v>
                </c:pt>
                <c:pt idx="61">
                  <c:v>7.0199999999999999E-2</c:v>
                </c:pt>
                <c:pt idx="62">
                  <c:v>7.6800000000000007E-2</c:v>
                </c:pt>
                <c:pt idx="63">
                  <c:v>8.3400000000000002E-2</c:v>
                </c:pt>
                <c:pt idx="64">
                  <c:v>0.09</c:v>
                </c:pt>
                <c:pt idx="65">
                  <c:v>9.6699999999999994E-2</c:v>
                </c:pt>
                <c:pt idx="66">
                  <c:v>0.10340000000000001</c:v>
                </c:pt>
                <c:pt idx="67">
                  <c:v>0.1169</c:v>
                </c:pt>
                <c:pt idx="68">
                  <c:v>0.13059999999999999</c:v>
                </c:pt>
                <c:pt idx="69">
                  <c:v>0.14450000000000002</c:v>
                </c:pt>
                <c:pt idx="70">
                  <c:v>0.15840000000000001</c:v>
                </c:pt>
                <c:pt idx="71">
                  <c:v>0.17250000000000001</c:v>
                </c:pt>
                <c:pt idx="72">
                  <c:v>0.1867</c:v>
                </c:pt>
                <c:pt idx="73">
                  <c:v>0.2009</c:v>
                </c:pt>
                <c:pt idx="74">
                  <c:v>0.2152</c:v>
                </c:pt>
                <c:pt idx="75">
                  <c:v>0.22959999999999997</c:v>
                </c:pt>
                <c:pt idx="76">
                  <c:v>0.24409999999999998</c:v>
                </c:pt>
                <c:pt idx="77">
                  <c:v>0.2586</c:v>
                </c:pt>
                <c:pt idx="78">
                  <c:v>0.28799999999999998</c:v>
                </c:pt>
                <c:pt idx="79">
                  <c:v>0.3251</c:v>
                </c:pt>
                <c:pt idx="80">
                  <c:v>0.36259999999999998</c:v>
                </c:pt>
                <c:pt idx="81">
                  <c:v>0.40060000000000001</c:v>
                </c:pt>
                <c:pt idx="82">
                  <c:v>0.43909999999999999</c:v>
                </c:pt>
                <c:pt idx="83">
                  <c:v>0.47800000000000004</c:v>
                </c:pt>
                <c:pt idx="84">
                  <c:v>0.51740000000000008</c:v>
                </c:pt>
                <c:pt idx="85">
                  <c:v>0.55720000000000003</c:v>
                </c:pt>
                <c:pt idx="86">
                  <c:v>0.59749999999999992</c:v>
                </c:pt>
                <c:pt idx="87">
                  <c:v>0.6794</c:v>
                </c:pt>
                <c:pt idx="88">
                  <c:v>0.76269999999999993</c:v>
                </c:pt>
                <c:pt idx="89">
                  <c:v>0.84740000000000004</c:v>
                </c:pt>
                <c:pt idx="90">
                  <c:v>0.93330000000000002</c:v>
                </c:pt>
                <c:pt idx="91" formatCode="0.000">
                  <c:v>1.02</c:v>
                </c:pt>
                <c:pt idx="92" formatCode="0.000">
                  <c:v>1.1100000000000001</c:v>
                </c:pt>
                <c:pt idx="93" formatCode="0.000">
                  <c:v>1.28</c:v>
                </c:pt>
                <c:pt idx="94" formatCode="0.000">
                  <c:v>1.46</c:v>
                </c:pt>
                <c:pt idx="95" formatCode="0.000">
                  <c:v>1.64</c:v>
                </c:pt>
                <c:pt idx="96" formatCode="0.000">
                  <c:v>1.81</c:v>
                </c:pt>
                <c:pt idx="97" formatCode="0.000">
                  <c:v>1.98</c:v>
                </c:pt>
                <c:pt idx="98" formatCode="0.000">
                  <c:v>2.15</c:v>
                </c:pt>
                <c:pt idx="99" formatCode="0.000">
                  <c:v>2.31</c:v>
                </c:pt>
                <c:pt idx="100" formatCode="0.000">
                  <c:v>2.4700000000000002</c:v>
                </c:pt>
                <c:pt idx="101" formatCode="0.000">
                  <c:v>2.63</c:v>
                </c:pt>
                <c:pt idx="102" formatCode="0.000">
                  <c:v>2.78</c:v>
                </c:pt>
                <c:pt idx="103" formatCode="0.000">
                  <c:v>2.92</c:v>
                </c:pt>
                <c:pt idx="104" formatCode="0.000">
                  <c:v>3.2</c:v>
                </c:pt>
                <c:pt idx="105" formatCode="0.000">
                  <c:v>3.52</c:v>
                </c:pt>
                <c:pt idx="106" formatCode="0.000">
                  <c:v>3.82</c:v>
                </c:pt>
                <c:pt idx="107" formatCode="0.000">
                  <c:v>4.0999999999999996</c:v>
                </c:pt>
                <c:pt idx="108" formatCode="0.000">
                  <c:v>4.3499999999999996</c:v>
                </c:pt>
                <c:pt idx="109" formatCode="0.000">
                  <c:v>4.5999999999999996</c:v>
                </c:pt>
                <c:pt idx="110" formatCode="0.000">
                  <c:v>4.83</c:v>
                </c:pt>
                <c:pt idx="111" formatCode="0.000">
                  <c:v>5.04</c:v>
                </c:pt>
                <c:pt idx="112" formatCode="0.000">
                  <c:v>5.25</c:v>
                </c:pt>
                <c:pt idx="113" formatCode="0.000">
                  <c:v>5.63</c:v>
                </c:pt>
                <c:pt idx="114" formatCode="0.000">
                  <c:v>5.98</c:v>
                </c:pt>
                <c:pt idx="115" formatCode="0.000">
                  <c:v>6.3</c:v>
                </c:pt>
                <c:pt idx="116" formatCode="0.000">
                  <c:v>6.6</c:v>
                </c:pt>
                <c:pt idx="117" formatCode="0.000">
                  <c:v>6.89</c:v>
                </c:pt>
                <c:pt idx="118" formatCode="0.000">
                  <c:v>7.16</c:v>
                </c:pt>
                <c:pt idx="119" formatCode="0.000">
                  <c:v>7.67</c:v>
                </c:pt>
                <c:pt idx="120" formatCode="0.000">
                  <c:v>8.1300000000000008</c:v>
                </c:pt>
                <c:pt idx="121" formatCode="0.000">
                  <c:v>8.57</c:v>
                </c:pt>
                <c:pt idx="122" formatCode="0.000">
                  <c:v>8.98</c:v>
                </c:pt>
                <c:pt idx="123" formatCode="0.000">
                  <c:v>9.3699999999999992</c:v>
                </c:pt>
                <c:pt idx="124" formatCode="0.000">
                  <c:v>9.75</c:v>
                </c:pt>
                <c:pt idx="125" formatCode="0.000">
                  <c:v>10.11</c:v>
                </c:pt>
                <c:pt idx="126" formatCode="0.000">
                  <c:v>10.46</c:v>
                </c:pt>
                <c:pt idx="127" formatCode="0.000">
                  <c:v>10.8</c:v>
                </c:pt>
                <c:pt idx="128" formatCode="0.000">
                  <c:v>11.13</c:v>
                </c:pt>
                <c:pt idx="129" formatCode="0.000">
                  <c:v>11.45</c:v>
                </c:pt>
                <c:pt idx="130" formatCode="0.000">
                  <c:v>12.08</c:v>
                </c:pt>
                <c:pt idx="131" formatCode="0.000">
                  <c:v>12.83</c:v>
                </c:pt>
                <c:pt idx="132" formatCode="0.000">
                  <c:v>13.55</c:v>
                </c:pt>
                <c:pt idx="133" formatCode="0.000">
                  <c:v>14.25</c:v>
                </c:pt>
                <c:pt idx="134" formatCode="0.000">
                  <c:v>14.94</c:v>
                </c:pt>
                <c:pt idx="135" formatCode="0.000">
                  <c:v>15.62</c:v>
                </c:pt>
                <c:pt idx="136" formatCode="0.000">
                  <c:v>16.29</c:v>
                </c:pt>
                <c:pt idx="137" formatCode="0.000">
                  <c:v>16.940000000000001</c:v>
                </c:pt>
                <c:pt idx="138" formatCode="0.000">
                  <c:v>17.59</c:v>
                </c:pt>
                <c:pt idx="139" formatCode="0.000">
                  <c:v>18.850000000000001</c:v>
                </c:pt>
                <c:pt idx="140" formatCode="0.000">
                  <c:v>20.100000000000001</c:v>
                </c:pt>
                <c:pt idx="141" formatCode="0.000">
                  <c:v>21.34</c:v>
                </c:pt>
                <c:pt idx="142" formatCode="0.000">
                  <c:v>22.57</c:v>
                </c:pt>
                <c:pt idx="143" formatCode="0.000">
                  <c:v>23.79</c:v>
                </c:pt>
                <c:pt idx="144" formatCode="0.000">
                  <c:v>25.01</c:v>
                </c:pt>
                <c:pt idx="145" formatCode="0.000">
                  <c:v>27.45</c:v>
                </c:pt>
                <c:pt idx="146" formatCode="0.000">
                  <c:v>29.89</c:v>
                </c:pt>
                <c:pt idx="147" formatCode="0.000">
                  <c:v>32.35</c:v>
                </c:pt>
                <c:pt idx="148" formatCode="0.000">
                  <c:v>34.83</c:v>
                </c:pt>
                <c:pt idx="149" formatCode="0.000">
                  <c:v>37.33</c:v>
                </c:pt>
                <c:pt idx="150" formatCode="0.000">
                  <c:v>39.85</c:v>
                </c:pt>
                <c:pt idx="151" formatCode="0.000">
                  <c:v>42.4</c:v>
                </c:pt>
                <c:pt idx="152" formatCode="0.000">
                  <c:v>44.97</c:v>
                </c:pt>
                <c:pt idx="153" formatCode="0.000">
                  <c:v>47.57</c:v>
                </c:pt>
                <c:pt idx="154" formatCode="0.000">
                  <c:v>50.21</c:v>
                </c:pt>
                <c:pt idx="155" formatCode="0.000">
                  <c:v>52.87</c:v>
                </c:pt>
                <c:pt idx="156" formatCode="0.000">
                  <c:v>58.28</c:v>
                </c:pt>
                <c:pt idx="157" formatCode="0.000">
                  <c:v>65.209999999999994</c:v>
                </c:pt>
                <c:pt idx="158" formatCode="0.000">
                  <c:v>72.31</c:v>
                </c:pt>
                <c:pt idx="159" formatCode="0.000">
                  <c:v>79.599999999999994</c:v>
                </c:pt>
                <c:pt idx="160" formatCode="0.000">
                  <c:v>87.06</c:v>
                </c:pt>
                <c:pt idx="161" formatCode="0.000">
                  <c:v>94.68</c:v>
                </c:pt>
                <c:pt idx="162" formatCode="0.000">
                  <c:v>102.46</c:v>
                </c:pt>
                <c:pt idx="163" formatCode="0.000">
                  <c:v>110.39</c:v>
                </c:pt>
                <c:pt idx="164" formatCode="0.000">
                  <c:v>118.47</c:v>
                </c:pt>
                <c:pt idx="165" formatCode="0.000">
                  <c:v>135.04</c:v>
                </c:pt>
                <c:pt idx="166" formatCode="0.000">
                  <c:v>152.13999999999999</c:v>
                </c:pt>
                <c:pt idx="167" formatCode="0.000">
                  <c:v>169.75</c:v>
                </c:pt>
                <c:pt idx="168" formatCode="0.000">
                  <c:v>188.01</c:v>
                </c:pt>
                <c:pt idx="169" formatCode="0.000">
                  <c:v>207.06</c:v>
                </c:pt>
                <c:pt idx="170" formatCode="0.000">
                  <c:v>226.89</c:v>
                </c:pt>
                <c:pt idx="171" formatCode="0.000">
                  <c:v>268.81</c:v>
                </c:pt>
                <c:pt idx="172" formatCode="0.000">
                  <c:v>313.72000000000003</c:v>
                </c:pt>
                <c:pt idx="173" formatCode="0.000">
                  <c:v>361.55</c:v>
                </c:pt>
                <c:pt idx="174" formatCode="0.000">
                  <c:v>412.23</c:v>
                </c:pt>
                <c:pt idx="175" formatCode="0.000">
                  <c:v>465.69</c:v>
                </c:pt>
                <c:pt idx="176" formatCode="0.000">
                  <c:v>521.86</c:v>
                </c:pt>
                <c:pt idx="177" formatCode="0.000">
                  <c:v>580.67999999999995</c:v>
                </c:pt>
                <c:pt idx="178" formatCode="0.000">
                  <c:v>642.09</c:v>
                </c:pt>
                <c:pt idx="179" formatCode="0.000">
                  <c:v>706.03</c:v>
                </c:pt>
                <c:pt idx="180" formatCode="0.000">
                  <c:v>772.44</c:v>
                </c:pt>
                <c:pt idx="181" formatCode="0.000">
                  <c:v>841.27</c:v>
                </c:pt>
                <c:pt idx="182" formatCode="0.000">
                  <c:v>985.93</c:v>
                </c:pt>
                <c:pt idx="183" formatCode="0.0">
                  <c:v>1180</c:v>
                </c:pt>
                <c:pt idx="184" formatCode="0.0">
                  <c:v>1390</c:v>
                </c:pt>
                <c:pt idx="185" formatCode="0.0">
                  <c:v>1610</c:v>
                </c:pt>
                <c:pt idx="186" formatCode="0.0">
                  <c:v>1840</c:v>
                </c:pt>
                <c:pt idx="187" formatCode="0.0">
                  <c:v>2080</c:v>
                </c:pt>
                <c:pt idx="188" formatCode="0.0">
                  <c:v>2340</c:v>
                </c:pt>
                <c:pt idx="189" formatCode="0.0">
                  <c:v>2600</c:v>
                </c:pt>
                <c:pt idx="190" formatCode="0.0">
                  <c:v>2880</c:v>
                </c:pt>
                <c:pt idx="191" formatCode="0.0">
                  <c:v>3450</c:v>
                </c:pt>
                <c:pt idx="192" formatCode="0.0">
                  <c:v>4070.0000000000005</c:v>
                </c:pt>
                <c:pt idx="193" formatCode="0.0">
                  <c:v>4720</c:v>
                </c:pt>
                <c:pt idx="194" formatCode="0.0">
                  <c:v>5390</c:v>
                </c:pt>
                <c:pt idx="195" formatCode="0.0">
                  <c:v>6100</c:v>
                </c:pt>
                <c:pt idx="196" formatCode="0.0">
                  <c:v>6830</c:v>
                </c:pt>
                <c:pt idx="197" formatCode="0.0">
                  <c:v>8360</c:v>
                </c:pt>
                <c:pt idx="198" formatCode="0.0">
                  <c:v>9970</c:v>
                </c:pt>
                <c:pt idx="199" formatCode="0.0">
                  <c:v>11660</c:v>
                </c:pt>
                <c:pt idx="200" formatCode="0.0">
                  <c:v>13400</c:v>
                </c:pt>
                <c:pt idx="201" formatCode="0.0">
                  <c:v>15200</c:v>
                </c:pt>
                <c:pt idx="202" formatCode="0.0">
                  <c:v>17050</c:v>
                </c:pt>
                <c:pt idx="203" formatCode="0.0">
                  <c:v>18930</c:v>
                </c:pt>
                <c:pt idx="204" formatCode="0.0">
                  <c:v>20850</c:v>
                </c:pt>
                <c:pt idx="205" formatCode="0.0">
                  <c:v>22800</c:v>
                </c:pt>
                <c:pt idx="206" formatCode="0.0">
                  <c:v>24780</c:v>
                </c:pt>
                <c:pt idx="207" formatCode="0.0">
                  <c:v>26780</c:v>
                </c:pt>
                <c:pt idx="208" formatCode="0.0">
                  <c:v>26980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3B-4815-BF0F-5E3C83C671B4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srim181Ta_GaN!$D$20:$D$300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srim181Ta_GaN!$M$20:$M$300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1.2000000000000001E-3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1.4E-3</c:v>
                </c:pt>
                <c:pt idx="5">
                  <c:v>1.4E-3</c:v>
                </c:pt>
                <c:pt idx="6">
                  <c:v>1.4E-3</c:v>
                </c:pt>
                <c:pt idx="7">
                  <c:v>1.5E-3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1.7000000000000001E-3</c:v>
                </c:pt>
                <c:pt idx="11">
                  <c:v>1.7000000000000001E-3</c:v>
                </c:pt>
                <c:pt idx="12">
                  <c:v>1.8E-3</c:v>
                </c:pt>
                <c:pt idx="13">
                  <c:v>1.9E-3</c:v>
                </c:pt>
                <c:pt idx="14">
                  <c:v>1.9E-3</c:v>
                </c:pt>
                <c:pt idx="15">
                  <c:v>2E-3</c:v>
                </c:pt>
                <c:pt idx="16">
                  <c:v>2.1000000000000003E-3</c:v>
                </c:pt>
                <c:pt idx="17">
                  <c:v>2.3E-3</c:v>
                </c:pt>
                <c:pt idx="18">
                  <c:v>2.3E-3</c:v>
                </c:pt>
                <c:pt idx="19">
                  <c:v>2.4000000000000002E-3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2.7000000000000001E-3</c:v>
                </c:pt>
                <c:pt idx="23">
                  <c:v>2.8E-3</c:v>
                </c:pt>
                <c:pt idx="24">
                  <c:v>2.9000000000000002E-3</c:v>
                </c:pt>
                <c:pt idx="25">
                  <c:v>2.9000000000000002E-3</c:v>
                </c:pt>
                <c:pt idx="26">
                  <c:v>3.0999999999999999E-3</c:v>
                </c:pt>
                <c:pt idx="27">
                  <c:v>3.3E-3</c:v>
                </c:pt>
                <c:pt idx="28">
                  <c:v>3.4000000000000002E-3</c:v>
                </c:pt>
                <c:pt idx="29">
                  <c:v>3.5999999999999999E-3</c:v>
                </c:pt>
                <c:pt idx="30">
                  <c:v>3.6999999999999997E-3</c:v>
                </c:pt>
                <c:pt idx="31">
                  <c:v>3.8999999999999998E-3</c:v>
                </c:pt>
                <c:pt idx="32">
                  <c:v>4.0000000000000001E-3</c:v>
                </c:pt>
                <c:pt idx="33">
                  <c:v>4.2000000000000006E-3</c:v>
                </c:pt>
                <c:pt idx="34">
                  <c:v>4.3E-3</c:v>
                </c:pt>
                <c:pt idx="35">
                  <c:v>4.5999999999999999E-3</c:v>
                </c:pt>
                <c:pt idx="36">
                  <c:v>4.8999999999999998E-3</c:v>
                </c:pt>
                <c:pt idx="37">
                  <c:v>5.0999999999999995E-3</c:v>
                </c:pt>
                <c:pt idx="38">
                  <c:v>5.4000000000000003E-3</c:v>
                </c:pt>
                <c:pt idx="39">
                  <c:v>5.5999999999999999E-3</c:v>
                </c:pt>
                <c:pt idx="40">
                  <c:v>5.8000000000000005E-3</c:v>
                </c:pt>
                <c:pt idx="41">
                  <c:v>6.3E-3</c:v>
                </c:pt>
                <c:pt idx="42">
                  <c:v>6.7000000000000002E-3</c:v>
                </c:pt>
                <c:pt idx="43">
                  <c:v>7.1999999999999998E-3</c:v>
                </c:pt>
                <c:pt idx="44">
                  <c:v>7.6E-3</c:v>
                </c:pt>
                <c:pt idx="45">
                  <c:v>8.0000000000000002E-3</c:v>
                </c:pt>
                <c:pt idx="46">
                  <c:v>8.4000000000000012E-3</c:v>
                </c:pt>
                <c:pt idx="47">
                  <c:v>8.7999999999999988E-3</c:v>
                </c:pt>
                <c:pt idx="48">
                  <c:v>9.1000000000000004E-3</c:v>
                </c:pt>
                <c:pt idx="49">
                  <c:v>9.4999999999999998E-3</c:v>
                </c:pt>
                <c:pt idx="50">
                  <c:v>9.9000000000000008E-3</c:v>
                </c:pt>
                <c:pt idx="51">
                  <c:v>1.03E-2</c:v>
                </c:pt>
                <c:pt idx="52">
                  <c:v>1.0999999999999999E-2</c:v>
                </c:pt>
                <c:pt idx="53">
                  <c:v>1.1899999999999999E-2</c:v>
                </c:pt>
                <c:pt idx="54">
                  <c:v>1.2800000000000001E-2</c:v>
                </c:pt>
                <c:pt idx="55">
                  <c:v>1.3600000000000001E-2</c:v>
                </c:pt>
                <c:pt idx="56">
                  <c:v>1.4499999999999999E-2</c:v>
                </c:pt>
                <c:pt idx="57">
                  <c:v>1.5299999999999999E-2</c:v>
                </c:pt>
                <c:pt idx="58">
                  <c:v>1.6199999999999999E-2</c:v>
                </c:pt>
                <c:pt idx="59">
                  <c:v>1.7000000000000001E-2</c:v>
                </c:pt>
                <c:pt idx="60">
                  <c:v>1.78E-2</c:v>
                </c:pt>
                <c:pt idx="61">
                  <c:v>1.9400000000000001E-2</c:v>
                </c:pt>
                <c:pt idx="62">
                  <c:v>2.0999999999999998E-2</c:v>
                </c:pt>
                <c:pt idx="63">
                  <c:v>2.2600000000000002E-2</c:v>
                </c:pt>
                <c:pt idx="64">
                  <c:v>2.41E-2</c:v>
                </c:pt>
                <c:pt idx="65">
                  <c:v>2.5700000000000001E-2</c:v>
                </c:pt>
                <c:pt idx="66">
                  <c:v>2.7300000000000001E-2</c:v>
                </c:pt>
                <c:pt idx="67">
                  <c:v>3.04E-2</c:v>
                </c:pt>
                <c:pt idx="68">
                  <c:v>3.3500000000000002E-2</c:v>
                </c:pt>
                <c:pt idx="69">
                  <c:v>3.6600000000000001E-2</c:v>
                </c:pt>
                <c:pt idx="70">
                  <c:v>3.9600000000000003E-2</c:v>
                </c:pt>
                <c:pt idx="71">
                  <c:v>4.2700000000000002E-2</c:v>
                </c:pt>
                <c:pt idx="72">
                  <c:v>4.5700000000000005E-2</c:v>
                </c:pt>
                <c:pt idx="73">
                  <c:v>4.8599999999999997E-2</c:v>
                </c:pt>
                <c:pt idx="74">
                  <c:v>5.16E-2</c:v>
                </c:pt>
                <c:pt idx="75">
                  <c:v>5.4500000000000007E-2</c:v>
                </c:pt>
                <c:pt idx="76">
                  <c:v>5.7399999999999993E-2</c:v>
                </c:pt>
                <c:pt idx="77">
                  <c:v>6.0299999999999999E-2</c:v>
                </c:pt>
                <c:pt idx="78">
                  <c:v>6.6000000000000003E-2</c:v>
                </c:pt>
                <c:pt idx="79">
                  <c:v>7.2999999999999995E-2</c:v>
                </c:pt>
                <c:pt idx="80">
                  <c:v>7.9899999999999999E-2</c:v>
                </c:pt>
                <c:pt idx="81">
                  <c:v>8.6699999999999999E-2</c:v>
                </c:pt>
                <c:pt idx="82">
                  <c:v>9.3400000000000011E-2</c:v>
                </c:pt>
                <c:pt idx="83">
                  <c:v>0.1</c:v>
                </c:pt>
                <c:pt idx="84">
                  <c:v>0.1065</c:v>
                </c:pt>
                <c:pt idx="85">
                  <c:v>0.1129</c:v>
                </c:pt>
                <c:pt idx="86">
                  <c:v>0.1193</c:v>
                </c:pt>
                <c:pt idx="87">
                  <c:v>0.13220000000000001</c:v>
                </c:pt>
                <c:pt idx="88">
                  <c:v>0.14479999999999998</c:v>
                </c:pt>
                <c:pt idx="89">
                  <c:v>0.15709999999999999</c:v>
                </c:pt>
                <c:pt idx="90">
                  <c:v>0.16919999999999999</c:v>
                </c:pt>
                <c:pt idx="91">
                  <c:v>0.18109999999999998</c:v>
                </c:pt>
                <c:pt idx="92">
                  <c:v>0.19270000000000001</c:v>
                </c:pt>
                <c:pt idx="93">
                  <c:v>0.21560000000000001</c:v>
                </c:pt>
                <c:pt idx="94">
                  <c:v>0.23719999999999999</c:v>
                </c:pt>
                <c:pt idx="95">
                  <c:v>0.25750000000000001</c:v>
                </c:pt>
                <c:pt idx="96">
                  <c:v>0.27650000000000002</c:v>
                </c:pt>
                <c:pt idx="97">
                  <c:v>0.29409999999999997</c:v>
                </c:pt>
                <c:pt idx="98">
                  <c:v>0.3105</c:v>
                </c:pt>
                <c:pt idx="99">
                  <c:v>0.3256</c:v>
                </c:pt>
                <c:pt idx="100">
                  <c:v>0.33950000000000002</c:v>
                </c:pt>
                <c:pt idx="101">
                  <c:v>0.35239999999999999</c:v>
                </c:pt>
                <c:pt idx="102">
                  <c:v>0.36429999999999996</c:v>
                </c:pt>
                <c:pt idx="103">
                  <c:v>0.37530000000000002</c:v>
                </c:pt>
                <c:pt idx="104">
                  <c:v>0.39560000000000001</c:v>
                </c:pt>
                <c:pt idx="105">
                  <c:v>0.41740000000000005</c:v>
                </c:pt>
                <c:pt idx="106">
                  <c:v>0.43550000000000005</c:v>
                </c:pt>
                <c:pt idx="107">
                  <c:v>0.4506</c:v>
                </c:pt>
                <c:pt idx="108">
                  <c:v>0.46349999999999997</c:v>
                </c:pt>
                <c:pt idx="109">
                  <c:v>0.47450000000000003</c:v>
                </c:pt>
                <c:pt idx="110">
                  <c:v>0.48399999999999999</c:v>
                </c:pt>
                <c:pt idx="111">
                  <c:v>0.49230000000000002</c:v>
                </c:pt>
                <c:pt idx="112">
                  <c:v>0.49960000000000004</c:v>
                </c:pt>
                <c:pt idx="113">
                  <c:v>0.51329999999999998</c:v>
                </c:pt>
                <c:pt idx="114">
                  <c:v>0.52439999999999998</c:v>
                </c:pt>
                <c:pt idx="115">
                  <c:v>0.53360000000000007</c:v>
                </c:pt>
                <c:pt idx="116">
                  <c:v>0.5413</c:v>
                </c:pt>
                <c:pt idx="117">
                  <c:v>0.54800000000000004</c:v>
                </c:pt>
                <c:pt idx="118">
                  <c:v>0.55380000000000007</c:v>
                </c:pt>
                <c:pt idx="119">
                  <c:v>0.56569999999999998</c:v>
                </c:pt>
                <c:pt idx="120">
                  <c:v>0.57539999999999991</c:v>
                </c:pt>
                <c:pt idx="121">
                  <c:v>0.58350000000000002</c:v>
                </c:pt>
                <c:pt idx="122">
                  <c:v>0.59040000000000004</c:v>
                </c:pt>
                <c:pt idx="123">
                  <c:v>0.59640000000000004</c:v>
                </c:pt>
                <c:pt idx="124">
                  <c:v>0.60170000000000001</c:v>
                </c:pt>
                <c:pt idx="125">
                  <c:v>0.60650000000000004</c:v>
                </c:pt>
                <c:pt idx="126">
                  <c:v>0.6109</c:v>
                </c:pt>
                <c:pt idx="127">
                  <c:v>0.61480000000000001</c:v>
                </c:pt>
                <c:pt idx="128">
                  <c:v>0.61849999999999994</c:v>
                </c:pt>
                <c:pt idx="129">
                  <c:v>0.622</c:v>
                </c:pt>
                <c:pt idx="130">
                  <c:v>0.63129999999999997</c:v>
                </c:pt>
                <c:pt idx="131">
                  <c:v>0.64339999999999997</c:v>
                </c:pt>
                <c:pt idx="132">
                  <c:v>0.65429999999999999</c:v>
                </c:pt>
                <c:pt idx="133">
                  <c:v>0.6643</c:v>
                </c:pt>
                <c:pt idx="134">
                  <c:v>0.67349999999999999</c:v>
                </c:pt>
                <c:pt idx="135">
                  <c:v>0.68220000000000003</c:v>
                </c:pt>
                <c:pt idx="136">
                  <c:v>0.6905</c:v>
                </c:pt>
                <c:pt idx="137">
                  <c:v>0.69840000000000002</c:v>
                </c:pt>
                <c:pt idx="138">
                  <c:v>0.70579999999999998</c:v>
                </c:pt>
                <c:pt idx="139">
                  <c:v>0.73089999999999999</c:v>
                </c:pt>
                <c:pt idx="140">
                  <c:v>0.75429999999999997</c:v>
                </c:pt>
                <c:pt idx="141">
                  <c:v>0.77639999999999998</c:v>
                </c:pt>
                <c:pt idx="142">
                  <c:v>0.79749999999999999</c:v>
                </c:pt>
                <c:pt idx="143">
                  <c:v>0.81790000000000007</c:v>
                </c:pt>
                <c:pt idx="144">
                  <c:v>0.83750000000000002</c:v>
                </c:pt>
                <c:pt idx="145">
                  <c:v>0.90869999999999995</c:v>
                </c:pt>
                <c:pt idx="146">
                  <c:v>0.97479999999999989</c:v>
                </c:pt>
                <c:pt idx="147" formatCode="0.000">
                  <c:v>1.04</c:v>
                </c:pt>
                <c:pt idx="148" formatCode="0.000">
                  <c:v>1.1000000000000001</c:v>
                </c:pt>
                <c:pt idx="149" formatCode="0.000">
                  <c:v>1.1499999999999999</c:v>
                </c:pt>
                <c:pt idx="150" formatCode="0.000">
                  <c:v>1.21</c:v>
                </c:pt>
                <c:pt idx="151" formatCode="0.000">
                  <c:v>1.26</c:v>
                </c:pt>
                <c:pt idx="152" formatCode="0.000">
                  <c:v>1.32</c:v>
                </c:pt>
                <c:pt idx="153" formatCode="0.000">
                  <c:v>1.37</c:v>
                </c:pt>
                <c:pt idx="154" formatCode="0.000">
                  <c:v>1.42</c:v>
                </c:pt>
                <c:pt idx="155" formatCode="0.000">
                  <c:v>1.47</c:v>
                </c:pt>
                <c:pt idx="156" formatCode="0.000">
                  <c:v>1.66</c:v>
                </c:pt>
                <c:pt idx="157" formatCode="0.000">
                  <c:v>1.93</c:v>
                </c:pt>
                <c:pt idx="158" formatCode="0.000">
                  <c:v>2.1800000000000002</c:v>
                </c:pt>
                <c:pt idx="159" formatCode="0.000">
                  <c:v>2.41</c:v>
                </c:pt>
                <c:pt idx="160" formatCode="0.000">
                  <c:v>2.64</c:v>
                </c:pt>
                <c:pt idx="161" formatCode="0.000">
                  <c:v>2.85</c:v>
                </c:pt>
                <c:pt idx="162" formatCode="0.000">
                  <c:v>3.06</c:v>
                </c:pt>
                <c:pt idx="163" formatCode="0.000">
                  <c:v>3.26</c:v>
                </c:pt>
                <c:pt idx="164" formatCode="0.000">
                  <c:v>3.46</c:v>
                </c:pt>
                <c:pt idx="165" formatCode="0.000">
                  <c:v>4.18</c:v>
                </c:pt>
                <c:pt idx="166" formatCode="0.000">
                  <c:v>4.83</c:v>
                </c:pt>
                <c:pt idx="167" formatCode="0.000">
                  <c:v>5.44</c:v>
                </c:pt>
                <c:pt idx="168" formatCode="0.000">
                  <c:v>6.03</c:v>
                </c:pt>
                <c:pt idx="169" formatCode="0.000">
                  <c:v>6.6</c:v>
                </c:pt>
                <c:pt idx="170" formatCode="0.000">
                  <c:v>7.18</c:v>
                </c:pt>
                <c:pt idx="171" formatCode="0.000">
                  <c:v>9.32</c:v>
                </c:pt>
                <c:pt idx="172" formatCode="0.000">
                  <c:v>11.28</c:v>
                </c:pt>
                <c:pt idx="173" formatCode="0.000">
                  <c:v>13.16</c:v>
                </c:pt>
                <c:pt idx="174" formatCode="0.000">
                  <c:v>14.99</c:v>
                </c:pt>
                <c:pt idx="175" formatCode="0.000">
                  <c:v>16.8</c:v>
                </c:pt>
                <c:pt idx="176" formatCode="0.000">
                  <c:v>18.59</c:v>
                </c:pt>
                <c:pt idx="177" formatCode="0.000">
                  <c:v>20.37</c:v>
                </c:pt>
                <c:pt idx="178" formatCode="0.000">
                  <c:v>22.15</c:v>
                </c:pt>
                <c:pt idx="179" formatCode="0.000">
                  <c:v>23.93</c:v>
                </c:pt>
                <c:pt idx="180" formatCode="0.000">
                  <c:v>25.72</c:v>
                </c:pt>
                <c:pt idx="181" formatCode="0.000">
                  <c:v>27.5</c:v>
                </c:pt>
                <c:pt idx="182" formatCode="0.000">
                  <c:v>34.29</c:v>
                </c:pt>
                <c:pt idx="183" formatCode="0.000">
                  <c:v>43.89</c:v>
                </c:pt>
                <c:pt idx="184" formatCode="0.000">
                  <c:v>52.77</c:v>
                </c:pt>
                <c:pt idx="185" formatCode="0.000">
                  <c:v>61.26</c:v>
                </c:pt>
                <c:pt idx="186" formatCode="0.000">
                  <c:v>69.5</c:v>
                </c:pt>
                <c:pt idx="187" formatCode="0.000">
                  <c:v>77.59</c:v>
                </c:pt>
                <c:pt idx="188" formatCode="0.000">
                  <c:v>85.55</c:v>
                </c:pt>
                <c:pt idx="189" formatCode="0.000">
                  <c:v>93.42</c:v>
                </c:pt>
                <c:pt idx="190" formatCode="0.000">
                  <c:v>101.22</c:v>
                </c:pt>
                <c:pt idx="191" formatCode="0.000">
                  <c:v>130.19</c:v>
                </c:pt>
                <c:pt idx="192" formatCode="0.000">
                  <c:v>156.54</c:v>
                </c:pt>
                <c:pt idx="193" formatCode="0.000">
                  <c:v>181.36</c:v>
                </c:pt>
                <c:pt idx="194" formatCode="0.000">
                  <c:v>205.15</c:v>
                </c:pt>
                <c:pt idx="195" formatCode="0.000">
                  <c:v>228.15</c:v>
                </c:pt>
                <c:pt idx="196" formatCode="0.000">
                  <c:v>250.52</c:v>
                </c:pt>
                <c:pt idx="197" formatCode="0.000">
                  <c:v>331.2</c:v>
                </c:pt>
                <c:pt idx="198" formatCode="0.000">
                  <c:v>402.23</c:v>
                </c:pt>
                <c:pt idx="199" formatCode="0.000">
                  <c:v>467.51</c:v>
                </c:pt>
                <c:pt idx="200" formatCode="0.000">
                  <c:v>528.72</c:v>
                </c:pt>
                <c:pt idx="201" formatCode="0.000">
                  <c:v>586.77</c:v>
                </c:pt>
                <c:pt idx="202" formatCode="0.000">
                  <c:v>642.21</c:v>
                </c:pt>
                <c:pt idx="203" formatCode="0.000">
                  <c:v>695.4</c:v>
                </c:pt>
                <c:pt idx="204" formatCode="0.000">
                  <c:v>746.61</c:v>
                </c:pt>
                <c:pt idx="205" formatCode="0.000">
                  <c:v>796.03</c:v>
                </c:pt>
                <c:pt idx="206" formatCode="0.000">
                  <c:v>843.83</c:v>
                </c:pt>
                <c:pt idx="207" formatCode="0.000">
                  <c:v>890.14</c:v>
                </c:pt>
                <c:pt idx="208" formatCode="0.000">
                  <c:v>890.6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3B-4815-BF0F-5E3C83C671B4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srim181Ta_GaN!$D$20:$D$300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srim181Ta_GaN!$P$20:$P$300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1.0999999999999998E-3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1.9E-3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2.1000000000000003E-3</c:v>
                </c:pt>
                <c:pt idx="25">
                  <c:v>2.1999999999999997E-3</c:v>
                </c:pt>
                <c:pt idx="26">
                  <c:v>2.3E-3</c:v>
                </c:pt>
                <c:pt idx="27">
                  <c:v>2.4000000000000002E-3</c:v>
                </c:pt>
                <c:pt idx="28">
                  <c:v>2.5999999999999999E-3</c:v>
                </c:pt>
                <c:pt idx="29">
                  <c:v>2.7000000000000001E-3</c:v>
                </c:pt>
                <c:pt idx="30">
                  <c:v>2.8E-3</c:v>
                </c:pt>
                <c:pt idx="31">
                  <c:v>2.9000000000000002E-3</c:v>
                </c:pt>
                <c:pt idx="32">
                  <c:v>3.0000000000000001E-3</c:v>
                </c:pt>
                <c:pt idx="33">
                  <c:v>3.2000000000000002E-3</c:v>
                </c:pt>
                <c:pt idx="34">
                  <c:v>3.3E-3</c:v>
                </c:pt>
                <c:pt idx="35">
                  <c:v>3.5000000000000005E-3</c:v>
                </c:pt>
                <c:pt idx="36">
                  <c:v>3.6999999999999997E-3</c:v>
                </c:pt>
                <c:pt idx="37">
                  <c:v>3.8999999999999998E-3</c:v>
                </c:pt>
                <c:pt idx="38">
                  <c:v>4.1000000000000003E-3</c:v>
                </c:pt>
                <c:pt idx="39">
                  <c:v>4.3E-3</c:v>
                </c:pt>
                <c:pt idx="40">
                  <c:v>4.4999999999999997E-3</c:v>
                </c:pt>
                <c:pt idx="41">
                  <c:v>4.8000000000000004E-3</c:v>
                </c:pt>
                <c:pt idx="42">
                  <c:v>5.1999999999999998E-3</c:v>
                </c:pt>
                <c:pt idx="43">
                  <c:v>5.4999999999999997E-3</c:v>
                </c:pt>
                <c:pt idx="44">
                  <c:v>5.8999999999999999E-3</c:v>
                </c:pt>
                <c:pt idx="45">
                  <c:v>6.1999999999999998E-3</c:v>
                </c:pt>
                <c:pt idx="46">
                  <c:v>6.5000000000000006E-3</c:v>
                </c:pt>
                <c:pt idx="47">
                  <c:v>6.8000000000000005E-3</c:v>
                </c:pt>
                <c:pt idx="48">
                  <c:v>7.0999999999999995E-3</c:v>
                </c:pt>
                <c:pt idx="49">
                  <c:v>7.3999999999999995E-3</c:v>
                </c:pt>
                <c:pt idx="50">
                  <c:v>7.7000000000000002E-3</c:v>
                </c:pt>
                <c:pt idx="51">
                  <c:v>8.0000000000000002E-3</c:v>
                </c:pt>
                <c:pt idx="52">
                  <c:v>8.6E-3</c:v>
                </c:pt>
                <c:pt idx="53">
                  <c:v>9.2999999999999992E-3</c:v>
                </c:pt>
                <c:pt idx="54">
                  <c:v>0.01</c:v>
                </c:pt>
                <c:pt idx="55">
                  <c:v>1.06E-2</c:v>
                </c:pt>
                <c:pt idx="56">
                  <c:v>1.1300000000000001E-2</c:v>
                </c:pt>
                <c:pt idx="57">
                  <c:v>1.2E-2</c:v>
                </c:pt>
                <c:pt idx="58">
                  <c:v>1.26E-2</c:v>
                </c:pt>
                <c:pt idx="59">
                  <c:v>1.32E-2</c:v>
                </c:pt>
                <c:pt idx="60">
                  <c:v>1.3900000000000001E-2</c:v>
                </c:pt>
                <c:pt idx="61">
                  <c:v>1.5099999999999999E-2</c:v>
                </c:pt>
                <c:pt idx="62">
                  <c:v>1.6300000000000002E-2</c:v>
                </c:pt>
                <c:pt idx="63">
                  <c:v>1.7499999999999998E-2</c:v>
                </c:pt>
                <c:pt idx="64">
                  <c:v>1.8700000000000001E-2</c:v>
                </c:pt>
                <c:pt idx="65">
                  <c:v>1.9900000000000001E-2</c:v>
                </c:pt>
                <c:pt idx="66">
                  <c:v>2.1100000000000001E-2</c:v>
                </c:pt>
                <c:pt idx="67">
                  <c:v>2.35E-2</c:v>
                </c:pt>
                <c:pt idx="68">
                  <c:v>2.58E-2</c:v>
                </c:pt>
                <c:pt idx="69">
                  <c:v>2.8100000000000003E-2</c:v>
                </c:pt>
                <c:pt idx="70">
                  <c:v>3.04E-2</c:v>
                </c:pt>
                <c:pt idx="71">
                  <c:v>3.2800000000000003E-2</c:v>
                </c:pt>
                <c:pt idx="72">
                  <c:v>3.5099999999999999E-2</c:v>
                </c:pt>
                <c:pt idx="73">
                  <c:v>3.7400000000000003E-2</c:v>
                </c:pt>
                <c:pt idx="74">
                  <c:v>3.9699999999999999E-2</c:v>
                </c:pt>
                <c:pt idx="75">
                  <c:v>4.1999999999999996E-2</c:v>
                </c:pt>
                <c:pt idx="76">
                  <c:v>4.4299999999999999E-2</c:v>
                </c:pt>
                <c:pt idx="77">
                  <c:v>4.6600000000000003E-2</c:v>
                </c:pt>
                <c:pt idx="78">
                  <c:v>5.1299999999999998E-2</c:v>
                </c:pt>
                <c:pt idx="79">
                  <c:v>5.6999999999999995E-2</c:v>
                </c:pt>
                <c:pt idx="80">
                  <c:v>6.2799999999999995E-2</c:v>
                </c:pt>
                <c:pt idx="81">
                  <c:v>6.8600000000000008E-2</c:v>
                </c:pt>
                <c:pt idx="82">
                  <c:v>7.4399999999999994E-2</c:v>
                </c:pt>
                <c:pt idx="83">
                  <c:v>8.0100000000000005E-2</c:v>
                </c:pt>
                <c:pt idx="84">
                  <c:v>8.5900000000000004E-2</c:v>
                </c:pt>
                <c:pt idx="85">
                  <c:v>9.1700000000000004E-2</c:v>
                </c:pt>
                <c:pt idx="86">
                  <c:v>9.7500000000000003E-2</c:v>
                </c:pt>
                <c:pt idx="87">
                  <c:v>0.1091</c:v>
                </c:pt>
                <c:pt idx="88">
                  <c:v>0.12079999999999999</c:v>
                </c:pt>
                <c:pt idx="89">
                  <c:v>0.13250000000000001</c:v>
                </c:pt>
                <c:pt idx="90">
                  <c:v>0.14419999999999999</c:v>
                </c:pt>
                <c:pt idx="91">
                  <c:v>0.15589999999999998</c:v>
                </c:pt>
                <c:pt idx="92">
                  <c:v>0.1676</c:v>
                </c:pt>
                <c:pt idx="93">
                  <c:v>0.1908</c:v>
                </c:pt>
                <c:pt idx="94">
                  <c:v>0.2137</c:v>
                </c:pt>
                <c:pt idx="95">
                  <c:v>0.23610000000000003</c:v>
                </c:pt>
                <c:pt idx="96">
                  <c:v>0.25790000000000002</c:v>
                </c:pt>
                <c:pt idx="97">
                  <c:v>0.27890000000000004</c:v>
                </c:pt>
                <c:pt idx="98">
                  <c:v>0.29920000000000002</c:v>
                </c:pt>
                <c:pt idx="99">
                  <c:v>0.31850000000000001</c:v>
                </c:pt>
                <c:pt idx="100">
                  <c:v>0.33700000000000002</c:v>
                </c:pt>
                <c:pt idx="101">
                  <c:v>0.35459999999999997</c:v>
                </c:pt>
                <c:pt idx="102">
                  <c:v>0.37130000000000002</c:v>
                </c:pt>
                <c:pt idx="103">
                  <c:v>0.3871</c:v>
                </c:pt>
                <c:pt idx="104">
                  <c:v>0.4163</c:v>
                </c:pt>
                <c:pt idx="105">
                  <c:v>0.4486</c:v>
                </c:pt>
                <c:pt idx="106">
                  <c:v>0.47689999999999999</c:v>
                </c:pt>
                <c:pt idx="107">
                  <c:v>0.50160000000000005</c:v>
                </c:pt>
                <c:pt idx="108">
                  <c:v>0.52350000000000008</c:v>
                </c:pt>
                <c:pt idx="109">
                  <c:v>0.54279999999999995</c:v>
                </c:pt>
                <c:pt idx="110">
                  <c:v>0.56010000000000004</c:v>
                </c:pt>
                <c:pt idx="111">
                  <c:v>0.5756</c:v>
                </c:pt>
                <c:pt idx="112">
                  <c:v>0.58960000000000001</c:v>
                </c:pt>
                <c:pt idx="113">
                  <c:v>0.6139</c:v>
                </c:pt>
                <c:pt idx="114">
                  <c:v>0.63429999999999997</c:v>
                </c:pt>
                <c:pt idx="115">
                  <c:v>0.65159999999999996</c:v>
                </c:pt>
                <c:pt idx="116">
                  <c:v>0.66669999999999996</c:v>
                </c:pt>
                <c:pt idx="117">
                  <c:v>0.67990000000000006</c:v>
                </c:pt>
                <c:pt idx="118">
                  <c:v>0.69159999999999999</c:v>
                </c:pt>
                <c:pt idx="119">
                  <c:v>0.71140000000000003</c:v>
                </c:pt>
                <c:pt idx="120">
                  <c:v>0.7278</c:v>
                </c:pt>
                <c:pt idx="121">
                  <c:v>0.74160000000000004</c:v>
                </c:pt>
                <c:pt idx="122">
                  <c:v>0.75339999999999996</c:v>
                </c:pt>
                <c:pt idx="123">
                  <c:v>0.76380000000000003</c:v>
                </c:pt>
                <c:pt idx="124">
                  <c:v>0.77300000000000002</c:v>
                </c:pt>
                <c:pt idx="125">
                  <c:v>0.78120000000000001</c:v>
                </c:pt>
                <c:pt idx="126">
                  <c:v>0.78869999999999996</c:v>
                </c:pt>
                <c:pt idx="127">
                  <c:v>0.79549999999999998</c:v>
                </c:pt>
                <c:pt idx="128">
                  <c:v>0.80169999999999997</c:v>
                </c:pt>
                <c:pt idx="129">
                  <c:v>0.80749999999999988</c:v>
                </c:pt>
                <c:pt idx="130">
                  <c:v>0.81790000000000007</c:v>
                </c:pt>
                <c:pt idx="131">
                  <c:v>0.82929999999999993</c:v>
                </c:pt>
                <c:pt idx="132">
                  <c:v>0.83919999999999995</c:v>
                </c:pt>
                <c:pt idx="133">
                  <c:v>0.84800000000000009</c:v>
                </c:pt>
                <c:pt idx="134">
                  <c:v>0.85600000000000009</c:v>
                </c:pt>
                <c:pt idx="135">
                  <c:v>0.86329999999999996</c:v>
                </c:pt>
                <c:pt idx="136">
                  <c:v>0.8701000000000001</c:v>
                </c:pt>
                <c:pt idx="137">
                  <c:v>0.87639999999999996</c:v>
                </c:pt>
                <c:pt idx="138">
                  <c:v>0.88230000000000008</c:v>
                </c:pt>
                <c:pt idx="139">
                  <c:v>0.89309999999999989</c:v>
                </c:pt>
                <c:pt idx="140">
                  <c:v>0.90290000000000004</c:v>
                </c:pt>
                <c:pt idx="141">
                  <c:v>0.91199999999999992</c:v>
                </c:pt>
                <c:pt idx="142">
                  <c:v>0.92040000000000011</c:v>
                </c:pt>
                <c:pt idx="143">
                  <c:v>0.92840000000000011</c:v>
                </c:pt>
                <c:pt idx="144">
                  <c:v>0.93599999999999994</c:v>
                </c:pt>
                <c:pt idx="145">
                  <c:v>0.95020000000000004</c:v>
                </c:pt>
                <c:pt idx="146">
                  <c:v>0.9635999999999999</c:v>
                </c:pt>
                <c:pt idx="147">
                  <c:v>0.97620000000000007</c:v>
                </c:pt>
                <c:pt idx="148">
                  <c:v>0.98840000000000006</c:v>
                </c:pt>
                <c:pt idx="149" formatCode="0.000">
                  <c:v>1</c:v>
                </c:pt>
                <c:pt idx="150" formatCode="0.000">
                  <c:v>1.01</c:v>
                </c:pt>
                <c:pt idx="151" formatCode="0.000">
                  <c:v>1.02</c:v>
                </c:pt>
                <c:pt idx="152" formatCode="0.000">
                  <c:v>1.03</c:v>
                </c:pt>
                <c:pt idx="153" formatCode="0.000">
                  <c:v>1.05</c:v>
                </c:pt>
                <c:pt idx="154" formatCode="0.000">
                  <c:v>1.06</c:v>
                </c:pt>
                <c:pt idx="155" formatCode="0.000">
                  <c:v>1.07</c:v>
                </c:pt>
                <c:pt idx="156" formatCode="0.000">
                  <c:v>1.0900000000000001</c:v>
                </c:pt>
                <c:pt idx="157" formatCode="0.000">
                  <c:v>1.1200000000000001</c:v>
                </c:pt>
                <c:pt idx="158" formatCode="0.000">
                  <c:v>1.1399999999999999</c:v>
                </c:pt>
                <c:pt idx="159" formatCode="0.000">
                  <c:v>1.17</c:v>
                </c:pt>
                <c:pt idx="160" formatCode="0.000">
                  <c:v>1.2</c:v>
                </c:pt>
                <c:pt idx="161" formatCode="0.000">
                  <c:v>1.23</c:v>
                </c:pt>
                <c:pt idx="162" formatCode="0.000">
                  <c:v>1.26</c:v>
                </c:pt>
                <c:pt idx="163" formatCode="0.000">
                  <c:v>1.29</c:v>
                </c:pt>
                <c:pt idx="164" formatCode="0.000">
                  <c:v>1.32</c:v>
                </c:pt>
                <c:pt idx="165" formatCode="0.000">
                  <c:v>1.38</c:v>
                </c:pt>
                <c:pt idx="166" formatCode="0.000">
                  <c:v>1.44</c:v>
                </c:pt>
                <c:pt idx="167" formatCode="0.000">
                  <c:v>1.51</c:v>
                </c:pt>
                <c:pt idx="168" formatCode="0.000">
                  <c:v>1.57</c:v>
                </c:pt>
                <c:pt idx="169" formatCode="0.000">
                  <c:v>1.64</c:v>
                </c:pt>
                <c:pt idx="170" formatCode="0.000">
                  <c:v>1.72</c:v>
                </c:pt>
                <c:pt idx="171" formatCode="0.000">
                  <c:v>1.87</c:v>
                </c:pt>
                <c:pt idx="172" formatCode="0.000">
                  <c:v>2.0299999999999998</c:v>
                </c:pt>
                <c:pt idx="173" formatCode="0.000">
                  <c:v>2.2000000000000002</c:v>
                </c:pt>
                <c:pt idx="174" formatCode="0.000">
                  <c:v>2.39</c:v>
                </c:pt>
                <c:pt idx="175" formatCode="0.000">
                  <c:v>2.58</c:v>
                </c:pt>
                <c:pt idx="176" formatCode="0.000">
                  <c:v>2.79</c:v>
                </c:pt>
                <c:pt idx="177" formatCode="0.000">
                  <c:v>3</c:v>
                </c:pt>
                <c:pt idx="178" formatCode="0.000">
                  <c:v>3.23</c:v>
                </c:pt>
                <c:pt idx="179" formatCode="0.000">
                  <c:v>3.46</c:v>
                </c:pt>
                <c:pt idx="180" formatCode="0.000">
                  <c:v>3.7</c:v>
                </c:pt>
                <c:pt idx="181" formatCode="0.000">
                  <c:v>3.95</c:v>
                </c:pt>
                <c:pt idx="182" formatCode="0.000">
                  <c:v>4.47</c:v>
                </c:pt>
                <c:pt idx="183" formatCode="0.000">
                  <c:v>5.16</c:v>
                </c:pt>
                <c:pt idx="184" formatCode="0.000">
                  <c:v>5.89</c:v>
                </c:pt>
                <c:pt idx="185" formatCode="0.000">
                  <c:v>6.66</c:v>
                </c:pt>
                <c:pt idx="186" formatCode="0.000">
                  <c:v>7.47</c:v>
                </c:pt>
                <c:pt idx="187" formatCode="0.000">
                  <c:v>8.31</c:v>
                </c:pt>
                <c:pt idx="188" formatCode="0.000">
                  <c:v>9.17</c:v>
                </c:pt>
                <c:pt idx="189" formatCode="0.000">
                  <c:v>10.07</c:v>
                </c:pt>
                <c:pt idx="190" formatCode="0.000">
                  <c:v>10.99</c:v>
                </c:pt>
                <c:pt idx="191" formatCode="0.000">
                  <c:v>12.91</c:v>
                </c:pt>
                <c:pt idx="192" formatCode="0.000">
                  <c:v>14.91</c:v>
                </c:pt>
                <c:pt idx="193" formatCode="0.000">
                  <c:v>16.989999999999998</c:v>
                </c:pt>
                <c:pt idx="194" formatCode="0.000">
                  <c:v>19.13</c:v>
                </c:pt>
                <c:pt idx="195" formatCode="0.000">
                  <c:v>21.32</c:v>
                </c:pt>
                <c:pt idx="196" formatCode="0.000">
                  <c:v>23.57</c:v>
                </c:pt>
                <c:pt idx="197" formatCode="0.000">
                  <c:v>28.18</c:v>
                </c:pt>
                <c:pt idx="198" formatCode="0.000">
                  <c:v>32.92</c:v>
                </c:pt>
                <c:pt idx="199" formatCode="0.000">
                  <c:v>37.74</c:v>
                </c:pt>
                <c:pt idx="200" formatCode="0.000">
                  <c:v>42.63</c:v>
                </c:pt>
                <c:pt idx="201" formatCode="0.000">
                  <c:v>47.55</c:v>
                </c:pt>
                <c:pt idx="202" formatCode="0.000">
                  <c:v>52.49</c:v>
                </c:pt>
                <c:pt idx="203" formatCode="0.000">
                  <c:v>57.43</c:v>
                </c:pt>
                <c:pt idx="204" formatCode="0.000">
                  <c:v>62.37</c:v>
                </c:pt>
                <c:pt idx="205" formatCode="0.000">
                  <c:v>67.290000000000006</c:v>
                </c:pt>
                <c:pt idx="206" formatCode="0.000">
                  <c:v>72.19</c:v>
                </c:pt>
                <c:pt idx="207" formatCode="0.000">
                  <c:v>77.05</c:v>
                </c:pt>
                <c:pt idx="208" formatCode="0.000">
                  <c:v>77.540000000000006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3B-4815-BF0F-5E3C83C67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srim197Au_GaN!$P$5</c:f>
          <c:strCache>
            <c:ptCount val="1"/>
            <c:pt idx="0">
              <c:v>srim197Au_GaN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srim197Au_GaN!$D$20:$D$300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srim197Au_GaN!$E$20:$E$300</c:f>
              <c:numCache>
                <c:formatCode>0.000E+00</c:formatCode>
                <c:ptCount val="281"/>
                <c:pt idx="0">
                  <c:v>0.13539999999999999</c:v>
                </c:pt>
                <c:pt idx="1">
                  <c:v>0.14360000000000001</c:v>
                </c:pt>
                <c:pt idx="2">
                  <c:v>0.15140000000000001</c:v>
                </c:pt>
                <c:pt idx="3">
                  <c:v>0.1588</c:v>
                </c:pt>
                <c:pt idx="4">
                  <c:v>0.1658</c:v>
                </c:pt>
                <c:pt idx="5">
                  <c:v>0.1726</c:v>
                </c:pt>
                <c:pt idx="6">
                  <c:v>0.17910000000000001</c:v>
                </c:pt>
                <c:pt idx="7">
                  <c:v>0.18540000000000001</c:v>
                </c:pt>
                <c:pt idx="8">
                  <c:v>0.1915</c:v>
                </c:pt>
                <c:pt idx="9">
                  <c:v>0.2031</c:v>
                </c:pt>
                <c:pt idx="10">
                  <c:v>0.21410000000000001</c:v>
                </c:pt>
                <c:pt idx="11">
                  <c:v>0.22450000000000001</c:v>
                </c:pt>
                <c:pt idx="12">
                  <c:v>0.23449999999999999</c:v>
                </c:pt>
                <c:pt idx="13">
                  <c:v>0.24410000000000001</c:v>
                </c:pt>
                <c:pt idx="14">
                  <c:v>0.25330000000000003</c:v>
                </c:pt>
                <c:pt idx="15">
                  <c:v>0.27079999999999999</c:v>
                </c:pt>
                <c:pt idx="16">
                  <c:v>0.28720000000000001</c:v>
                </c:pt>
                <c:pt idx="17">
                  <c:v>0.30280000000000001</c:v>
                </c:pt>
                <c:pt idx="18">
                  <c:v>0.3175</c:v>
                </c:pt>
                <c:pt idx="19">
                  <c:v>0.33169999999999999</c:v>
                </c:pt>
                <c:pt idx="20">
                  <c:v>0.34520000000000001</c:v>
                </c:pt>
                <c:pt idx="21">
                  <c:v>0.35820000000000002</c:v>
                </c:pt>
                <c:pt idx="22">
                  <c:v>0.37080000000000002</c:v>
                </c:pt>
                <c:pt idx="23">
                  <c:v>0.38300000000000001</c:v>
                </c:pt>
                <c:pt idx="24">
                  <c:v>0.39479999999999998</c:v>
                </c:pt>
                <c:pt idx="25">
                  <c:v>0.40620000000000001</c:v>
                </c:pt>
                <c:pt idx="26">
                  <c:v>0.42820000000000003</c:v>
                </c:pt>
                <c:pt idx="27">
                  <c:v>0.4541</c:v>
                </c:pt>
                <c:pt idx="28">
                  <c:v>0.47870000000000001</c:v>
                </c:pt>
                <c:pt idx="29">
                  <c:v>0.50209999999999999</c:v>
                </c:pt>
                <c:pt idx="30">
                  <c:v>0.52439999999999998</c:v>
                </c:pt>
                <c:pt idx="31">
                  <c:v>0.54579999999999995</c:v>
                </c:pt>
                <c:pt idx="32">
                  <c:v>0.56640000000000001</c:v>
                </c:pt>
                <c:pt idx="33">
                  <c:v>0.58630000000000004</c:v>
                </c:pt>
                <c:pt idx="34">
                  <c:v>0.60550000000000004</c:v>
                </c:pt>
                <c:pt idx="35">
                  <c:v>0.64229999999999998</c:v>
                </c:pt>
                <c:pt idx="36">
                  <c:v>0.67700000000000005</c:v>
                </c:pt>
                <c:pt idx="37">
                  <c:v>0.71</c:v>
                </c:pt>
                <c:pt idx="38">
                  <c:v>0.74160000000000004</c:v>
                </c:pt>
                <c:pt idx="39">
                  <c:v>0.77190000000000003</c:v>
                </c:pt>
                <c:pt idx="40">
                  <c:v>0.80100000000000005</c:v>
                </c:pt>
                <c:pt idx="41">
                  <c:v>0.85629999999999995</c:v>
                </c:pt>
                <c:pt idx="42">
                  <c:v>0.9083</c:v>
                </c:pt>
                <c:pt idx="43">
                  <c:v>0.95740000000000003</c:v>
                </c:pt>
                <c:pt idx="44">
                  <c:v>1.004</c:v>
                </c:pt>
                <c:pt idx="45">
                  <c:v>1.0489999999999999</c:v>
                </c:pt>
                <c:pt idx="46">
                  <c:v>1.0920000000000001</c:v>
                </c:pt>
                <c:pt idx="47">
                  <c:v>1.133</c:v>
                </c:pt>
                <c:pt idx="48">
                  <c:v>1.173</c:v>
                </c:pt>
                <c:pt idx="49">
                  <c:v>1.2110000000000001</c:v>
                </c:pt>
                <c:pt idx="50">
                  <c:v>1.248</c:v>
                </c:pt>
                <c:pt idx="51">
                  <c:v>1.2849999999999999</c:v>
                </c:pt>
                <c:pt idx="52">
                  <c:v>1.3540000000000001</c:v>
                </c:pt>
                <c:pt idx="53">
                  <c:v>1.4359999999999999</c:v>
                </c:pt>
                <c:pt idx="54">
                  <c:v>1.514</c:v>
                </c:pt>
                <c:pt idx="55">
                  <c:v>1.5880000000000001</c:v>
                </c:pt>
                <c:pt idx="56">
                  <c:v>1.6579999999999999</c:v>
                </c:pt>
                <c:pt idx="57">
                  <c:v>1.726</c:v>
                </c:pt>
                <c:pt idx="58">
                  <c:v>1.7909999999999999</c:v>
                </c:pt>
                <c:pt idx="59">
                  <c:v>1.8540000000000001</c:v>
                </c:pt>
                <c:pt idx="60">
                  <c:v>1.9339999999999999</c:v>
                </c:pt>
                <c:pt idx="61">
                  <c:v>2.1629999999999998</c:v>
                </c:pt>
                <c:pt idx="62">
                  <c:v>2.3330000000000002</c:v>
                </c:pt>
                <c:pt idx="63">
                  <c:v>2.464</c:v>
                </c:pt>
                <c:pt idx="64">
                  <c:v>2.5710000000000002</c:v>
                </c:pt>
                <c:pt idx="65">
                  <c:v>2.661</c:v>
                </c:pt>
                <c:pt idx="66">
                  <c:v>2.7389999999999999</c:v>
                </c:pt>
                <c:pt idx="67">
                  <c:v>2.8759999999999999</c:v>
                </c:pt>
                <c:pt idx="68">
                  <c:v>2.9950000000000001</c:v>
                </c:pt>
                <c:pt idx="69">
                  <c:v>3.1059999999999999</c:v>
                </c:pt>
                <c:pt idx="70">
                  <c:v>3.21</c:v>
                </c:pt>
                <c:pt idx="71">
                  <c:v>3.31</c:v>
                </c:pt>
                <c:pt idx="72">
                  <c:v>3.4060000000000001</c:v>
                </c:pt>
                <c:pt idx="73">
                  <c:v>3.4980000000000002</c:v>
                </c:pt>
                <c:pt idx="74">
                  <c:v>3.5870000000000002</c:v>
                </c:pt>
                <c:pt idx="75">
                  <c:v>3.673</c:v>
                </c:pt>
                <c:pt idx="76">
                  <c:v>3.7549999999999999</c:v>
                </c:pt>
                <c:pt idx="77">
                  <c:v>3.8340000000000001</c:v>
                </c:pt>
                <c:pt idx="78">
                  <c:v>3.9809999999999999</c:v>
                </c:pt>
                <c:pt idx="79">
                  <c:v>4.1459999999999999</c:v>
                </c:pt>
                <c:pt idx="80">
                  <c:v>4.2910000000000004</c:v>
                </c:pt>
                <c:pt idx="81">
                  <c:v>4.4189999999999996</c:v>
                </c:pt>
                <c:pt idx="82">
                  <c:v>4.5309999999999997</c:v>
                </c:pt>
                <c:pt idx="83">
                  <c:v>4.6289999999999996</c:v>
                </c:pt>
                <c:pt idx="84">
                  <c:v>4.7140000000000004</c:v>
                </c:pt>
                <c:pt idx="85">
                  <c:v>4.7889999999999997</c:v>
                </c:pt>
                <c:pt idx="86">
                  <c:v>4.8540000000000001</c:v>
                </c:pt>
                <c:pt idx="87">
                  <c:v>4.9610000000000003</c:v>
                </c:pt>
                <c:pt idx="88">
                  <c:v>5.0439999999999996</c:v>
                </c:pt>
                <c:pt idx="89">
                  <c:v>5.109</c:v>
                </c:pt>
                <c:pt idx="90">
                  <c:v>5.1639999999999997</c:v>
                </c:pt>
                <c:pt idx="91">
                  <c:v>5.21</c:v>
                </c:pt>
                <c:pt idx="92">
                  <c:v>5.2519999999999998</c:v>
                </c:pt>
                <c:pt idx="93">
                  <c:v>5.3310000000000004</c:v>
                </c:pt>
                <c:pt idx="94">
                  <c:v>5.4160000000000004</c:v>
                </c:pt>
                <c:pt idx="95">
                  <c:v>5.5140000000000002</c:v>
                </c:pt>
                <c:pt idx="96">
                  <c:v>5.63</c:v>
                </c:pt>
                <c:pt idx="97">
                  <c:v>5.7670000000000003</c:v>
                </c:pt>
                <c:pt idx="98">
                  <c:v>5.9269999999999996</c:v>
                </c:pt>
                <c:pt idx="99">
                  <c:v>6.11</c:v>
                </c:pt>
                <c:pt idx="100">
                  <c:v>6.3159999999999998</c:v>
                </c:pt>
                <c:pt idx="101">
                  <c:v>6.5449999999999999</c:v>
                </c:pt>
                <c:pt idx="102">
                  <c:v>6.7960000000000003</c:v>
                </c:pt>
                <c:pt idx="103">
                  <c:v>7.0679999999999996</c:v>
                </c:pt>
                <c:pt idx="104">
                  <c:v>7.67</c:v>
                </c:pt>
                <c:pt idx="105">
                  <c:v>8.5210000000000008</c:v>
                </c:pt>
                <c:pt idx="106">
                  <c:v>9.4619999999999997</c:v>
                </c:pt>
                <c:pt idx="107">
                  <c:v>10.48</c:v>
                </c:pt>
                <c:pt idx="108">
                  <c:v>11.55</c:v>
                </c:pt>
                <c:pt idx="109">
                  <c:v>12.66</c:v>
                </c:pt>
                <c:pt idx="110">
                  <c:v>13.8</c:v>
                </c:pt>
                <c:pt idx="111">
                  <c:v>14.95</c:v>
                </c:pt>
                <c:pt idx="112">
                  <c:v>16.12</c:v>
                </c:pt>
                <c:pt idx="113">
                  <c:v>18.43</c:v>
                </c:pt>
                <c:pt idx="114">
                  <c:v>20.71</c:v>
                </c:pt>
                <c:pt idx="115">
                  <c:v>22.91</c:v>
                </c:pt>
                <c:pt idx="116">
                  <c:v>25.02</c:v>
                </c:pt>
                <c:pt idx="117">
                  <c:v>27.04</c:v>
                </c:pt>
                <c:pt idx="118">
                  <c:v>28.96</c:v>
                </c:pt>
                <c:pt idx="119">
                  <c:v>32.520000000000003</c:v>
                </c:pt>
                <c:pt idx="120">
                  <c:v>35.729999999999997</c:v>
                </c:pt>
                <c:pt idx="121">
                  <c:v>38.61</c:v>
                </c:pt>
                <c:pt idx="122">
                  <c:v>41.2</c:v>
                </c:pt>
                <c:pt idx="123">
                  <c:v>43.53</c:v>
                </c:pt>
                <c:pt idx="124">
                  <c:v>45.64</c:v>
                </c:pt>
                <c:pt idx="125">
                  <c:v>47.54</c:v>
                </c:pt>
                <c:pt idx="126">
                  <c:v>49.26</c:v>
                </c:pt>
                <c:pt idx="127">
                  <c:v>50.82</c:v>
                </c:pt>
                <c:pt idx="128">
                  <c:v>52.24</c:v>
                </c:pt>
                <c:pt idx="129">
                  <c:v>53.54</c:v>
                </c:pt>
                <c:pt idx="130">
                  <c:v>55.81</c:v>
                </c:pt>
                <c:pt idx="131">
                  <c:v>58.15</c:v>
                </c:pt>
                <c:pt idx="132">
                  <c:v>60.07</c:v>
                </c:pt>
                <c:pt idx="133">
                  <c:v>61.66</c:v>
                </c:pt>
                <c:pt idx="134">
                  <c:v>62.98</c:v>
                </c:pt>
                <c:pt idx="135">
                  <c:v>64.09</c:v>
                </c:pt>
                <c:pt idx="136">
                  <c:v>65.03</c:v>
                </c:pt>
                <c:pt idx="137">
                  <c:v>65.83</c:v>
                </c:pt>
                <c:pt idx="138">
                  <c:v>66.67</c:v>
                </c:pt>
                <c:pt idx="139">
                  <c:v>68.63</c:v>
                </c:pt>
                <c:pt idx="140">
                  <c:v>69.67</c:v>
                </c:pt>
                <c:pt idx="141">
                  <c:v>70.430000000000007</c:v>
                </c:pt>
                <c:pt idx="142">
                  <c:v>71.02</c:v>
                </c:pt>
                <c:pt idx="143">
                  <c:v>71.48</c:v>
                </c:pt>
                <c:pt idx="144">
                  <c:v>71.819999999999993</c:v>
                </c:pt>
                <c:pt idx="145">
                  <c:v>72.23</c:v>
                </c:pt>
                <c:pt idx="146">
                  <c:v>72.38</c:v>
                </c:pt>
                <c:pt idx="147">
                  <c:v>72.33</c:v>
                </c:pt>
                <c:pt idx="148">
                  <c:v>72.14</c:v>
                </c:pt>
                <c:pt idx="149">
                  <c:v>71.84</c:v>
                </c:pt>
                <c:pt idx="150">
                  <c:v>71.45</c:v>
                </c:pt>
                <c:pt idx="151">
                  <c:v>71</c:v>
                </c:pt>
                <c:pt idx="152">
                  <c:v>70.5</c:v>
                </c:pt>
                <c:pt idx="153">
                  <c:v>69.959999999999994</c:v>
                </c:pt>
                <c:pt idx="154">
                  <c:v>69.400000000000006</c:v>
                </c:pt>
                <c:pt idx="155">
                  <c:v>68.819999999999993</c:v>
                </c:pt>
                <c:pt idx="156">
                  <c:v>67.63</c:v>
                </c:pt>
                <c:pt idx="157">
                  <c:v>66.11</c:v>
                </c:pt>
                <c:pt idx="158">
                  <c:v>64.62</c:v>
                </c:pt>
                <c:pt idx="159">
                  <c:v>63.17</c:v>
                </c:pt>
                <c:pt idx="160">
                  <c:v>61.79</c:v>
                </c:pt>
                <c:pt idx="161">
                  <c:v>60.47</c:v>
                </c:pt>
                <c:pt idx="162">
                  <c:v>59.23</c:v>
                </c:pt>
                <c:pt idx="163">
                  <c:v>58.06</c:v>
                </c:pt>
                <c:pt idx="164">
                  <c:v>56.97</c:v>
                </c:pt>
                <c:pt idx="165">
                  <c:v>54.97</c:v>
                </c:pt>
                <c:pt idx="166">
                  <c:v>53.22</c:v>
                </c:pt>
                <c:pt idx="167">
                  <c:v>51.67</c:v>
                </c:pt>
                <c:pt idx="168">
                  <c:v>50.23</c:v>
                </c:pt>
                <c:pt idx="169">
                  <c:v>48.59</c:v>
                </c:pt>
                <c:pt idx="170">
                  <c:v>47.06</c:v>
                </c:pt>
                <c:pt idx="171">
                  <c:v>44.29</c:v>
                </c:pt>
                <c:pt idx="172">
                  <c:v>41.85</c:v>
                </c:pt>
                <c:pt idx="173">
                  <c:v>39.700000000000003</c:v>
                </c:pt>
                <c:pt idx="174">
                  <c:v>37.79</c:v>
                </c:pt>
                <c:pt idx="175">
                  <c:v>36.08</c:v>
                </c:pt>
                <c:pt idx="176">
                  <c:v>34.54</c:v>
                </c:pt>
                <c:pt idx="177">
                  <c:v>33.159999999999997</c:v>
                </c:pt>
                <c:pt idx="178">
                  <c:v>31.9</c:v>
                </c:pt>
                <c:pt idx="179">
                  <c:v>30.76</c:v>
                </c:pt>
                <c:pt idx="180">
                  <c:v>29.72</c:v>
                </c:pt>
                <c:pt idx="181">
                  <c:v>28.76</c:v>
                </c:pt>
                <c:pt idx="182">
                  <c:v>27.06</c:v>
                </c:pt>
                <c:pt idx="183">
                  <c:v>25.27</c:v>
                </c:pt>
                <c:pt idx="184">
                  <c:v>23.77</c:v>
                </c:pt>
                <c:pt idx="185">
                  <c:v>22.49</c:v>
                </c:pt>
                <c:pt idx="186">
                  <c:v>21.4</c:v>
                </c:pt>
                <c:pt idx="187">
                  <c:v>20.440000000000001</c:v>
                </c:pt>
                <c:pt idx="188">
                  <c:v>19.600000000000001</c:v>
                </c:pt>
                <c:pt idx="189">
                  <c:v>18.86</c:v>
                </c:pt>
                <c:pt idx="190">
                  <c:v>18.2</c:v>
                </c:pt>
                <c:pt idx="191">
                  <c:v>17.07</c:v>
                </c:pt>
                <c:pt idx="192">
                  <c:v>16.149999999999999</c:v>
                </c:pt>
                <c:pt idx="193">
                  <c:v>15.38</c:v>
                </c:pt>
                <c:pt idx="194">
                  <c:v>14.74</c:v>
                </c:pt>
                <c:pt idx="195">
                  <c:v>14.18</c:v>
                </c:pt>
                <c:pt idx="196">
                  <c:v>13.7</c:v>
                </c:pt>
                <c:pt idx="197">
                  <c:v>12.91</c:v>
                </c:pt>
                <c:pt idx="198">
                  <c:v>12.29</c:v>
                </c:pt>
                <c:pt idx="199">
                  <c:v>11.8</c:v>
                </c:pt>
                <c:pt idx="200">
                  <c:v>11.4</c:v>
                </c:pt>
                <c:pt idx="201">
                  <c:v>11.07</c:v>
                </c:pt>
                <c:pt idx="202">
                  <c:v>10.8</c:v>
                </c:pt>
                <c:pt idx="203">
                  <c:v>10.57</c:v>
                </c:pt>
                <c:pt idx="204">
                  <c:v>10.37</c:v>
                </c:pt>
                <c:pt idx="205">
                  <c:v>10.210000000000001</c:v>
                </c:pt>
                <c:pt idx="206">
                  <c:v>10.06</c:v>
                </c:pt>
                <c:pt idx="207">
                  <c:v>9.9390000000000001</c:v>
                </c:pt>
                <c:pt idx="208">
                  <c:v>9.7669999999999995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69-4DBF-B329-A320FC52F567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srim197Au_GaN!$D$20:$D$300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srim197Au_GaN!$F$20:$F$300</c:f>
              <c:numCache>
                <c:formatCode>0.000E+00</c:formatCode>
                <c:ptCount val="281"/>
                <c:pt idx="0">
                  <c:v>2.0419999999999998</c:v>
                </c:pt>
                <c:pt idx="1">
                  <c:v>2.169</c:v>
                </c:pt>
                <c:pt idx="2">
                  <c:v>2.2879999999999998</c:v>
                </c:pt>
                <c:pt idx="3">
                  <c:v>2.4</c:v>
                </c:pt>
                <c:pt idx="4">
                  <c:v>2.5049999999999999</c:v>
                </c:pt>
                <c:pt idx="5">
                  <c:v>2.6059999999999999</c:v>
                </c:pt>
                <c:pt idx="6">
                  <c:v>2.7010000000000001</c:v>
                </c:pt>
                <c:pt idx="7">
                  <c:v>2.7930000000000001</c:v>
                </c:pt>
                <c:pt idx="8">
                  <c:v>2.88</c:v>
                </c:pt>
                <c:pt idx="9">
                  <c:v>3.0449999999999999</c:v>
                </c:pt>
                <c:pt idx="10">
                  <c:v>3.1970000000000001</c:v>
                </c:pt>
                <c:pt idx="11">
                  <c:v>3.34</c:v>
                </c:pt>
                <c:pt idx="12">
                  <c:v>3.4740000000000002</c:v>
                </c:pt>
                <c:pt idx="13">
                  <c:v>3.6</c:v>
                </c:pt>
                <c:pt idx="14">
                  <c:v>3.72</c:v>
                </c:pt>
                <c:pt idx="15">
                  <c:v>3.9420000000000002</c:v>
                </c:pt>
                <c:pt idx="16">
                  <c:v>4.1440000000000001</c:v>
                </c:pt>
                <c:pt idx="17">
                  <c:v>4.33</c:v>
                </c:pt>
                <c:pt idx="18">
                  <c:v>4.5030000000000001</c:v>
                </c:pt>
                <c:pt idx="19">
                  <c:v>4.6630000000000003</c:v>
                </c:pt>
                <c:pt idx="20">
                  <c:v>4.8129999999999997</c:v>
                </c:pt>
                <c:pt idx="21">
                  <c:v>4.9539999999999997</c:v>
                </c:pt>
                <c:pt idx="22">
                  <c:v>5.0869999999999997</c:v>
                </c:pt>
                <c:pt idx="23">
                  <c:v>5.2130000000000001</c:v>
                </c:pt>
                <c:pt idx="24">
                  <c:v>5.3319999999999999</c:v>
                </c:pt>
                <c:pt idx="25">
                  <c:v>5.4459999999999997</c:v>
                </c:pt>
                <c:pt idx="26">
                  <c:v>5.6580000000000004</c:v>
                </c:pt>
                <c:pt idx="27">
                  <c:v>5.8970000000000002</c:v>
                </c:pt>
                <c:pt idx="28">
                  <c:v>6.1139999999999999</c:v>
                </c:pt>
                <c:pt idx="29">
                  <c:v>6.3120000000000003</c:v>
                </c:pt>
                <c:pt idx="30">
                  <c:v>6.4930000000000003</c:v>
                </c:pt>
                <c:pt idx="31">
                  <c:v>6.6609999999999996</c:v>
                </c:pt>
                <c:pt idx="32">
                  <c:v>6.8159999999999998</c:v>
                </c:pt>
                <c:pt idx="33">
                  <c:v>6.9610000000000003</c:v>
                </c:pt>
                <c:pt idx="34">
                  <c:v>7.0960000000000001</c:v>
                </c:pt>
                <c:pt idx="35">
                  <c:v>7.3419999999999996</c:v>
                </c:pt>
                <c:pt idx="36">
                  <c:v>7.5609999999999999</c:v>
                </c:pt>
                <c:pt idx="37">
                  <c:v>7.7569999999999997</c:v>
                </c:pt>
                <c:pt idx="38">
                  <c:v>7.9340000000000002</c:v>
                </c:pt>
                <c:pt idx="39">
                  <c:v>8.0950000000000006</c:v>
                </c:pt>
                <c:pt idx="40">
                  <c:v>8.2430000000000003</c:v>
                </c:pt>
                <c:pt idx="41">
                  <c:v>8.5020000000000007</c:v>
                </c:pt>
                <c:pt idx="42">
                  <c:v>8.7240000000000002</c:v>
                </c:pt>
                <c:pt idx="43">
                  <c:v>8.9160000000000004</c:v>
                </c:pt>
                <c:pt idx="44">
                  <c:v>9.0839999999999996</c:v>
                </c:pt>
                <c:pt idx="45">
                  <c:v>9.2309999999999999</c:v>
                </c:pt>
                <c:pt idx="46">
                  <c:v>9.3610000000000007</c:v>
                </c:pt>
                <c:pt idx="47">
                  <c:v>9.4770000000000003</c:v>
                </c:pt>
                <c:pt idx="48">
                  <c:v>9.5809999999999995</c:v>
                </c:pt>
                <c:pt idx="49">
                  <c:v>9.673</c:v>
                </c:pt>
                <c:pt idx="50">
                  <c:v>9.7560000000000002</c:v>
                </c:pt>
                <c:pt idx="51">
                  <c:v>9.8309999999999995</c:v>
                </c:pt>
                <c:pt idx="52">
                  <c:v>9.9589999999999996</c:v>
                </c:pt>
                <c:pt idx="53">
                  <c:v>10.09</c:v>
                </c:pt>
                <c:pt idx="54">
                  <c:v>10.19</c:v>
                </c:pt>
                <c:pt idx="55">
                  <c:v>10.26</c:v>
                </c:pt>
                <c:pt idx="56">
                  <c:v>10.32</c:v>
                </c:pt>
                <c:pt idx="57">
                  <c:v>10.37</c:v>
                </c:pt>
                <c:pt idx="58">
                  <c:v>10.4</c:v>
                </c:pt>
                <c:pt idx="59">
                  <c:v>10.42</c:v>
                </c:pt>
                <c:pt idx="60">
                  <c:v>10.43</c:v>
                </c:pt>
                <c:pt idx="61">
                  <c:v>10.44</c:v>
                </c:pt>
                <c:pt idx="62">
                  <c:v>10.42</c:v>
                </c:pt>
                <c:pt idx="63">
                  <c:v>10.39</c:v>
                </c:pt>
                <c:pt idx="64">
                  <c:v>10.35</c:v>
                </c:pt>
                <c:pt idx="65">
                  <c:v>10.3</c:v>
                </c:pt>
                <c:pt idx="66">
                  <c:v>10.24</c:v>
                </c:pt>
                <c:pt idx="67">
                  <c:v>10.11</c:v>
                </c:pt>
                <c:pt idx="68">
                  <c:v>9.9649999999999999</c:v>
                </c:pt>
                <c:pt idx="69">
                  <c:v>9.8170000000000002</c:v>
                </c:pt>
                <c:pt idx="70">
                  <c:v>9.6679999999999993</c:v>
                </c:pt>
                <c:pt idx="71">
                  <c:v>9.5180000000000007</c:v>
                </c:pt>
                <c:pt idx="72">
                  <c:v>9.3699999999999992</c:v>
                </c:pt>
                <c:pt idx="73">
                  <c:v>9.2240000000000002</c:v>
                </c:pt>
                <c:pt idx="74">
                  <c:v>9.0809999999999995</c:v>
                </c:pt>
                <c:pt idx="75">
                  <c:v>8.9420000000000002</c:v>
                </c:pt>
                <c:pt idx="76">
                  <c:v>8.8059999999999992</c:v>
                </c:pt>
                <c:pt idx="77">
                  <c:v>8.6739999999999995</c:v>
                </c:pt>
                <c:pt idx="78">
                  <c:v>8.4209999999999994</c:v>
                </c:pt>
                <c:pt idx="79">
                  <c:v>8.1259999999999994</c:v>
                </c:pt>
                <c:pt idx="80">
                  <c:v>7.8529999999999998</c:v>
                </c:pt>
                <c:pt idx="81">
                  <c:v>7.5990000000000002</c:v>
                </c:pt>
                <c:pt idx="82">
                  <c:v>7.3639999999999999</c:v>
                </c:pt>
                <c:pt idx="83">
                  <c:v>7.1440000000000001</c:v>
                </c:pt>
                <c:pt idx="84">
                  <c:v>6.94</c:v>
                </c:pt>
                <c:pt idx="85">
                  <c:v>6.7480000000000002</c:v>
                </c:pt>
                <c:pt idx="86">
                  <c:v>6.569</c:v>
                </c:pt>
                <c:pt idx="87">
                  <c:v>6.242</c:v>
                </c:pt>
                <c:pt idx="88">
                  <c:v>5.9509999999999996</c:v>
                </c:pt>
                <c:pt idx="89">
                  <c:v>5.69</c:v>
                </c:pt>
                <c:pt idx="90">
                  <c:v>5.4550000000000001</c:v>
                </c:pt>
                <c:pt idx="91">
                  <c:v>5.242</c:v>
                </c:pt>
                <c:pt idx="92">
                  <c:v>5.0469999999999997</c:v>
                </c:pt>
                <c:pt idx="93">
                  <c:v>4.7050000000000001</c:v>
                </c:pt>
                <c:pt idx="94">
                  <c:v>4.4130000000000003</c:v>
                </c:pt>
                <c:pt idx="95">
                  <c:v>4.16</c:v>
                </c:pt>
                <c:pt idx="96">
                  <c:v>3.9390000000000001</c:v>
                </c:pt>
                <c:pt idx="97">
                  <c:v>3.7440000000000002</c:v>
                </c:pt>
                <c:pt idx="98">
                  <c:v>3.57</c:v>
                </c:pt>
                <c:pt idx="99">
                  <c:v>3.4129999999999998</c:v>
                </c:pt>
                <c:pt idx="100">
                  <c:v>3.2719999999999998</c:v>
                </c:pt>
                <c:pt idx="101">
                  <c:v>3.1440000000000001</c:v>
                </c:pt>
                <c:pt idx="102">
                  <c:v>3.0270000000000001</c:v>
                </c:pt>
                <c:pt idx="103">
                  <c:v>2.919</c:v>
                </c:pt>
                <c:pt idx="104">
                  <c:v>2.7280000000000002</c:v>
                </c:pt>
                <c:pt idx="105">
                  <c:v>2.5259999999999998</c:v>
                </c:pt>
                <c:pt idx="106">
                  <c:v>2.355</c:v>
                </c:pt>
                <c:pt idx="107">
                  <c:v>2.2090000000000001</c:v>
                </c:pt>
                <c:pt idx="108">
                  <c:v>2.0819999999999999</c:v>
                </c:pt>
                <c:pt idx="109">
                  <c:v>1.97</c:v>
                </c:pt>
                <c:pt idx="110">
                  <c:v>1.871</c:v>
                </c:pt>
                <c:pt idx="111">
                  <c:v>1.7829999999999999</c:v>
                </c:pt>
                <c:pt idx="112">
                  <c:v>1.704</c:v>
                </c:pt>
                <c:pt idx="113">
                  <c:v>1.5660000000000001</c:v>
                </c:pt>
                <c:pt idx="114">
                  <c:v>1.452</c:v>
                </c:pt>
                <c:pt idx="115">
                  <c:v>1.355</c:v>
                </c:pt>
                <c:pt idx="116">
                  <c:v>1.2709999999999999</c:v>
                </c:pt>
                <c:pt idx="117">
                  <c:v>1.198</c:v>
                </c:pt>
                <c:pt idx="118">
                  <c:v>1.1339999999999999</c:v>
                </c:pt>
                <c:pt idx="119">
                  <c:v>1.026</c:v>
                </c:pt>
                <c:pt idx="120">
                  <c:v>0.93799999999999994</c:v>
                </c:pt>
                <c:pt idx="121">
                  <c:v>0.86550000000000005</c:v>
                </c:pt>
                <c:pt idx="122">
                  <c:v>0.80430000000000001</c:v>
                </c:pt>
                <c:pt idx="123">
                  <c:v>0.752</c:v>
                </c:pt>
                <c:pt idx="124">
                  <c:v>0.70660000000000001</c:v>
                </c:pt>
                <c:pt idx="125">
                  <c:v>0.66690000000000005</c:v>
                </c:pt>
                <c:pt idx="126">
                  <c:v>0.63170000000000004</c:v>
                </c:pt>
                <c:pt idx="127">
                  <c:v>0.60040000000000004</c:v>
                </c:pt>
                <c:pt idx="128">
                  <c:v>0.57240000000000002</c:v>
                </c:pt>
                <c:pt idx="129">
                  <c:v>0.54700000000000004</c:v>
                </c:pt>
                <c:pt idx="130">
                  <c:v>0.503</c:v>
                </c:pt>
                <c:pt idx="131">
                  <c:v>0.4577</c:v>
                </c:pt>
                <c:pt idx="132">
                  <c:v>0.42049999999999998</c:v>
                </c:pt>
                <c:pt idx="133">
                  <c:v>0.38929999999999998</c:v>
                </c:pt>
                <c:pt idx="134">
                  <c:v>0.36280000000000001</c:v>
                </c:pt>
                <c:pt idx="135">
                  <c:v>0.33989999999999998</c:v>
                </c:pt>
                <c:pt idx="136">
                  <c:v>0.31990000000000002</c:v>
                </c:pt>
                <c:pt idx="137">
                  <c:v>0.30230000000000001</c:v>
                </c:pt>
                <c:pt idx="138">
                  <c:v>0.28670000000000001</c:v>
                </c:pt>
                <c:pt idx="139">
                  <c:v>0.2601</c:v>
                </c:pt>
                <c:pt idx="140">
                  <c:v>0.2384</c:v>
                </c:pt>
                <c:pt idx="141">
                  <c:v>0.22020000000000001</c:v>
                </c:pt>
                <c:pt idx="142">
                  <c:v>0.20480000000000001</c:v>
                </c:pt>
                <c:pt idx="143">
                  <c:v>0.19159999999999999</c:v>
                </c:pt>
                <c:pt idx="144">
                  <c:v>0.18</c:v>
                </c:pt>
                <c:pt idx="145">
                  <c:v>0.16089999999999999</c:v>
                </c:pt>
                <c:pt idx="146">
                  <c:v>0.1457</c:v>
                </c:pt>
                <c:pt idx="147">
                  <c:v>0.13320000000000001</c:v>
                </c:pt>
                <c:pt idx="148">
                  <c:v>0.1229</c:v>
                </c:pt>
                <c:pt idx="149">
                  <c:v>0.11409999999999999</c:v>
                </c:pt>
                <c:pt idx="150">
                  <c:v>0.1066</c:v>
                </c:pt>
                <c:pt idx="151">
                  <c:v>0.1</c:v>
                </c:pt>
                <c:pt idx="152">
                  <c:v>9.4280000000000003E-2</c:v>
                </c:pt>
                <c:pt idx="153">
                  <c:v>8.9209999999999998E-2</c:v>
                </c:pt>
                <c:pt idx="154">
                  <c:v>8.4680000000000005E-2</c:v>
                </c:pt>
                <c:pt idx="155">
                  <c:v>8.0619999999999997E-2</c:v>
                </c:pt>
                <c:pt idx="156">
                  <c:v>7.3620000000000005E-2</c:v>
                </c:pt>
                <c:pt idx="157">
                  <c:v>6.6489999999999994E-2</c:v>
                </c:pt>
                <c:pt idx="158">
                  <c:v>6.0690000000000001E-2</c:v>
                </c:pt>
                <c:pt idx="159">
                  <c:v>5.5870000000000003E-2</c:v>
                </c:pt>
                <c:pt idx="160">
                  <c:v>5.1799999999999999E-2</c:v>
                </c:pt>
                <c:pt idx="161">
                  <c:v>4.8309999999999999E-2</c:v>
                </c:pt>
                <c:pt idx="162">
                  <c:v>4.5289999999999997E-2</c:v>
                </c:pt>
                <c:pt idx="163">
                  <c:v>4.2639999999999997E-2</c:v>
                </c:pt>
                <c:pt idx="164">
                  <c:v>4.0300000000000002E-2</c:v>
                </c:pt>
                <c:pt idx="165">
                  <c:v>3.635E-2</c:v>
                </c:pt>
                <c:pt idx="166">
                  <c:v>3.3140000000000003E-2</c:v>
                </c:pt>
                <c:pt idx="167">
                  <c:v>3.0470000000000001E-2</c:v>
                </c:pt>
                <c:pt idx="168">
                  <c:v>2.8230000000000002E-2</c:v>
                </c:pt>
                <c:pt idx="169">
                  <c:v>2.63E-2</c:v>
                </c:pt>
                <c:pt idx="170">
                  <c:v>2.4639999999999999E-2</c:v>
                </c:pt>
                <c:pt idx="171">
                  <c:v>2.189E-2</c:v>
                </c:pt>
                <c:pt idx="172">
                  <c:v>1.9720000000000001E-2</c:v>
                </c:pt>
                <c:pt idx="173">
                  <c:v>1.796E-2</c:v>
                </c:pt>
                <c:pt idx="174">
                  <c:v>1.6500000000000001E-2</c:v>
                </c:pt>
                <c:pt idx="175">
                  <c:v>1.5270000000000001E-2</c:v>
                </c:pt>
                <c:pt idx="176">
                  <c:v>1.422E-2</c:v>
                </c:pt>
                <c:pt idx="177">
                  <c:v>1.3310000000000001E-2</c:v>
                </c:pt>
                <c:pt idx="178">
                  <c:v>1.252E-2</c:v>
                </c:pt>
                <c:pt idx="179">
                  <c:v>1.1820000000000001E-2</c:v>
                </c:pt>
                <c:pt idx="180">
                  <c:v>1.119E-2</c:v>
                </c:pt>
                <c:pt idx="181">
                  <c:v>1.0630000000000001E-2</c:v>
                </c:pt>
                <c:pt idx="182">
                  <c:v>9.6760000000000006E-3</c:v>
                </c:pt>
                <c:pt idx="183">
                  <c:v>8.7060000000000002E-3</c:v>
                </c:pt>
                <c:pt idx="184">
                  <c:v>7.92E-3</c:v>
                </c:pt>
                <c:pt idx="185">
                  <c:v>7.2690000000000003E-3</c:v>
                </c:pt>
                <c:pt idx="186">
                  <c:v>6.7210000000000004E-3</c:v>
                </c:pt>
                <c:pt idx="187">
                  <c:v>6.254E-3</c:v>
                </c:pt>
                <c:pt idx="188">
                  <c:v>5.849E-3</c:v>
                </c:pt>
                <c:pt idx="189">
                  <c:v>5.496E-3</c:v>
                </c:pt>
                <c:pt idx="190">
                  <c:v>5.1850000000000004E-3</c:v>
                </c:pt>
                <c:pt idx="191">
                  <c:v>4.6610000000000002E-3</c:v>
                </c:pt>
                <c:pt idx="192">
                  <c:v>4.2370000000000003E-3</c:v>
                </c:pt>
                <c:pt idx="193">
                  <c:v>3.8869999999999998E-3</c:v>
                </c:pt>
                <c:pt idx="194">
                  <c:v>3.5920000000000001E-3</c:v>
                </c:pt>
                <c:pt idx="195">
                  <c:v>3.3400000000000001E-3</c:v>
                </c:pt>
                <c:pt idx="196">
                  <c:v>3.1229999999999999E-3</c:v>
                </c:pt>
                <c:pt idx="197">
                  <c:v>2.7659999999999998E-3</c:v>
                </c:pt>
                <c:pt idx="198">
                  <c:v>2.4849999999999998E-3</c:v>
                </c:pt>
                <c:pt idx="199">
                  <c:v>2.2569999999999999E-3</c:v>
                </c:pt>
                <c:pt idx="200">
                  <c:v>2.0690000000000001E-3</c:v>
                </c:pt>
                <c:pt idx="201">
                  <c:v>1.9109999999999999E-3</c:v>
                </c:pt>
                <c:pt idx="202">
                  <c:v>1.7769999999999999E-3</c:v>
                </c:pt>
                <c:pt idx="203">
                  <c:v>1.66E-3</c:v>
                </c:pt>
                <c:pt idx="204">
                  <c:v>1.5590000000000001E-3</c:v>
                </c:pt>
                <c:pt idx="205">
                  <c:v>1.469E-3</c:v>
                </c:pt>
                <c:pt idx="206">
                  <c:v>1.39E-3</c:v>
                </c:pt>
                <c:pt idx="207">
                  <c:v>1.3190000000000001E-3</c:v>
                </c:pt>
                <c:pt idx="208">
                  <c:v>1.2149999999999999E-3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69-4DBF-B329-A320FC52F567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srim197Au_GaN!$D$20:$D$300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srim197Au_GaN!$G$20:$G$300</c:f>
              <c:numCache>
                <c:formatCode>0.000E+00</c:formatCode>
                <c:ptCount val="281"/>
                <c:pt idx="0">
                  <c:v>2.1774</c:v>
                </c:pt>
                <c:pt idx="1">
                  <c:v>2.3126000000000002</c:v>
                </c:pt>
                <c:pt idx="2">
                  <c:v>2.4394</c:v>
                </c:pt>
                <c:pt idx="3">
                  <c:v>2.5587999999999997</c:v>
                </c:pt>
                <c:pt idx="4">
                  <c:v>2.6707999999999998</c:v>
                </c:pt>
                <c:pt idx="5">
                  <c:v>2.7786</c:v>
                </c:pt>
                <c:pt idx="6">
                  <c:v>2.8801000000000001</c:v>
                </c:pt>
                <c:pt idx="7">
                  <c:v>2.9784000000000002</c:v>
                </c:pt>
                <c:pt idx="8">
                  <c:v>3.0714999999999999</c:v>
                </c:pt>
                <c:pt idx="9">
                  <c:v>3.2481</c:v>
                </c:pt>
                <c:pt idx="10">
                  <c:v>3.4111000000000002</c:v>
                </c:pt>
                <c:pt idx="11">
                  <c:v>3.5644999999999998</c:v>
                </c:pt>
                <c:pt idx="12">
                  <c:v>3.7085000000000004</c:v>
                </c:pt>
                <c:pt idx="13">
                  <c:v>3.8441000000000001</c:v>
                </c:pt>
                <c:pt idx="14">
                  <c:v>3.9733000000000001</c:v>
                </c:pt>
                <c:pt idx="15">
                  <c:v>4.2128000000000005</c:v>
                </c:pt>
                <c:pt idx="16">
                  <c:v>4.4312000000000005</c:v>
                </c:pt>
                <c:pt idx="17">
                  <c:v>4.6328000000000005</c:v>
                </c:pt>
                <c:pt idx="18">
                  <c:v>4.8205</c:v>
                </c:pt>
                <c:pt idx="19">
                  <c:v>4.9946999999999999</c:v>
                </c:pt>
                <c:pt idx="20">
                  <c:v>5.1581999999999999</c:v>
                </c:pt>
                <c:pt idx="21">
                  <c:v>5.3121999999999998</c:v>
                </c:pt>
                <c:pt idx="22">
                  <c:v>5.4577999999999998</c:v>
                </c:pt>
                <c:pt idx="23">
                  <c:v>5.5960000000000001</c:v>
                </c:pt>
                <c:pt idx="24">
                  <c:v>5.7267999999999999</c:v>
                </c:pt>
                <c:pt idx="25">
                  <c:v>5.8521999999999998</c:v>
                </c:pt>
                <c:pt idx="26">
                  <c:v>6.0862000000000007</c:v>
                </c:pt>
                <c:pt idx="27">
                  <c:v>6.3511000000000006</c:v>
                </c:pt>
                <c:pt idx="28">
                  <c:v>6.5926999999999998</c:v>
                </c:pt>
                <c:pt idx="29">
                  <c:v>6.8140999999999998</c:v>
                </c:pt>
                <c:pt idx="30">
                  <c:v>7.0174000000000003</c:v>
                </c:pt>
                <c:pt idx="31">
                  <c:v>7.2067999999999994</c:v>
                </c:pt>
                <c:pt idx="32">
                  <c:v>7.3823999999999996</c:v>
                </c:pt>
                <c:pt idx="33">
                  <c:v>7.5472999999999999</c:v>
                </c:pt>
                <c:pt idx="34">
                  <c:v>7.7015000000000002</c:v>
                </c:pt>
                <c:pt idx="35">
                  <c:v>7.9842999999999993</c:v>
                </c:pt>
                <c:pt idx="36">
                  <c:v>8.2379999999999995</c:v>
                </c:pt>
                <c:pt idx="37">
                  <c:v>8.4669999999999987</c:v>
                </c:pt>
                <c:pt idx="38">
                  <c:v>8.6755999999999993</c:v>
                </c:pt>
                <c:pt idx="39">
                  <c:v>8.8669000000000011</c:v>
                </c:pt>
                <c:pt idx="40">
                  <c:v>9.0440000000000005</c:v>
                </c:pt>
                <c:pt idx="41">
                  <c:v>9.3582999999999998</c:v>
                </c:pt>
                <c:pt idx="42">
                  <c:v>9.6323000000000008</c:v>
                </c:pt>
                <c:pt idx="43">
                  <c:v>9.8734000000000002</c:v>
                </c:pt>
                <c:pt idx="44">
                  <c:v>10.087999999999999</c:v>
                </c:pt>
                <c:pt idx="45">
                  <c:v>10.28</c:v>
                </c:pt>
                <c:pt idx="46">
                  <c:v>10.453000000000001</c:v>
                </c:pt>
                <c:pt idx="47">
                  <c:v>10.61</c:v>
                </c:pt>
                <c:pt idx="48">
                  <c:v>10.754</c:v>
                </c:pt>
                <c:pt idx="49">
                  <c:v>10.884</c:v>
                </c:pt>
                <c:pt idx="50">
                  <c:v>11.004</c:v>
                </c:pt>
                <c:pt idx="51">
                  <c:v>11.116</c:v>
                </c:pt>
                <c:pt idx="52">
                  <c:v>11.312999999999999</c:v>
                </c:pt>
                <c:pt idx="53">
                  <c:v>11.526</c:v>
                </c:pt>
                <c:pt idx="54">
                  <c:v>11.703999999999999</c:v>
                </c:pt>
                <c:pt idx="55">
                  <c:v>11.847999999999999</c:v>
                </c:pt>
                <c:pt idx="56">
                  <c:v>11.978</c:v>
                </c:pt>
                <c:pt idx="57">
                  <c:v>12.096</c:v>
                </c:pt>
                <c:pt idx="58">
                  <c:v>12.191000000000001</c:v>
                </c:pt>
                <c:pt idx="59">
                  <c:v>12.274000000000001</c:v>
                </c:pt>
                <c:pt idx="60">
                  <c:v>12.363999999999999</c:v>
                </c:pt>
                <c:pt idx="61">
                  <c:v>12.603</c:v>
                </c:pt>
                <c:pt idx="62">
                  <c:v>12.753</c:v>
                </c:pt>
                <c:pt idx="63">
                  <c:v>12.854000000000001</c:v>
                </c:pt>
                <c:pt idx="64">
                  <c:v>12.920999999999999</c:v>
                </c:pt>
                <c:pt idx="65">
                  <c:v>12.961</c:v>
                </c:pt>
                <c:pt idx="66">
                  <c:v>12.978999999999999</c:v>
                </c:pt>
                <c:pt idx="67">
                  <c:v>12.985999999999999</c:v>
                </c:pt>
                <c:pt idx="68">
                  <c:v>12.96</c:v>
                </c:pt>
                <c:pt idx="69">
                  <c:v>12.923</c:v>
                </c:pt>
                <c:pt idx="70">
                  <c:v>12.878</c:v>
                </c:pt>
                <c:pt idx="71">
                  <c:v>12.828000000000001</c:v>
                </c:pt>
                <c:pt idx="72">
                  <c:v>12.776</c:v>
                </c:pt>
                <c:pt idx="73">
                  <c:v>12.722000000000001</c:v>
                </c:pt>
                <c:pt idx="74">
                  <c:v>12.667999999999999</c:v>
                </c:pt>
                <c:pt idx="75">
                  <c:v>12.615</c:v>
                </c:pt>
                <c:pt idx="76">
                  <c:v>12.561</c:v>
                </c:pt>
                <c:pt idx="77">
                  <c:v>12.507999999999999</c:v>
                </c:pt>
                <c:pt idx="78">
                  <c:v>12.401999999999999</c:v>
                </c:pt>
                <c:pt idx="79">
                  <c:v>12.271999999999998</c:v>
                </c:pt>
                <c:pt idx="80">
                  <c:v>12.144</c:v>
                </c:pt>
                <c:pt idx="81">
                  <c:v>12.018000000000001</c:v>
                </c:pt>
                <c:pt idx="82">
                  <c:v>11.895</c:v>
                </c:pt>
                <c:pt idx="83">
                  <c:v>11.773</c:v>
                </c:pt>
                <c:pt idx="84">
                  <c:v>11.654</c:v>
                </c:pt>
                <c:pt idx="85">
                  <c:v>11.536999999999999</c:v>
                </c:pt>
                <c:pt idx="86">
                  <c:v>11.423</c:v>
                </c:pt>
                <c:pt idx="87">
                  <c:v>11.202999999999999</c:v>
                </c:pt>
                <c:pt idx="88">
                  <c:v>10.994999999999999</c:v>
                </c:pt>
                <c:pt idx="89">
                  <c:v>10.798999999999999</c:v>
                </c:pt>
                <c:pt idx="90">
                  <c:v>10.619</c:v>
                </c:pt>
                <c:pt idx="91">
                  <c:v>10.452</c:v>
                </c:pt>
                <c:pt idx="92">
                  <c:v>10.298999999999999</c:v>
                </c:pt>
                <c:pt idx="93">
                  <c:v>10.036000000000001</c:v>
                </c:pt>
                <c:pt idx="94">
                  <c:v>9.8290000000000006</c:v>
                </c:pt>
                <c:pt idx="95">
                  <c:v>9.6739999999999995</c:v>
                </c:pt>
                <c:pt idx="96">
                  <c:v>9.5689999999999991</c:v>
                </c:pt>
                <c:pt idx="97">
                  <c:v>9.511000000000001</c:v>
                </c:pt>
                <c:pt idx="98">
                  <c:v>9.4969999999999999</c:v>
                </c:pt>
                <c:pt idx="99">
                  <c:v>9.5229999999999997</c:v>
                </c:pt>
                <c:pt idx="100">
                  <c:v>9.5879999999999992</c:v>
                </c:pt>
                <c:pt idx="101">
                  <c:v>9.6890000000000001</c:v>
                </c:pt>
                <c:pt idx="102">
                  <c:v>9.8230000000000004</c:v>
                </c:pt>
                <c:pt idx="103">
                  <c:v>9.9870000000000001</c:v>
                </c:pt>
                <c:pt idx="104">
                  <c:v>10.398</c:v>
                </c:pt>
                <c:pt idx="105">
                  <c:v>11.047000000000001</c:v>
                </c:pt>
                <c:pt idx="106">
                  <c:v>11.817</c:v>
                </c:pt>
                <c:pt idx="107">
                  <c:v>12.689</c:v>
                </c:pt>
                <c:pt idx="108">
                  <c:v>13.632000000000001</c:v>
                </c:pt>
                <c:pt idx="109">
                  <c:v>14.63</c:v>
                </c:pt>
                <c:pt idx="110">
                  <c:v>15.671000000000001</c:v>
                </c:pt>
                <c:pt idx="111">
                  <c:v>16.733000000000001</c:v>
                </c:pt>
                <c:pt idx="112">
                  <c:v>17.824000000000002</c:v>
                </c:pt>
                <c:pt idx="113">
                  <c:v>19.995999999999999</c:v>
                </c:pt>
                <c:pt idx="114">
                  <c:v>22.161999999999999</c:v>
                </c:pt>
                <c:pt idx="115">
                  <c:v>24.265000000000001</c:v>
                </c:pt>
                <c:pt idx="116">
                  <c:v>26.291</c:v>
                </c:pt>
                <c:pt idx="117">
                  <c:v>28.238</c:v>
                </c:pt>
                <c:pt idx="118">
                  <c:v>30.094000000000001</c:v>
                </c:pt>
                <c:pt idx="119">
                  <c:v>33.546000000000006</c:v>
                </c:pt>
                <c:pt idx="120">
                  <c:v>36.667999999999999</c:v>
                </c:pt>
                <c:pt idx="121">
                  <c:v>39.475499999999997</c:v>
                </c:pt>
                <c:pt idx="122">
                  <c:v>42.004300000000001</c:v>
                </c:pt>
                <c:pt idx="123">
                  <c:v>44.282000000000004</c:v>
                </c:pt>
                <c:pt idx="124">
                  <c:v>46.346600000000002</c:v>
                </c:pt>
                <c:pt idx="125">
                  <c:v>48.206899999999997</c:v>
                </c:pt>
                <c:pt idx="126">
                  <c:v>49.8917</c:v>
                </c:pt>
                <c:pt idx="127">
                  <c:v>51.420400000000001</c:v>
                </c:pt>
                <c:pt idx="128">
                  <c:v>52.812400000000004</c:v>
                </c:pt>
                <c:pt idx="129">
                  <c:v>54.086999999999996</c:v>
                </c:pt>
                <c:pt idx="130">
                  <c:v>56.313000000000002</c:v>
                </c:pt>
                <c:pt idx="131">
                  <c:v>58.607700000000001</c:v>
                </c:pt>
                <c:pt idx="132">
                  <c:v>60.490499999999997</c:v>
                </c:pt>
                <c:pt idx="133">
                  <c:v>62.049299999999995</c:v>
                </c:pt>
                <c:pt idx="134">
                  <c:v>63.342799999999997</c:v>
                </c:pt>
                <c:pt idx="135">
                  <c:v>64.429900000000004</c:v>
                </c:pt>
                <c:pt idx="136">
                  <c:v>65.349900000000005</c:v>
                </c:pt>
                <c:pt idx="137">
                  <c:v>66.132300000000001</c:v>
                </c:pt>
                <c:pt idx="138">
                  <c:v>66.956699999999998</c:v>
                </c:pt>
                <c:pt idx="139">
                  <c:v>68.89009999999999</c:v>
                </c:pt>
                <c:pt idx="140">
                  <c:v>69.9084</c:v>
                </c:pt>
                <c:pt idx="141">
                  <c:v>70.650200000000012</c:v>
                </c:pt>
                <c:pt idx="142">
                  <c:v>71.224800000000002</c:v>
                </c:pt>
                <c:pt idx="143">
                  <c:v>71.671599999999998</c:v>
                </c:pt>
                <c:pt idx="144">
                  <c:v>72</c:v>
                </c:pt>
                <c:pt idx="145">
                  <c:v>72.390900000000002</c:v>
                </c:pt>
                <c:pt idx="146">
                  <c:v>72.525700000000001</c:v>
                </c:pt>
                <c:pt idx="147">
                  <c:v>72.463200000000001</c:v>
                </c:pt>
                <c:pt idx="148">
                  <c:v>72.262900000000002</c:v>
                </c:pt>
                <c:pt idx="149">
                  <c:v>71.954099999999997</c:v>
                </c:pt>
                <c:pt idx="150">
                  <c:v>71.556600000000003</c:v>
                </c:pt>
                <c:pt idx="151">
                  <c:v>71.099999999999994</c:v>
                </c:pt>
                <c:pt idx="152">
                  <c:v>70.594279999999998</c:v>
                </c:pt>
                <c:pt idx="153">
                  <c:v>70.049209999999988</c:v>
                </c:pt>
                <c:pt idx="154">
                  <c:v>69.484680000000012</c:v>
                </c:pt>
                <c:pt idx="155">
                  <c:v>68.900619999999989</c:v>
                </c:pt>
                <c:pt idx="156">
                  <c:v>67.703620000000001</c:v>
                </c:pt>
                <c:pt idx="157">
                  <c:v>66.176490000000001</c:v>
                </c:pt>
                <c:pt idx="158">
                  <c:v>64.680689999999998</c:v>
                </c:pt>
                <c:pt idx="159">
                  <c:v>63.22587</c:v>
                </c:pt>
                <c:pt idx="160">
                  <c:v>61.841799999999999</c:v>
                </c:pt>
                <c:pt idx="161">
                  <c:v>60.51831</c:v>
                </c:pt>
                <c:pt idx="162">
                  <c:v>59.275289999999998</c:v>
                </c:pt>
                <c:pt idx="163">
                  <c:v>58.102640000000001</c:v>
                </c:pt>
                <c:pt idx="164">
                  <c:v>57.010300000000001</c:v>
                </c:pt>
                <c:pt idx="165">
                  <c:v>55.006349999999998</c:v>
                </c:pt>
                <c:pt idx="166">
                  <c:v>53.253140000000002</c:v>
                </c:pt>
                <c:pt idx="167">
                  <c:v>51.700470000000003</c:v>
                </c:pt>
                <c:pt idx="168">
                  <c:v>50.258229999999998</c:v>
                </c:pt>
                <c:pt idx="169">
                  <c:v>48.616300000000003</c:v>
                </c:pt>
                <c:pt idx="170">
                  <c:v>47.08464</c:v>
                </c:pt>
                <c:pt idx="171">
                  <c:v>44.311889999999998</c:v>
                </c:pt>
                <c:pt idx="172">
                  <c:v>41.869720000000001</c:v>
                </c:pt>
                <c:pt idx="173">
                  <c:v>39.717960000000005</c:v>
                </c:pt>
                <c:pt idx="174">
                  <c:v>37.8065</c:v>
                </c:pt>
                <c:pt idx="175">
                  <c:v>36.095269999999999</c:v>
                </c:pt>
                <c:pt idx="176">
                  <c:v>34.554220000000001</c:v>
                </c:pt>
                <c:pt idx="177">
                  <c:v>33.173309999999994</c:v>
                </c:pt>
                <c:pt idx="178">
                  <c:v>31.912519999999997</c:v>
                </c:pt>
                <c:pt idx="179">
                  <c:v>30.771820000000002</c:v>
                </c:pt>
                <c:pt idx="180">
                  <c:v>29.731189999999998</c:v>
                </c:pt>
                <c:pt idx="181">
                  <c:v>28.770630000000001</c:v>
                </c:pt>
                <c:pt idx="182">
                  <c:v>27.069675999999998</c:v>
                </c:pt>
                <c:pt idx="183">
                  <c:v>25.278706</c:v>
                </c:pt>
                <c:pt idx="184">
                  <c:v>23.777919999999998</c:v>
                </c:pt>
                <c:pt idx="185">
                  <c:v>22.497268999999999</c:v>
                </c:pt>
                <c:pt idx="186">
                  <c:v>21.406720999999997</c:v>
                </c:pt>
                <c:pt idx="187">
                  <c:v>20.446254</c:v>
                </c:pt>
                <c:pt idx="188">
                  <c:v>19.605849000000003</c:v>
                </c:pt>
                <c:pt idx="189">
                  <c:v>18.865496</c:v>
                </c:pt>
                <c:pt idx="190">
                  <c:v>18.205185</c:v>
                </c:pt>
                <c:pt idx="191">
                  <c:v>17.074660999999999</c:v>
                </c:pt>
                <c:pt idx="192">
                  <c:v>16.154236999999998</c:v>
                </c:pt>
                <c:pt idx="193">
                  <c:v>15.383887000000001</c:v>
                </c:pt>
                <c:pt idx="194">
                  <c:v>14.743592</c:v>
                </c:pt>
                <c:pt idx="195">
                  <c:v>14.183339999999999</c:v>
                </c:pt>
                <c:pt idx="196">
                  <c:v>13.703123</c:v>
                </c:pt>
                <c:pt idx="197">
                  <c:v>12.912766</c:v>
                </c:pt>
                <c:pt idx="198">
                  <c:v>12.292484999999999</c:v>
                </c:pt>
                <c:pt idx="199">
                  <c:v>11.802257000000001</c:v>
                </c:pt>
                <c:pt idx="200">
                  <c:v>11.402069000000001</c:v>
                </c:pt>
                <c:pt idx="201">
                  <c:v>11.071911</c:v>
                </c:pt>
                <c:pt idx="202">
                  <c:v>10.801777000000001</c:v>
                </c:pt>
                <c:pt idx="203">
                  <c:v>10.57166</c:v>
                </c:pt>
                <c:pt idx="204">
                  <c:v>10.371559</c:v>
                </c:pt>
                <c:pt idx="205">
                  <c:v>10.211469000000001</c:v>
                </c:pt>
                <c:pt idx="206">
                  <c:v>10.061390000000001</c:v>
                </c:pt>
                <c:pt idx="207">
                  <c:v>9.9403190000000006</c:v>
                </c:pt>
                <c:pt idx="208">
                  <c:v>9.7682149999999996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69-4DBF-B329-A320FC52F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srim197Au_GaN!$P$5</c:f>
          <c:strCache>
            <c:ptCount val="1"/>
            <c:pt idx="0">
              <c:v>srim197Au_GaN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srim197Au_GaN!$D$20:$D$300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srim197Au_GaN!$J$20:$J$300</c:f>
              <c:numCache>
                <c:formatCode>0.00000</c:formatCode>
                <c:ptCount val="281"/>
                <c:pt idx="0">
                  <c:v>2.7000000000000001E-3</c:v>
                </c:pt>
                <c:pt idx="1">
                  <c:v>2.8E-3</c:v>
                </c:pt>
                <c:pt idx="2">
                  <c:v>3.0000000000000001E-3</c:v>
                </c:pt>
                <c:pt idx="3">
                  <c:v>3.0999999999999999E-3</c:v>
                </c:pt>
                <c:pt idx="4">
                  <c:v>3.2000000000000002E-3</c:v>
                </c:pt>
                <c:pt idx="5">
                  <c:v>3.3E-3</c:v>
                </c:pt>
                <c:pt idx="6">
                  <c:v>3.4000000000000002E-3</c:v>
                </c:pt>
                <c:pt idx="7">
                  <c:v>3.5999999999999999E-3</c:v>
                </c:pt>
                <c:pt idx="8">
                  <c:v>3.6999999999999997E-3</c:v>
                </c:pt>
                <c:pt idx="9">
                  <c:v>3.8999999999999998E-3</c:v>
                </c:pt>
                <c:pt idx="10">
                  <c:v>4.1000000000000003E-3</c:v>
                </c:pt>
                <c:pt idx="11">
                  <c:v>4.2000000000000006E-3</c:v>
                </c:pt>
                <c:pt idx="12">
                  <c:v>4.3999999999999994E-3</c:v>
                </c:pt>
                <c:pt idx="13">
                  <c:v>4.5999999999999999E-3</c:v>
                </c:pt>
                <c:pt idx="14">
                  <c:v>4.7000000000000002E-3</c:v>
                </c:pt>
                <c:pt idx="15">
                  <c:v>5.0999999999999995E-3</c:v>
                </c:pt>
                <c:pt idx="16">
                  <c:v>5.4000000000000003E-3</c:v>
                </c:pt>
                <c:pt idx="17">
                  <c:v>5.5999999999999999E-3</c:v>
                </c:pt>
                <c:pt idx="18">
                  <c:v>5.8999999999999999E-3</c:v>
                </c:pt>
                <c:pt idx="19">
                  <c:v>6.1999999999999998E-3</c:v>
                </c:pt>
                <c:pt idx="20">
                  <c:v>6.4000000000000003E-3</c:v>
                </c:pt>
                <c:pt idx="21">
                  <c:v>6.7000000000000002E-3</c:v>
                </c:pt>
                <c:pt idx="22">
                  <c:v>6.9000000000000008E-3</c:v>
                </c:pt>
                <c:pt idx="23">
                  <c:v>7.1999999999999998E-3</c:v>
                </c:pt>
                <c:pt idx="24">
                  <c:v>7.3999999999999995E-3</c:v>
                </c:pt>
                <c:pt idx="25">
                  <c:v>7.6E-3</c:v>
                </c:pt>
                <c:pt idx="26">
                  <c:v>8.0999999999999996E-3</c:v>
                </c:pt>
                <c:pt idx="27">
                  <c:v>8.6E-3</c:v>
                </c:pt>
                <c:pt idx="28">
                  <c:v>9.1000000000000004E-3</c:v>
                </c:pt>
                <c:pt idx="29">
                  <c:v>9.6000000000000009E-3</c:v>
                </c:pt>
                <c:pt idx="30">
                  <c:v>1.0100000000000001E-2</c:v>
                </c:pt>
                <c:pt idx="31">
                  <c:v>1.06E-2</c:v>
                </c:pt>
                <c:pt idx="32">
                  <c:v>1.0999999999999999E-2</c:v>
                </c:pt>
                <c:pt idx="33">
                  <c:v>1.15E-2</c:v>
                </c:pt>
                <c:pt idx="34">
                  <c:v>1.1899999999999999E-2</c:v>
                </c:pt>
                <c:pt idx="35">
                  <c:v>1.2800000000000001E-2</c:v>
                </c:pt>
                <c:pt idx="36">
                  <c:v>1.3600000000000001E-2</c:v>
                </c:pt>
                <c:pt idx="37">
                  <c:v>1.44E-2</c:v>
                </c:pt>
                <c:pt idx="38">
                  <c:v>1.52E-2</c:v>
                </c:pt>
                <c:pt idx="39">
                  <c:v>1.6E-2</c:v>
                </c:pt>
                <c:pt idx="40">
                  <c:v>1.6800000000000002E-2</c:v>
                </c:pt>
                <c:pt idx="41">
                  <c:v>1.83E-2</c:v>
                </c:pt>
                <c:pt idx="42">
                  <c:v>1.9700000000000002E-2</c:v>
                </c:pt>
                <c:pt idx="43">
                  <c:v>2.12E-2</c:v>
                </c:pt>
                <c:pt idx="44">
                  <c:v>2.2499999999999999E-2</c:v>
                </c:pt>
                <c:pt idx="45">
                  <c:v>2.3899999999999998E-2</c:v>
                </c:pt>
                <c:pt idx="46">
                  <c:v>2.53E-2</c:v>
                </c:pt>
                <c:pt idx="47">
                  <c:v>2.6600000000000002E-2</c:v>
                </c:pt>
                <c:pt idx="48">
                  <c:v>2.7900000000000001E-2</c:v>
                </c:pt>
                <c:pt idx="49">
                  <c:v>2.9199999999999997E-2</c:v>
                </c:pt>
                <c:pt idx="50">
                  <c:v>3.0499999999999999E-2</c:v>
                </c:pt>
                <c:pt idx="51">
                  <c:v>3.1699999999999999E-2</c:v>
                </c:pt>
                <c:pt idx="52">
                  <c:v>3.4300000000000004E-2</c:v>
                </c:pt>
                <c:pt idx="53">
                  <c:v>3.7400000000000003E-2</c:v>
                </c:pt>
                <c:pt idx="54">
                  <c:v>4.0400000000000005E-2</c:v>
                </c:pt>
                <c:pt idx="55">
                  <c:v>4.3400000000000001E-2</c:v>
                </c:pt>
                <c:pt idx="56">
                  <c:v>4.6400000000000004E-2</c:v>
                </c:pt>
                <c:pt idx="57">
                  <c:v>4.9399999999999999E-2</c:v>
                </c:pt>
                <c:pt idx="58">
                  <c:v>5.2299999999999999E-2</c:v>
                </c:pt>
                <c:pt idx="59">
                  <c:v>5.5300000000000002E-2</c:v>
                </c:pt>
                <c:pt idx="60">
                  <c:v>5.8199999999999995E-2</c:v>
                </c:pt>
                <c:pt idx="61">
                  <c:v>6.4000000000000001E-2</c:v>
                </c:pt>
                <c:pt idx="62">
                  <c:v>6.9699999999999998E-2</c:v>
                </c:pt>
                <c:pt idx="63">
                  <c:v>7.5300000000000006E-2</c:v>
                </c:pt>
                <c:pt idx="64">
                  <c:v>8.1000000000000003E-2</c:v>
                </c:pt>
                <c:pt idx="65">
                  <c:v>8.6599999999999996E-2</c:v>
                </c:pt>
                <c:pt idx="66">
                  <c:v>9.2300000000000007E-2</c:v>
                </c:pt>
                <c:pt idx="67">
                  <c:v>0.10349999999999999</c:v>
                </c:pt>
                <c:pt idx="68">
                  <c:v>0.1149</c:v>
                </c:pt>
                <c:pt idx="69">
                  <c:v>0.1263</c:v>
                </c:pt>
                <c:pt idx="70">
                  <c:v>0.13779999999999998</c:v>
                </c:pt>
                <c:pt idx="71">
                  <c:v>0.14930000000000002</c:v>
                </c:pt>
                <c:pt idx="72">
                  <c:v>0.16089999999999999</c:v>
                </c:pt>
                <c:pt idx="73">
                  <c:v>0.1726</c:v>
                </c:pt>
                <c:pt idx="74">
                  <c:v>0.18440000000000001</c:v>
                </c:pt>
                <c:pt idx="75">
                  <c:v>0.19619999999999999</c:v>
                </c:pt>
                <c:pt idx="76">
                  <c:v>0.2082</c:v>
                </c:pt>
                <c:pt idx="77">
                  <c:v>0.22010000000000002</c:v>
                </c:pt>
                <c:pt idx="78">
                  <c:v>0.24430000000000002</c:v>
                </c:pt>
                <c:pt idx="79">
                  <c:v>0.27490000000000003</c:v>
                </c:pt>
                <c:pt idx="80">
                  <c:v>0.30590000000000001</c:v>
                </c:pt>
                <c:pt idx="81">
                  <c:v>0.33730000000000004</c:v>
                </c:pt>
                <c:pt idx="82">
                  <c:v>0.36909999999999998</c:v>
                </c:pt>
                <c:pt idx="83">
                  <c:v>0.40129999999999999</c:v>
                </c:pt>
                <c:pt idx="84">
                  <c:v>0.43390000000000006</c:v>
                </c:pt>
                <c:pt idx="85">
                  <c:v>0.46689999999999998</c:v>
                </c:pt>
                <c:pt idx="86">
                  <c:v>0.50019999999999998</c:v>
                </c:pt>
                <c:pt idx="87">
                  <c:v>0.56810000000000005</c:v>
                </c:pt>
                <c:pt idx="88">
                  <c:v>0.63749999999999996</c:v>
                </c:pt>
                <c:pt idx="89">
                  <c:v>0.70830000000000004</c:v>
                </c:pt>
                <c:pt idx="90">
                  <c:v>0.78059999999999996</c:v>
                </c:pt>
                <c:pt idx="91">
                  <c:v>0.85410000000000008</c:v>
                </c:pt>
                <c:pt idx="92">
                  <c:v>0.92880000000000007</c:v>
                </c:pt>
                <c:pt idx="93" formatCode="0.000">
                  <c:v>1.08</c:v>
                </c:pt>
                <c:pt idx="94" formatCode="0.000">
                  <c:v>1.24</c:v>
                </c:pt>
                <c:pt idx="95" formatCode="0.000">
                  <c:v>1.4</c:v>
                </c:pt>
                <c:pt idx="96" formatCode="0.000">
                  <c:v>1.56</c:v>
                </c:pt>
                <c:pt idx="97" formatCode="0.000">
                  <c:v>1.73</c:v>
                </c:pt>
                <c:pt idx="98" formatCode="0.000">
                  <c:v>1.89</c:v>
                </c:pt>
                <c:pt idx="99" formatCode="0.000">
                  <c:v>2.06</c:v>
                </c:pt>
                <c:pt idx="100" formatCode="0.000">
                  <c:v>2.2200000000000002</c:v>
                </c:pt>
                <c:pt idx="101" formatCode="0.000">
                  <c:v>2.38</c:v>
                </c:pt>
                <c:pt idx="102" formatCode="0.000">
                  <c:v>2.5499999999999998</c:v>
                </c:pt>
                <c:pt idx="103" formatCode="0.000">
                  <c:v>2.71</c:v>
                </c:pt>
                <c:pt idx="104" formatCode="0.000">
                  <c:v>3.02</c:v>
                </c:pt>
                <c:pt idx="105" formatCode="0.000">
                  <c:v>3.39</c:v>
                </c:pt>
                <c:pt idx="106" formatCode="0.000">
                  <c:v>3.73</c:v>
                </c:pt>
                <c:pt idx="107" formatCode="0.000">
                  <c:v>4.0599999999999996</c:v>
                </c:pt>
                <c:pt idx="108" formatCode="0.000">
                  <c:v>4.3600000000000003</c:v>
                </c:pt>
                <c:pt idx="109" formatCode="0.000">
                  <c:v>4.6399999999999997</c:v>
                </c:pt>
                <c:pt idx="110" formatCode="0.000">
                  <c:v>4.91</c:v>
                </c:pt>
                <c:pt idx="111" formatCode="0.000">
                  <c:v>5.15</c:v>
                </c:pt>
                <c:pt idx="112" formatCode="0.000">
                  <c:v>5.39</c:v>
                </c:pt>
                <c:pt idx="113" formatCode="0.000">
                  <c:v>5.81</c:v>
                </c:pt>
                <c:pt idx="114" formatCode="0.000">
                  <c:v>6.19</c:v>
                </c:pt>
                <c:pt idx="115" formatCode="0.000">
                  <c:v>6.54</c:v>
                </c:pt>
                <c:pt idx="116" formatCode="0.000">
                  <c:v>6.86</c:v>
                </c:pt>
                <c:pt idx="117" formatCode="0.000">
                  <c:v>7.16</c:v>
                </c:pt>
                <c:pt idx="118" formatCode="0.000">
                  <c:v>7.44</c:v>
                </c:pt>
                <c:pt idx="119" formatCode="0.000">
                  <c:v>7.95</c:v>
                </c:pt>
                <c:pt idx="120" formatCode="0.000">
                  <c:v>8.41</c:v>
                </c:pt>
                <c:pt idx="121" formatCode="0.000">
                  <c:v>8.84</c:v>
                </c:pt>
                <c:pt idx="122" formatCode="0.000">
                  <c:v>9.24</c:v>
                </c:pt>
                <c:pt idx="123" formatCode="0.000">
                  <c:v>9.61</c:v>
                </c:pt>
                <c:pt idx="124" formatCode="0.000">
                  <c:v>9.9700000000000006</c:v>
                </c:pt>
                <c:pt idx="125" formatCode="0.000">
                  <c:v>10.32</c:v>
                </c:pt>
                <c:pt idx="126" formatCode="0.000">
                  <c:v>10.65</c:v>
                </c:pt>
                <c:pt idx="127" formatCode="0.000">
                  <c:v>10.97</c:v>
                </c:pt>
                <c:pt idx="128" formatCode="0.000">
                  <c:v>11.29</c:v>
                </c:pt>
                <c:pt idx="129" formatCode="0.000">
                  <c:v>11.59</c:v>
                </c:pt>
                <c:pt idx="130" formatCode="0.000">
                  <c:v>12.19</c:v>
                </c:pt>
                <c:pt idx="131" formatCode="0.000">
                  <c:v>12.9</c:v>
                </c:pt>
                <c:pt idx="132" formatCode="0.000">
                  <c:v>13.58</c:v>
                </c:pt>
                <c:pt idx="133" formatCode="0.000">
                  <c:v>14.25</c:v>
                </c:pt>
                <c:pt idx="134" formatCode="0.000">
                  <c:v>14.9</c:v>
                </c:pt>
                <c:pt idx="135" formatCode="0.000">
                  <c:v>15.54</c:v>
                </c:pt>
                <c:pt idx="136" formatCode="0.000">
                  <c:v>16.170000000000002</c:v>
                </c:pt>
                <c:pt idx="137" formatCode="0.000">
                  <c:v>16.8</c:v>
                </c:pt>
                <c:pt idx="138" formatCode="0.000">
                  <c:v>17.41</c:v>
                </c:pt>
                <c:pt idx="139" formatCode="0.000">
                  <c:v>18.62</c:v>
                </c:pt>
                <c:pt idx="140" formatCode="0.000">
                  <c:v>19.8</c:v>
                </c:pt>
                <c:pt idx="141" formatCode="0.000">
                  <c:v>20.96</c:v>
                </c:pt>
                <c:pt idx="142" formatCode="0.000">
                  <c:v>22.12</c:v>
                </c:pt>
                <c:pt idx="143" formatCode="0.000">
                  <c:v>23.26</c:v>
                </c:pt>
                <c:pt idx="144" formatCode="0.000">
                  <c:v>24.4</c:v>
                </c:pt>
                <c:pt idx="145" formatCode="0.000">
                  <c:v>26.67</c:v>
                </c:pt>
                <c:pt idx="146" formatCode="0.000">
                  <c:v>28.93</c:v>
                </c:pt>
                <c:pt idx="147" formatCode="0.000">
                  <c:v>31.19</c:v>
                </c:pt>
                <c:pt idx="148" formatCode="0.000">
                  <c:v>33.46</c:v>
                </c:pt>
                <c:pt idx="149" formatCode="0.000">
                  <c:v>35.729999999999997</c:v>
                </c:pt>
                <c:pt idx="150" formatCode="0.000">
                  <c:v>38.020000000000003</c:v>
                </c:pt>
                <c:pt idx="151" formatCode="0.000">
                  <c:v>40.31</c:v>
                </c:pt>
                <c:pt idx="152" formatCode="0.000">
                  <c:v>42.63</c:v>
                </c:pt>
                <c:pt idx="153" formatCode="0.000">
                  <c:v>44.96</c:v>
                </c:pt>
                <c:pt idx="154" formatCode="0.000">
                  <c:v>47.31</c:v>
                </c:pt>
                <c:pt idx="155" formatCode="0.000">
                  <c:v>49.68</c:v>
                </c:pt>
                <c:pt idx="156" formatCode="0.000">
                  <c:v>54.48</c:v>
                </c:pt>
                <c:pt idx="157" formatCode="0.000">
                  <c:v>60.6</c:v>
                </c:pt>
                <c:pt idx="158" formatCode="0.000">
                  <c:v>66.86</c:v>
                </c:pt>
                <c:pt idx="159" formatCode="0.000">
                  <c:v>73.27</c:v>
                </c:pt>
                <c:pt idx="160" formatCode="0.000">
                  <c:v>79.83</c:v>
                </c:pt>
                <c:pt idx="161" formatCode="0.000">
                  <c:v>86.53</c:v>
                </c:pt>
                <c:pt idx="162" formatCode="0.000">
                  <c:v>93.37</c:v>
                </c:pt>
                <c:pt idx="163" formatCode="0.000">
                  <c:v>100.35</c:v>
                </c:pt>
                <c:pt idx="164" formatCode="0.000">
                  <c:v>107.48</c:v>
                </c:pt>
                <c:pt idx="165" formatCode="0.000">
                  <c:v>122.12</c:v>
                </c:pt>
                <c:pt idx="166" formatCode="0.000">
                  <c:v>137.26</c:v>
                </c:pt>
                <c:pt idx="167" formatCode="0.000">
                  <c:v>152.88999999999999</c:v>
                </c:pt>
                <c:pt idx="168" formatCode="0.000">
                  <c:v>168.97</c:v>
                </c:pt>
                <c:pt idx="169" formatCode="0.000">
                  <c:v>185.56</c:v>
                </c:pt>
                <c:pt idx="170" formatCode="0.000">
                  <c:v>202.69</c:v>
                </c:pt>
                <c:pt idx="171" formatCode="0.000">
                  <c:v>238.59</c:v>
                </c:pt>
                <c:pt idx="172" formatCode="0.000">
                  <c:v>276.66000000000003</c:v>
                </c:pt>
                <c:pt idx="173" formatCode="0.000">
                  <c:v>316.87</c:v>
                </c:pt>
                <c:pt idx="174" formatCode="0.000">
                  <c:v>359.19</c:v>
                </c:pt>
                <c:pt idx="175" formatCode="0.000">
                  <c:v>403.59</c:v>
                </c:pt>
                <c:pt idx="176" formatCode="0.000">
                  <c:v>450.02</c:v>
                </c:pt>
                <c:pt idx="177" formatCode="0.000">
                  <c:v>498.45</c:v>
                </c:pt>
                <c:pt idx="178" formatCode="0.000">
                  <c:v>548.85</c:v>
                </c:pt>
                <c:pt idx="179" formatCode="0.000">
                  <c:v>601.16999999999996</c:v>
                </c:pt>
                <c:pt idx="180" formatCode="0.000">
                  <c:v>655.38</c:v>
                </c:pt>
                <c:pt idx="181" formatCode="0.000">
                  <c:v>711.45</c:v>
                </c:pt>
                <c:pt idx="182" formatCode="0.000">
                  <c:v>828.99</c:v>
                </c:pt>
                <c:pt idx="183" formatCode="0.000">
                  <c:v>985.72</c:v>
                </c:pt>
                <c:pt idx="184" formatCode="0.0">
                  <c:v>1150</c:v>
                </c:pt>
                <c:pt idx="185" formatCode="0.0">
                  <c:v>1330</c:v>
                </c:pt>
                <c:pt idx="186" formatCode="0.0">
                  <c:v>1520</c:v>
                </c:pt>
                <c:pt idx="187" formatCode="0.0">
                  <c:v>1710</c:v>
                </c:pt>
                <c:pt idx="188" formatCode="0.0">
                  <c:v>1920</c:v>
                </c:pt>
                <c:pt idx="189" formatCode="0.0">
                  <c:v>2130</c:v>
                </c:pt>
                <c:pt idx="190" formatCode="0.0">
                  <c:v>2350</c:v>
                </c:pt>
                <c:pt idx="191" formatCode="0.0">
                  <c:v>2820</c:v>
                </c:pt>
                <c:pt idx="192" formatCode="0.0">
                  <c:v>3310</c:v>
                </c:pt>
                <c:pt idx="193" formatCode="0.0">
                  <c:v>3830</c:v>
                </c:pt>
                <c:pt idx="194" formatCode="0.0">
                  <c:v>4380</c:v>
                </c:pt>
                <c:pt idx="195" formatCode="0.0">
                  <c:v>4940</c:v>
                </c:pt>
                <c:pt idx="196" formatCode="0.0">
                  <c:v>5530</c:v>
                </c:pt>
                <c:pt idx="197" formatCode="0.0">
                  <c:v>6760</c:v>
                </c:pt>
                <c:pt idx="198" formatCode="0.0">
                  <c:v>8060.0000000000009</c:v>
                </c:pt>
                <c:pt idx="199" formatCode="0.0">
                  <c:v>9430</c:v>
                </c:pt>
                <c:pt idx="200" formatCode="0.0">
                  <c:v>10840</c:v>
                </c:pt>
                <c:pt idx="201" formatCode="0.0">
                  <c:v>12300</c:v>
                </c:pt>
                <c:pt idx="202" formatCode="0.0">
                  <c:v>13800</c:v>
                </c:pt>
                <c:pt idx="203" formatCode="0.0">
                  <c:v>15330</c:v>
                </c:pt>
                <c:pt idx="204" formatCode="0.0">
                  <c:v>16900</c:v>
                </c:pt>
                <c:pt idx="205" formatCode="0.0">
                  <c:v>18490</c:v>
                </c:pt>
                <c:pt idx="206" formatCode="0.0">
                  <c:v>20110</c:v>
                </c:pt>
                <c:pt idx="207" formatCode="0.0">
                  <c:v>21750</c:v>
                </c:pt>
                <c:pt idx="208" formatCode="0.0">
                  <c:v>24580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F6-4E8C-BE0B-2C8D47E3EB03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srim197Au_GaN!$D$20:$D$300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srim197Au_GaN!$M$20:$M$300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1.0999999999999998E-3</c:v>
                </c:pt>
                <c:pt idx="2">
                  <c:v>1.2000000000000001E-3</c:v>
                </c:pt>
                <c:pt idx="3">
                  <c:v>1.2000000000000001E-3</c:v>
                </c:pt>
                <c:pt idx="4">
                  <c:v>1.2999999999999999E-3</c:v>
                </c:pt>
                <c:pt idx="5">
                  <c:v>1.2999999999999999E-3</c:v>
                </c:pt>
                <c:pt idx="6">
                  <c:v>1.4E-3</c:v>
                </c:pt>
                <c:pt idx="7">
                  <c:v>1.4E-3</c:v>
                </c:pt>
                <c:pt idx="8">
                  <c:v>1.4E-3</c:v>
                </c:pt>
                <c:pt idx="9">
                  <c:v>1.5E-3</c:v>
                </c:pt>
                <c:pt idx="10">
                  <c:v>1.6000000000000001E-3</c:v>
                </c:pt>
                <c:pt idx="11">
                  <c:v>1.7000000000000001E-3</c:v>
                </c:pt>
                <c:pt idx="12">
                  <c:v>1.7000000000000001E-3</c:v>
                </c:pt>
                <c:pt idx="13">
                  <c:v>1.8E-3</c:v>
                </c:pt>
                <c:pt idx="14">
                  <c:v>1.8E-3</c:v>
                </c:pt>
                <c:pt idx="15">
                  <c:v>1.9E-3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2.1999999999999997E-3</c:v>
                </c:pt>
                <c:pt idx="19">
                  <c:v>2.3E-3</c:v>
                </c:pt>
                <c:pt idx="20">
                  <c:v>2.4000000000000002E-3</c:v>
                </c:pt>
                <c:pt idx="21">
                  <c:v>2.5000000000000001E-3</c:v>
                </c:pt>
                <c:pt idx="22">
                  <c:v>2.5999999999999999E-3</c:v>
                </c:pt>
                <c:pt idx="23">
                  <c:v>2.5999999999999999E-3</c:v>
                </c:pt>
                <c:pt idx="24">
                  <c:v>2.7000000000000001E-3</c:v>
                </c:pt>
                <c:pt idx="25">
                  <c:v>2.8E-3</c:v>
                </c:pt>
                <c:pt idx="26">
                  <c:v>2.9000000000000002E-3</c:v>
                </c:pt>
                <c:pt idx="27">
                  <c:v>3.0999999999999999E-3</c:v>
                </c:pt>
                <c:pt idx="28">
                  <c:v>3.2000000000000002E-3</c:v>
                </c:pt>
                <c:pt idx="29">
                  <c:v>3.4000000000000002E-3</c:v>
                </c:pt>
                <c:pt idx="30">
                  <c:v>3.5000000000000005E-3</c:v>
                </c:pt>
                <c:pt idx="31">
                  <c:v>3.6999999999999997E-3</c:v>
                </c:pt>
                <c:pt idx="32">
                  <c:v>3.8E-3</c:v>
                </c:pt>
                <c:pt idx="33">
                  <c:v>3.8999999999999998E-3</c:v>
                </c:pt>
                <c:pt idx="34">
                  <c:v>4.0000000000000001E-3</c:v>
                </c:pt>
                <c:pt idx="35">
                  <c:v>4.3E-3</c:v>
                </c:pt>
                <c:pt idx="36">
                  <c:v>4.4999999999999997E-3</c:v>
                </c:pt>
                <c:pt idx="37">
                  <c:v>4.7000000000000002E-3</c:v>
                </c:pt>
                <c:pt idx="38">
                  <c:v>5.0000000000000001E-3</c:v>
                </c:pt>
                <c:pt idx="39">
                  <c:v>5.1999999999999998E-3</c:v>
                </c:pt>
                <c:pt idx="40">
                  <c:v>5.4000000000000003E-3</c:v>
                </c:pt>
                <c:pt idx="41">
                  <c:v>5.8000000000000005E-3</c:v>
                </c:pt>
                <c:pt idx="42">
                  <c:v>6.1999999999999998E-3</c:v>
                </c:pt>
                <c:pt idx="43">
                  <c:v>6.5000000000000006E-3</c:v>
                </c:pt>
                <c:pt idx="44">
                  <c:v>6.9000000000000008E-3</c:v>
                </c:pt>
                <c:pt idx="45">
                  <c:v>7.2999999999999992E-3</c:v>
                </c:pt>
                <c:pt idx="46">
                  <c:v>7.6E-3</c:v>
                </c:pt>
                <c:pt idx="47">
                  <c:v>7.9000000000000008E-3</c:v>
                </c:pt>
                <c:pt idx="48">
                  <c:v>8.3000000000000001E-3</c:v>
                </c:pt>
                <c:pt idx="49">
                  <c:v>8.6E-3</c:v>
                </c:pt>
                <c:pt idx="50">
                  <c:v>8.8999999999999999E-3</c:v>
                </c:pt>
                <c:pt idx="51">
                  <c:v>9.1999999999999998E-3</c:v>
                </c:pt>
                <c:pt idx="52">
                  <c:v>9.9000000000000008E-3</c:v>
                </c:pt>
                <c:pt idx="53">
                  <c:v>1.06E-2</c:v>
                </c:pt>
                <c:pt idx="54">
                  <c:v>1.14E-2</c:v>
                </c:pt>
                <c:pt idx="55">
                  <c:v>1.21E-2</c:v>
                </c:pt>
                <c:pt idx="56">
                  <c:v>1.2800000000000001E-2</c:v>
                </c:pt>
                <c:pt idx="57">
                  <c:v>1.3500000000000002E-2</c:v>
                </c:pt>
                <c:pt idx="58">
                  <c:v>1.4199999999999999E-2</c:v>
                </c:pt>
                <c:pt idx="59">
                  <c:v>1.49E-2</c:v>
                </c:pt>
                <c:pt idx="60">
                  <c:v>1.5599999999999999E-2</c:v>
                </c:pt>
                <c:pt idx="61">
                  <c:v>1.6900000000000002E-2</c:v>
                </c:pt>
                <c:pt idx="62">
                  <c:v>1.8200000000000001E-2</c:v>
                </c:pt>
                <c:pt idx="63">
                  <c:v>1.9400000000000001E-2</c:v>
                </c:pt>
                <c:pt idx="64">
                  <c:v>2.07E-2</c:v>
                </c:pt>
                <c:pt idx="65">
                  <c:v>2.1899999999999999E-2</c:v>
                </c:pt>
                <c:pt idx="66">
                  <c:v>2.3100000000000002E-2</c:v>
                </c:pt>
                <c:pt idx="67">
                  <c:v>2.5500000000000002E-2</c:v>
                </c:pt>
                <c:pt idx="68">
                  <c:v>2.7900000000000001E-2</c:v>
                </c:pt>
                <c:pt idx="69">
                  <c:v>3.0199999999999998E-2</c:v>
                </c:pt>
                <c:pt idx="70">
                  <c:v>3.2600000000000004E-2</c:v>
                </c:pt>
                <c:pt idx="71">
                  <c:v>3.49E-2</c:v>
                </c:pt>
                <c:pt idx="72">
                  <c:v>3.7199999999999997E-2</c:v>
                </c:pt>
                <c:pt idx="73">
                  <c:v>3.9400000000000004E-2</c:v>
                </c:pt>
                <c:pt idx="74">
                  <c:v>4.1700000000000001E-2</c:v>
                </c:pt>
                <c:pt idx="75">
                  <c:v>4.3900000000000002E-2</c:v>
                </c:pt>
                <c:pt idx="76">
                  <c:v>4.6100000000000002E-2</c:v>
                </c:pt>
                <c:pt idx="77">
                  <c:v>4.8299999999999996E-2</c:v>
                </c:pt>
                <c:pt idx="78">
                  <c:v>5.28E-2</c:v>
                </c:pt>
                <c:pt idx="79">
                  <c:v>5.8199999999999995E-2</c:v>
                </c:pt>
                <c:pt idx="80">
                  <c:v>6.3600000000000004E-2</c:v>
                </c:pt>
                <c:pt idx="81">
                  <c:v>6.8899999999999989E-2</c:v>
                </c:pt>
                <c:pt idx="82">
                  <c:v>7.4200000000000002E-2</c:v>
                </c:pt>
                <c:pt idx="83">
                  <c:v>7.9399999999999998E-2</c:v>
                </c:pt>
                <c:pt idx="84">
                  <c:v>8.4499999999999992E-2</c:v>
                </c:pt>
                <c:pt idx="85">
                  <c:v>8.9599999999999999E-2</c:v>
                </c:pt>
                <c:pt idx="86">
                  <c:v>9.4699999999999993E-2</c:v>
                </c:pt>
                <c:pt idx="87">
                  <c:v>0.10489999999999999</c:v>
                </c:pt>
                <c:pt idx="88">
                  <c:v>0.11499999999999999</c:v>
                </c:pt>
                <c:pt idx="89">
                  <c:v>0.125</c:v>
                </c:pt>
                <c:pt idx="90">
                  <c:v>0.1348</c:v>
                </c:pt>
                <c:pt idx="91">
                  <c:v>0.1447</c:v>
                </c:pt>
                <c:pt idx="92">
                  <c:v>0.15440000000000001</c:v>
                </c:pt>
                <c:pt idx="93">
                  <c:v>0.17419999999999999</c:v>
                </c:pt>
                <c:pt idx="94">
                  <c:v>0.19359999999999999</c:v>
                </c:pt>
                <c:pt idx="95">
                  <c:v>0.21259999999999998</c:v>
                </c:pt>
                <c:pt idx="96">
                  <c:v>0.2311</c:v>
                </c:pt>
                <c:pt idx="97">
                  <c:v>0.24900000000000003</c:v>
                </c:pt>
                <c:pt idx="98">
                  <c:v>0.26640000000000003</c:v>
                </c:pt>
                <c:pt idx="99">
                  <c:v>0.28310000000000002</c:v>
                </c:pt>
                <c:pt idx="100">
                  <c:v>0.29920000000000002</c:v>
                </c:pt>
                <c:pt idx="101">
                  <c:v>0.3145</c:v>
                </c:pt>
                <c:pt idx="102">
                  <c:v>0.3291</c:v>
                </c:pt>
                <c:pt idx="103">
                  <c:v>0.34300000000000003</c:v>
                </c:pt>
                <c:pt idx="104">
                  <c:v>0.36970000000000003</c:v>
                </c:pt>
                <c:pt idx="105">
                  <c:v>0.39929999999999999</c:v>
                </c:pt>
                <c:pt idx="106">
                  <c:v>0.42460000000000003</c:v>
                </c:pt>
                <c:pt idx="107">
                  <c:v>0.44600000000000001</c:v>
                </c:pt>
                <c:pt idx="108">
                  <c:v>0.46420000000000006</c:v>
                </c:pt>
                <c:pt idx="109">
                  <c:v>0.4798</c:v>
                </c:pt>
                <c:pt idx="110">
                  <c:v>0.49320000000000003</c:v>
                </c:pt>
                <c:pt idx="111">
                  <c:v>0.50480000000000003</c:v>
                </c:pt>
                <c:pt idx="112">
                  <c:v>0.51479999999999992</c:v>
                </c:pt>
                <c:pt idx="113">
                  <c:v>0.53300000000000003</c:v>
                </c:pt>
                <c:pt idx="114">
                  <c:v>0.54730000000000001</c:v>
                </c:pt>
                <c:pt idx="115">
                  <c:v>0.55879999999999996</c:v>
                </c:pt>
                <c:pt idx="116">
                  <c:v>0.56820000000000004</c:v>
                </c:pt>
                <c:pt idx="117">
                  <c:v>0.57619999999999993</c:v>
                </c:pt>
                <c:pt idx="118">
                  <c:v>0.58299999999999996</c:v>
                </c:pt>
                <c:pt idx="119">
                  <c:v>0.59610000000000007</c:v>
                </c:pt>
                <c:pt idx="120">
                  <c:v>0.60640000000000005</c:v>
                </c:pt>
                <c:pt idx="121">
                  <c:v>0.6149</c:v>
                </c:pt>
                <c:pt idx="122">
                  <c:v>0.62190000000000001</c:v>
                </c:pt>
                <c:pt idx="123">
                  <c:v>0.628</c:v>
                </c:pt>
                <c:pt idx="124">
                  <c:v>0.63329999999999997</c:v>
                </c:pt>
                <c:pt idx="125">
                  <c:v>0.6381</c:v>
                </c:pt>
                <c:pt idx="126">
                  <c:v>0.64229999999999998</c:v>
                </c:pt>
                <c:pt idx="127">
                  <c:v>0.6462</c:v>
                </c:pt>
                <c:pt idx="128">
                  <c:v>0.64980000000000004</c:v>
                </c:pt>
                <c:pt idx="129">
                  <c:v>0.65310000000000001</c:v>
                </c:pt>
                <c:pt idx="130">
                  <c:v>0.66169999999999995</c:v>
                </c:pt>
                <c:pt idx="131">
                  <c:v>0.67270000000000008</c:v>
                </c:pt>
                <c:pt idx="132">
                  <c:v>0.68259999999999998</c:v>
                </c:pt>
                <c:pt idx="133">
                  <c:v>0.69169999999999998</c:v>
                </c:pt>
                <c:pt idx="134">
                  <c:v>0.70010000000000006</c:v>
                </c:pt>
                <c:pt idx="135">
                  <c:v>0.70799999999999996</c:v>
                </c:pt>
                <c:pt idx="136">
                  <c:v>0.71540000000000004</c:v>
                </c:pt>
                <c:pt idx="137">
                  <c:v>0.72249999999999992</c:v>
                </c:pt>
                <c:pt idx="138">
                  <c:v>0.72939999999999994</c:v>
                </c:pt>
                <c:pt idx="139">
                  <c:v>0.75180000000000002</c:v>
                </c:pt>
                <c:pt idx="140">
                  <c:v>0.77249999999999996</c:v>
                </c:pt>
                <c:pt idx="141">
                  <c:v>0.79210000000000003</c:v>
                </c:pt>
                <c:pt idx="142">
                  <c:v>0.81069999999999998</c:v>
                </c:pt>
                <c:pt idx="143">
                  <c:v>0.8286</c:v>
                </c:pt>
                <c:pt idx="144">
                  <c:v>0.84589999999999999</c:v>
                </c:pt>
                <c:pt idx="145">
                  <c:v>0.90760000000000007</c:v>
                </c:pt>
                <c:pt idx="146">
                  <c:v>0.96489999999999987</c:v>
                </c:pt>
                <c:pt idx="147" formatCode="0.000">
                  <c:v>1.02</c:v>
                </c:pt>
                <c:pt idx="148" formatCode="0.000">
                  <c:v>1.07</c:v>
                </c:pt>
                <c:pt idx="149" formatCode="0.000">
                  <c:v>1.1200000000000001</c:v>
                </c:pt>
                <c:pt idx="150" formatCode="0.000">
                  <c:v>1.17</c:v>
                </c:pt>
                <c:pt idx="151" formatCode="0.000">
                  <c:v>1.21</c:v>
                </c:pt>
                <c:pt idx="152" formatCode="0.000">
                  <c:v>1.26</c:v>
                </c:pt>
                <c:pt idx="153" formatCode="0.000">
                  <c:v>1.3</c:v>
                </c:pt>
                <c:pt idx="154" formatCode="0.000">
                  <c:v>1.35</c:v>
                </c:pt>
                <c:pt idx="155" formatCode="0.000">
                  <c:v>1.39</c:v>
                </c:pt>
                <c:pt idx="156" formatCode="0.000">
                  <c:v>1.55</c:v>
                </c:pt>
                <c:pt idx="157" formatCode="0.000">
                  <c:v>1.78</c:v>
                </c:pt>
                <c:pt idx="158" formatCode="0.000">
                  <c:v>1.99</c:v>
                </c:pt>
                <c:pt idx="159" formatCode="0.000">
                  <c:v>2.19</c:v>
                </c:pt>
                <c:pt idx="160" formatCode="0.000">
                  <c:v>2.38</c:v>
                </c:pt>
                <c:pt idx="161" formatCode="0.000">
                  <c:v>2.56</c:v>
                </c:pt>
                <c:pt idx="162" formatCode="0.000">
                  <c:v>2.74</c:v>
                </c:pt>
                <c:pt idx="163" formatCode="0.000">
                  <c:v>2.92</c:v>
                </c:pt>
                <c:pt idx="164" formatCode="0.000">
                  <c:v>3.09</c:v>
                </c:pt>
                <c:pt idx="165" formatCode="0.000">
                  <c:v>3.72</c:v>
                </c:pt>
                <c:pt idx="166" formatCode="0.000">
                  <c:v>4.3</c:v>
                </c:pt>
                <c:pt idx="167" formatCode="0.000">
                  <c:v>4.83</c:v>
                </c:pt>
                <c:pt idx="168" formatCode="0.000">
                  <c:v>5.35</c:v>
                </c:pt>
                <c:pt idx="169" formatCode="0.000">
                  <c:v>5.84</c:v>
                </c:pt>
                <c:pt idx="170" formatCode="0.000">
                  <c:v>6.33</c:v>
                </c:pt>
                <c:pt idx="171" formatCode="0.000">
                  <c:v>8.1199999999999992</c:v>
                </c:pt>
                <c:pt idx="172" formatCode="0.000">
                  <c:v>9.75</c:v>
                </c:pt>
                <c:pt idx="173" formatCode="0.000">
                  <c:v>11.29</c:v>
                </c:pt>
                <c:pt idx="174" formatCode="0.000">
                  <c:v>12.78</c:v>
                </c:pt>
                <c:pt idx="175" formatCode="0.000">
                  <c:v>14.25</c:v>
                </c:pt>
                <c:pt idx="176" formatCode="0.000">
                  <c:v>15.69</c:v>
                </c:pt>
                <c:pt idx="177" formatCode="0.000">
                  <c:v>17.13</c:v>
                </c:pt>
                <c:pt idx="178" formatCode="0.000">
                  <c:v>18.559999999999999</c:v>
                </c:pt>
                <c:pt idx="179" formatCode="0.000">
                  <c:v>19.98</c:v>
                </c:pt>
                <c:pt idx="180" formatCode="0.000">
                  <c:v>21.41</c:v>
                </c:pt>
                <c:pt idx="181" formatCode="0.000">
                  <c:v>22.83</c:v>
                </c:pt>
                <c:pt idx="182" formatCode="0.000">
                  <c:v>28.26</c:v>
                </c:pt>
                <c:pt idx="183" formatCode="0.000">
                  <c:v>35.93</c:v>
                </c:pt>
                <c:pt idx="184" formatCode="0.000">
                  <c:v>43.02</c:v>
                </c:pt>
                <c:pt idx="185" formatCode="0.000">
                  <c:v>49.81</c:v>
                </c:pt>
                <c:pt idx="186" formatCode="0.000">
                  <c:v>56.39</c:v>
                </c:pt>
                <c:pt idx="187" formatCode="0.000">
                  <c:v>62.85</c:v>
                </c:pt>
                <c:pt idx="188" formatCode="0.000">
                  <c:v>69.209999999999994</c:v>
                </c:pt>
                <c:pt idx="189" formatCode="0.000">
                  <c:v>75.510000000000005</c:v>
                </c:pt>
                <c:pt idx="190" formatCode="0.000">
                  <c:v>81.75</c:v>
                </c:pt>
                <c:pt idx="191" formatCode="0.000">
                  <c:v>104.96</c:v>
                </c:pt>
                <c:pt idx="192" formatCode="0.000">
                  <c:v>126.09</c:v>
                </c:pt>
                <c:pt idx="193" formatCode="0.000">
                  <c:v>146</c:v>
                </c:pt>
                <c:pt idx="194" formatCode="0.000">
                  <c:v>165.08</c:v>
                </c:pt>
                <c:pt idx="195" formatCode="0.000">
                  <c:v>183.55</c:v>
                </c:pt>
                <c:pt idx="196" formatCode="0.000">
                  <c:v>201.54</c:v>
                </c:pt>
                <c:pt idx="197" formatCode="0.000">
                  <c:v>266.55</c:v>
                </c:pt>
                <c:pt idx="198" formatCode="0.000">
                  <c:v>323.98</c:v>
                </c:pt>
                <c:pt idx="199" formatCode="0.000">
                  <c:v>376.9</c:v>
                </c:pt>
                <c:pt idx="200" formatCode="0.000">
                  <c:v>426.67</c:v>
                </c:pt>
                <c:pt idx="201" formatCode="0.000">
                  <c:v>473.99</c:v>
                </c:pt>
                <c:pt idx="202" formatCode="0.000">
                  <c:v>519.29</c:v>
                </c:pt>
                <c:pt idx="203" formatCode="0.000">
                  <c:v>562.86</c:v>
                </c:pt>
                <c:pt idx="204" formatCode="0.000">
                  <c:v>604.88</c:v>
                </c:pt>
                <c:pt idx="205" formatCode="0.000">
                  <c:v>645.53</c:v>
                </c:pt>
                <c:pt idx="206" formatCode="0.000">
                  <c:v>684.91</c:v>
                </c:pt>
                <c:pt idx="207" formatCode="0.000">
                  <c:v>723.12</c:v>
                </c:pt>
                <c:pt idx="208" formatCode="0.000">
                  <c:v>826.47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F6-4E8C-BE0B-2C8D47E3EB03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srim197Au_GaN!$D$20:$D$300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srim197Au_GaN!$P$20:$P$300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1.2999999999999999E-3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1.6000000000000001E-3</c:v>
                </c:pt>
                <c:pt idx="19">
                  <c:v>1.7000000000000001E-3</c:v>
                </c:pt>
                <c:pt idx="20">
                  <c:v>1.8E-3</c:v>
                </c:pt>
                <c:pt idx="21">
                  <c:v>1.8E-3</c:v>
                </c:pt>
                <c:pt idx="22">
                  <c:v>1.9E-3</c:v>
                </c:pt>
                <c:pt idx="23">
                  <c:v>1.9E-3</c:v>
                </c:pt>
                <c:pt idx="24">
                  <c:v>2E-3</c:v>
                </c:pt>
                <c:pt idx="25">
                  <c:v>2E-3</c:v>
                </c:pt>
                <c:pt idx="26">
                  <c:v>2.1999999999999997E-3</c:v>
                </c:pt>
                <c:pt idx="27">
                  <c:v>2.3E-3</c:v>
                </c:pt>
                <c:pt idx="28">
                  <c:v>2.4000000000000002E-3</c:v>
                </c:pt>
                <c:pt idx="29">
                  <c:v>2.5000000000000001E-3</c:v>
                </c:pt>
                <c:pt idx="30">
                  <c:v>2.5999999999999999E-3</c:v>
                </c:pt>
                <c:pt idx="31">
                  <c:v>2.7000000000000001E-3</c:v>
                </c:pt>
                <c:pt idx="32">
                  <c:v>2.9000000000000002E-3</c:v>
                </c:pt>
                <c:pt idx="33">
                  <c:v>3.0000000000000001E-3</c:v>
                </c:pt>
                <c:pt idx="34">
                  <c:v>3.0999999999999999E-3</c:v>
                </c:pt>
                <c:pt idx="35">
                  <c:v>3.3E-3</c:v>
                </c:pt>
                <c:pt idx="36">
                  <c:v>3.4000000000000002E-3</c:v>
                </c:pt>
                <c:pt idx="37">
                  <c:v>3.5999999999999999E-3</c:v>
                </c:pt>
                <c:pt idx="38">
                  <c:v>3.8E-3</c:v>
                </c:pt>
                <c:pt idx="39">
                  <c:v>4.0000000000000001E-3</c:v>
                </c:pt>
                <c:pt idx="40">
                  <c:v>4.1000000000000003E-3</c:v>
                </c:pt>
                <c:pt idx="41">
                  <c:v>4.4999999999999997E-3</c:v>
                </c:pt>
                <c:pt idx="42">
                  <c:v>4.8000000000000004E-3</c:v>
                </c:pt>
                <c:pt idx="43">
                  <c:v>5.0999999999999995E-3</c:v>
                </c:pt>
                <c:pt idx="44">
                  <c:v>5.4000000000000003E-3</c:v>
                </c:pt>
                <c:pt idx="45">
                  <c:v>5.7000000000000002E-3</c:v>
                </c:pt>
                <c:pt idx="46">
                  <c:v>5.8999999999999999E-3</c:v>
                </c:pt>
                <c:pt idx="47">
                  <c:v>6.1999999999999998E-3</c:v>
                </c:pt>
                <c:pt idx="48">
                  <c:v>6.5000000000000006E-3</c:v>
                </c:pt>
                <c:pt idx="49">
                  <c:v>6.8000000000000005E-3</c:v>
                </c:pt>
                <c:pt idx="50">
                  <c:v>7.000000000000001E-3</c:v>
                </c:pt>
                <c:pt idx="51">
                  <c:v>7.2999999999999992E-3</c:v>
                </c:pt>
                <c:pt idx="52">
                  <c:v>7.7999999999999996E-3</c:v>
                </c:pt>
                <c:pt idx="53">
                  <c:v>8.4000000000000012E-3</c:v>
                </c:pt>
                <c:pt idx="54">
                  <c:v>8.9999999999999993E-3</c:v>
                </c:pt>
                <c:pt idx="55">
                  <c:v>9.6000000000000009E-3</c:v>
                </c:pt>
                <c:pt idx="56">
                  <c:v>1.0100000000000001E-2</c:v>
                </c:pt>
                <c:pt idx="57">
                  <c:v>1.0699999999999999E-2</c:v>
                </c:pt>
                <c:pt idx="58">
                  <c:v>1.1300000000000001E-2</c:v>
                </c:pt>
                <c:pt idx="59">
                  <c:v>1.18E-2</c:v>
                </c:pt>
                <c:pt idx="60">
                  <c:v>1.23E-2</c:v>
                </c:pt>
                <c:pt idx="61">
                  <c:v>1.34E-2</c:v>
                </c:pt>
                <c:pt idx="62">
                  <c:v>1.44E-2</c:v>
                </c:pt>
                <c:pt idx="63">
                  <c:v>1.54E-2</c:v>
                </c:pt>
                <c:pt idx="64">
                  <c:v>1.6400000000000001E-2</c:v>
                </c:pt>
                <c:pt idx="65">
                  <c:v>1.7399999999999999E-2</c:v>
                </c:pt>
                <c:pt idx="66">
                  <c:v>1.84E-2</c:v>
                </c:pt>
                <c:pt idx="67">
                  <c:v>2.0300000000000002E-2</c:v>
                </c:pt>
                <c:pt idx="68">
                  <c:v>2.2100000000000002E-2</c:v>
                </c:pt>
                <c:pt idx="69">
                  <c:v>2.4E-2</c:v>
                </c:pt>
                <c:pt idx="70">
                  <c:v>2.58E-2</c:v>
                </c:pt>
                <c:pt idx="71">
                  <c:v>2.7600000000000003E-2</c:v>
                </c:pt>
                <c:pt idx="72">
                  <c:v>2.9399999999999999E-2</c:v>
                </c:pt>
                <c:pt idx="73">
                  <c:v>3.1199999999999999E-2</c:v>
                </c:pt>
                <c:pt idx="74">
                  <c:v>3.3000000000000002E-2</c:v>
                </c:pt>
                <c:pt idx="75">
                  <c:v>3.4799999999999998E-2</c:v>
                </c:pt>
                <c:pt idx="76">
                  <c:v>3.6600000000000001E-2</c:v>
                </c:pt>
                <c:pt idx="77">
                  <c:v>3.8300000000000001E-2</c:v>
                </c:pt>
                <c:pt idx="78">
                  <c:v>4.19E-2</c:v>
                </c:pt>
                <c:pt idx="79">
                  <c:v>4.6300000000000001E-2</c:v>
                </c:pt>
                <c:pt idx="80">
                  <c:v>5.0799999999999998E-2</c:v>
                </c:pt>
                <c:pt idx="81">
                  <c:v>5.5200000000000006E-2</c:v>
                </c:pt>
                <c:pt idx="82">
                  <c:v>5.9699999999999996E-2</c:v>
                </c:pt>
                <c:pt idx="83">
                  <c:v>6.4100000000000004E-2</c:v>
                </c:pt>
                <c:pt idx="84">
                  <c:v>6.8600000000000008E-2</c:v>
                </c:pt>
                <c:pt idx="85">
                  <c:v>7.3099999999999998E-2</c:v>
                </c:pt>
                <c:pt idx="86">
                  <c:v>7.7499999999999999E-2</c:v>
                </c:pt>
                <c:pt idx="87">
                  <c:v>8.6599999999999996E-2</c:v>
                </c:pt>
                <c:pt idx="88">
                  <c:v>9.5699999999999993E-2</c:v>
                </c:pt>
                <c:pt idx="89">
                  <c:v>0.1048</c:v>
                </c:pt>
                <c:pt idx="90">
                  <c:v>0.11410000000000001</c:v>
                </c:pt>
                <c:pt idx="91">
                  <c:v>0.1234</c:v>
                </c:pt>
                <c:pt idx="92">
                  <c:v>0.13269999999999998</c:v>
                </c:pt>
                <c:pt idx="93">
                  <c:v>0.15160000000000001</c:v>
                </c:pt>
                <c:pt idx="94">
                  <c:v>0.17070000000000002</c:v>
                </c:pt>
                <c:pt idx="95">
                  <c:v>0.19</c:v>
                </c:pt>
                <c:pt idx="96">
                  <c:v>0.20929999999999999</c:v>
                </c:pt>
                <c:pt idx="97">
                  <c:v>0.2286</c:v>
                </c:pt>
                <c:pt idx="98">
                  <c:v>0.24769999999999998</c:v>
                </c:pt>
                <c:pt idx="99">
                  <c:v>0.26669999999999999</c:v>
                </c:pt>
                <c:pt idx="100">
                  <c:v>0.28539999999999999</c:v>
                </c:pt>
                <c:pt idx="101">
                  <c:v>0.30379999999999996</c:v>
                </c:pt>
                <c:pt idx="102">
                  <c:v>0.32179999999999997</c:v>
                </c:pt>
                <c:pt idx="103">
                  <c:v>0.33929999999999999</c:v>
                </c:pt>
                <c:pt idx="104">
                  <c:v>0.37290000000000001</c:v>
                </c:pt>
                <c:pt idx="105">
                  <c:v>0.41170000000000001</c:v>
                </c:pt>
                <c:pt idx="106">
                  <c:v>0.44699999999999995</c:v>
                </c:pt>
                <c:pt idx="107">
                  <c:v>0.47859999999999997</c:v>
                </c:pt>
                <c:pt idx="108">
                  <c:v>0.50700000000000001</c:v>
                </c:pt>
                <c:pt idx="109">
                  <c:v>0.53239999999999998</c:v>
                </c:pt>
                <c:pt idx="110">
                  <c:v>0.55510000000000004</c:v>
                </c:pt>
                <c:pt idx="111">
                  <c:v>0.57539999999999991</c:v>
                </c:pt>
                <c:pt idx="112">
                  <c:v>0.59370000000000001</c:v>
                </c:pt>
                <c:pt idx="113">
                  <c:v>0.62509999999999999</c:v>
                </c:pt>
                <c:pt idx="114">
                  <c:v>0.65110000000000001</c:v>
                </c:pt>
                <c:pt idx="115">
                  <c:v>0.67290000000000005</c:v>
                </c:pt>
                <c:pt idx="116">
                  <c:v>0.69140000000000001</c:v>
                </c:pt>
                <c:pt idx="117">
                  <c:v>0.70740000000000003</c:v>
                </c:pt>
                <c:pt idx="118">
                  <c:v>0.72130000000000005</c:v>
                </c:pt>
                <c:pt idx="119">
                  <c:v>0.74459999999999993</c:v>
                </c:pt>
                <c:pt idx="120">
                  <c:v>0.76329999999999998</c:v>
                </c:pt>
                <c:pt idx="121">
                  <c:v>0.77880000000000005</c:v>
                </c:pt>
                <c:pt idx="122">
                  <c:v>0.79200000000000004</c:v>
                </c:pt>
                <c:pt idx="123">
                  <c:v>0.80340000000000011</c:v>
                </c:pt>
                <c:pt idx="124">
                  <c:v>0.81329999999999991</c:v>
                </c:pt>
                <c:pt idx="125">
                  <c:v>0.82219999999999993</c:v>
                </c:pt>
                <c:pt idx="126">
                  <c:v>0.83019999999999994</c:v>
                </c:pt>
                <c:pt idx="127">
                  <c:v>0.83740000000000003</c:v>
                </c:pt>
                <c:pt idx="128">
                  <c:v>0.84399999999999997</c:v>
                </c:pt>
                <c:pt idx="129">
                  <c:v>0.85009999999999997</c:v>
                </c:pt>
                <c:pt idx="130">
                  <c:v>0.86099999999999999</c:v>
                </c:pt>
                <c:pt idx="131">
                  <c:v>0.87280000000000002</c:v>
                </c:pt>
                <c:pt idx="132">
                  <c:v>0.88300000000000001</c:v>
                </c:pt>
                <c:pt idx="133">
                  <c:v>0.89209999999999989</c:v>
                </c:pt>
                <c:pt idx="134">
                  <c:v>0.90029999999999999</c:v>
                </c:pt>
                <c:pt idx="135">
                  <c:v>0.90779999999999994</c:v>
                </c:pt>
                <c:pt idx="136">
                  <c:v>0.91470000000000007</c:v>
                </c:pt>
                <c:pt idx="137">
                  <c:v>0.92110000000000003</c:v>
                </c:pt>
                <c:pt idx="138">
                  <c:v>0.92710000000000004</c:v>
                </c:pt>
                <c:pt idx="139">
                  <c:v>0.93800000000000006</c:v>
                </c:pt>
                <c:pt idx="140">
                  <c:v>0.94779999999999998</c:v>
                </c:pt>
                <c:pt idx="141">
                  <c:v>0.95679999999999998</c:v>
                </c:pt>
                <c:pt idx="142">
                  <c:v>0.96509999999999996</c:v>
                </c:pt>
                <c:pt idx="143">
                  <c:v>0.97289999999999988</c:v>
                </c:pt>
                <c:pt idx="144">
                  <c:v>0.98030000000000006</c:v>
                </c:pt>
                <c:pt idx="145">
                  <c:v>0.99410000000000009</c:v>
                </c:pt>
                <c:pt idx="146" formatCode="0.000">
                  <c:v>1.01</c:v>
                </c:pt>
                <c:pt idx="147" formatCode="0.000">
                  <c:v>1.02</c:v>
                </c:pt>
                <c:pt idx="148" formatCode="0.000">
                  <c:v>1.03</c:v>
                </c:pt>
                <c:pt idx="149" formatCode="0.000">
                  <c:v>1.04</c:v>
                </c:pt>
                <c:pt idx="150" formatCode="0.000">
                  <c:v>1.05</c:v>
                </c:pt>
                <c:pt idx="151" formatCode="0.000">
                  <c:v>1.06</c:v>
                </c:pt>
                <c:pt idx="152" formatCode="0.000">
                  <c:v>1.07</c:v>
                </c:pt>
                <c:pt idx="153" formatCode="0.000">
                  <c:v>1.08</c:v>
                </c:pt>
                <c:pt idx="154" formatCode="0.000">
                  <c:v>1.0900000000000001</c:v>
                </c:pt>
                <c:pt idx="155" formatCode="0.000">
                  <c:v>1.1000000000000001</c:v>
                </c:pt>
                <c:pt idx="156" formatCode="0.000">
                  <c:v>1.1200000000000001</c:v>
                </c:pt>
                <c:pt idx="157" formatCode="0.000">
                  <c:v>1.1399999999999999</c:v>
                </c:pt>
                <c:pt idx="158" formatCode="0.000">
                  <c:v>1.17</c:v>
                </c:pt>
                <c:pt idx="159" formatCode="0.000">
                  <c:v>1.19</c:v>
                </c:pt>
                <c:pt idx="160" formatCode="0.000">
                  <c:v>1.22</c:v>
                </c:pt>
                <c:pt idx="161" formatCode="0.000">
                  <c:v>1.24</c:v>
                </c:pt>
                <c:pt idx="162" formatCode="0.000">
                  <c:v>1.26</c:v>
                </c:pt>
                <c:pt idx="163" formatCode="0.000">
                  <c:v>1.29</c:v>
                </c:pt>
                <c:pt idx="164" formatCode="0.000">
                  <c:v>1.31</c:v>
                </c:pt>
                <c:pt idx="165" formatCode="0.000">
                  <c:v>1.37</c:v>
                </c:pt>
                <c:pt idx="166" formatCode="0.000">
                  <c:v>1.42</c:v>
                </c:pt>
                <c:pt idx="167" formatCode="0.000">
                  <c:v>1.47</c:v>
                </c:pt>
                <c:pt idx="168" formatCode="0.000">
                  <c:v>1.53</c:v>
                </c:pt>
                <c:pt idx="169" formatCode="0.000">
                  <c:v>1.59</c:v>
                </c:pt>
                <c:pt idx="170" formatCode="0.000">
                  <c:v>1.65</c:v>
                </c:pt>
                <c:pt idx="171" formatCode="0.000">
                  <c:v>1.77</c:v>
                </c:pt>
                <c:pt idx="172" formatCode="0.000">
                  <c:v>1.91</c:v>
                </c:pt>
                <c:pt idx="173" formatCode="0.000">
                  <c:v>2.0499999999999998</c:v>
                </c:pt>
                <c:pt idx="174" formatCode="0.000">
                  <c:v>2.19</c:v>
                </c:pt>
                <c:pt idx="175" formatCode="0.000">
                  <c:v>2.35</c:v>
                </c:pt>
                <c:pt idx="176" formatCode="0.000">
                  <c:v>2.5099999999999998</c:v>
                </c:pt>
                <c:pt idx="177" formatCode="0.000">
                  <c:v>2.68</c:v>
                </c:pt>
                <c:pt idx="178" formatCode="0.000">
                  <c:v>2.85</c:v>
                </c:pt>
                <c:pt idx="179" formatCode="0.000">
                  <c:v>3.04</c:v>
                </c:pt>
                <c:pt idx="180" formatCode="0.000">
                  <c:v>3.22</c:v>
                </c:pt>
                <c:pt idx="181" formatCode="0.000">
                  <c:v>3.42</c:v>
                </c:pt>
                <c:pt idx="182" formatCode="0.000">
                  <c:v>3.82</c:v>
                </c:pt>
                <c:pt idx="183" formatCode="0.000">
                  <c:v>4.3600000000000003</c:v>
                </c:pt>
                <c:pt idx="184" formatCode="0.000">
                  <c:v>4.93</c:v>
                </c:pt>
                <c:pt idx="185" formatCode="0.000">
                  <c:v>5.52</c:v>
                </c:pt>
                <c:pt idx="186" formatCode="0.000">
                  <c:v>6.15</c:v>
                </c:pt>
                <c:pt idx="187" formatCode="0.000">
                  <c:v>6.79</c:v>
                </c:pt>
                <c:pt idx="188" formatCode="0.000">
                  <c:v>7.46</c:v>
                </c:pt>
                <c:pt idx="189" formatCode="0.000">
                  <c:v>8.15</c:v>
                </c:pt>
                <c:pt idx="190" formatCode="0.000">
                  <c:v>8.8699999999999992</c:v>
                </c:pt>
                <c:pt idx="191" formatCode="0.000">
                  <c:v>10.35</c:v>
                </c:pt>
                <c:pt idx="192" formatCode="0.000">
                  <c:v>11.89</c:v>
                </c:pt>
                <c:pt idx="193" formatCode="0.000">
                  <c:v>13.5</c:v>
                </c:pt>
                <c:pt idx="194" formatCode="0.000">
                  <c:v>15.15</c:v>
                </c:pt>
                <c:pt idx="195" formatCode="0.000">
                  <c:v>16.850000000000001</c:v>
                </c:pt>
                <c:pt idx="196" formatCode="0.000">
                  <c:v>18.59</c:v>
                </c:pt>
                <c:pt idx="197" formatCode="0.000">
                  <c:v>22.16</c:v>
                </c:pt>
                <c:pt idx="198" formatCode="0.000">
                  <c:v>25.84</c:v>
                </c:pt>
                <c:pt idx="199" formatCode="0.000">
                  <c:v>29.6</c:v>
                </c:pt>
                <c:pt idx="200" formatCode="0.000">
                  <c:v>33.42</c:v>
                </c:pt>
                <c:pt idx="201" formatCode="0.000">
                  <c:v>37.270000000000003</c:v>
                </c:pt>
                <c:pt idx="202" formatCode="0.000">
                  <c:v>41.15</c:v>
                </c:pt>
                <c:pt idx="203" formatCode="0.000">
                  <c:v>45.04</c:v>
                </c:pt>
                <c:pt idx="204" formatCode="0.000">
                  <c:v>48.94</c:v>
                </c:pt>
                <c:pt idx="205" formatCode="0.000">
                  <c:v>52.83</c:v>
                </c:pt>
                <c:pt idx="206" formatCode="0.000">
                  <c:v>56.71</c:v>
                </c:pt>
                <c:pt idx="207" formatCode="0.000">
                  <c:v>60.57</c:v>
                </c:pt>
                <c:pt idx="208" formatCode="0.000">
                  <c:v>67.08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F6-4E8C-BE0B-2C8D47E3E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srim238U_GaN!$P$5</c:f>
          <c:strCache>
            <c:ptCount val="1"/>
            <c:pt idx="0">
              <c:v>srim238U_GaN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srim238U_GaN!$D$20:$D$300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srim238U_GaN!$E$20:$E$300</c:f>
              <c:numCache>
                <c:formatCode>0.000E+00</c:formatCode>
                <c:ptCount val="281"/>
                <c:pt idx="0">
                  <c:v>0.1636</c:v>
                </c:pt>
                <c:pt idx="1">
                  <c:v>0.1716</c:v>
                </c:pt>
                <c:pt idx="2">
                  <c:v>0.17929999999999999</c:v>
                </c:pt>
                <c:pt idx="3">
                  <c:v>0.18659999999999999</c:v>
                </c:pt>
                <c:pt idx="4">
                  <c:v>0.19359999999999999</c:v>
                </c:pt>
                <c:pt idx="5">
                  <c:v>0.20039999999999999</c:v>
                </c:pt>
                <c:pt idx="6">
                  <c:v>0.20699999999999999</c:v>
                </c:pt>
                <c:pt idx="7">
                  <c:v>0.2195</c:v>
                </c:pt>
                <c:pt idx="8">
                  <c:v>0.23139999999999999</c:v>
                </c:pt>
                <c:pt idx="9">
                  <c:v>0.2427</c:v>
                </c:pt>
                <c:pt idx="10">
                  <c:v>0.2535</c:v>
                </c:pt>
                <c:pt idx="11">
                  <c:v>0.26390000000000002</c:v>
                </c:pt>
                <c:pt idx="12">
                  <c:v>0.27379999999999999</c:v>
                </c:pt>
                <c:pt idx="13">
                  <c:v>0.29270000000000002</c:v>
                </c:pt>
                <c:pt idx="14">
                  <c:v>0.3105</c:v>
                </c:pt>
                <c:pt idx="15">
                  <c:v>0.32729999999999998</c:v>
                </c:pt>
                <c:pt idx="16">
                  <c:v>0.34320000000000001</c:v>
                </c:pt>
                <c:pt idx="17">
                  <c:v>0.35849999999999999</c:v>
                </c:pt>
                <c:pt idx="18">
                  <c:v>0.37309999999999999</c:v>
                </c:pt>
                <c:pt idx="19">
                  <c:v>0.38719999999999999</c:v>
                </c:pt>
                <c:pt idx="20">
                  <c:v>0.40079999999999999</c:v>
                </c:pt>
                <c:pt idx="21">
                  <c:v>0.41399999999999998</c:v>
                </c:pt>
                <c:pt idx="22">
                  <c:v>0.42670000000000002</c:v>
                </c:pt>
                <c:pt idx="23">
                  <c:v>0.43909999999999999</c:v>
                </c:pt>
                <c:pt idx="24">
                  <c:v>0.46279999999999999</c:v>
                </c:pt>
                <c:pt idx="25">
                  <c:v>0.4909</c:v>
                </c:pt>
                <c:pt idx="26">
                  <c:v>0.51749999999999996</c:v>
                </c:pt>
                <c:pt idx="27">
                  <c:v>0.54269999999999996</c:v>
                </c:pt>
                <c:pt idx="28">
                  <c:v>0.56679999999999997</c:v>
                </c:pt>
                <c:pt idx="29">
                  <c:v>0.59</c:v>
                </c:pt>
                <c:pt idx="30">
                  <c:v>0.61229999999999996</c:v>
                </c:pt>
                <c:pt idx="31">
                  <c:v>0.63380000000000003</c:v>
                </c:pt>
                <c:pt idx="32">
                  <c:v>0.65449999999999997</c:v>
                </c:pt>
                <c:pt idx="33">
                  <c:v>0.69420000000000004</c:v>
                </c:pt>
                <c:pt idx="34">
                  <c:v>0.73180000000000001</c:v>
                </c:pt>
                <c:pt idx="35">
                  <c:v>0.76749999999999996</c:v>
                </c:pt>
                <c:pt idx="36">
                  <c:v>0.80159999999999998</c:v>
                </c:pt>
                <c:pt idx="37">
                  <c:v>0.83440000000000003</c:v>
                </c:pt>
                <c:pt idx="38">
                  <c:v>0.8659</c:v>
                </c:pt>
                <c:pt idx="39">
                  <c:v>0.92569999999999997</c:v>
                </c:pt>
                <c:pt idx="40">
                  <c:v>0.98180000000000001</c:v>
                </c:pt>
                <c:pt idx="41">
                  <c:v>1.0349999999999999</c:v>
                </c:pt>
                <c:pt idx="42">
                  <c:v>1.085</c:v>
                </c:pt>
                <c:pt idx="43">
                  <c:v>1.1339999999999999</c:v>
                </c:pt>
                <c:pt idx="44">
                  <c:v>1.18</c:v>
                </c:pt>
                <c:pt idx="45">
                  <c:v>1.2250000000000001</c:v>
                </c:pt>
                <c:pt idx="46">
                  <c:v>1.268</c:v>
                </c:pt>
                <c:pt idx="47">
                  <c:v>1.3089999999999999</c:v>
                </c:pt>
                <c:pt idx="48">
                  <c:v>1.349</c:v>
                </c:pt>
                <c:pt idx="49">
                  <c:v>1.389</c:v>
                </c:pt>
                <c:pt idx="50">
                  <c:v>1.464</c:v>
                </c:pt>
                <c:pt idx="51">
                  <c:v>1.552</c:v>
                </c:pt>
                <c:pt idx="52">
                  <c:v>1.6359999999999999</c:v>
                </c:pt>
                <c:pt idx="53">
                  <c:v>1.716</c:v>
                </c:pt>
                <c:pt idx="54">
                  <c:v>1.7929999999999999</c:v>
                </c:pt>
                <c:pt idx="55">
                  <c:v>1.8660000000000001</c:v>
                </c:pt>
                <c:pt idx="56">
                  <c:v>1.9359999999999999</c:v>
                </c:pt>
                <c:pt idx="57">
                  <c:v>2.004</c:v>
                </c:pt>
                <c:pt idx="58">
                  <c:v>2.0699999999999998</c:v>
                </c:pt>
                <c:pt idx="59">
                  <c:v>2.1949999999999998</c:v>
                </c:pt>
                <c:pt idx="60">
                  <c:v>2.2690000000000001</c:v>
                </c:pt>
                <c:pt idx="61">
                  <c:v>2.327</c:v>
                </c:pt>
                <c:pt idx="62">
                  <c:v>2.4140000000000001</c:v>
                </c:pt>
                <c:pt idx="63">
                  <c:v>2.5139999999999998</c:v>
                </c:pt>
                <c:pt idx="64">
                  <c:v>2.6179999999999999</c:v>
                </c:pt>
                <c:pt idx="65">
                  <c:v>2.8159999999999998</c:v>
                </c:pt>
                <c:pt idx="66">
                  <c:v>2.9929999999999999</c:v>
                </c:pt>
                <c:pt idx="67">
                  <c:v>3.145</c:v>
                </c:pt>
                <c:pt idx="68">
                  <c:v>3.274</c:v>
                </c:pt>
                <c:pt idx="69">
                  <c:v>3.3839999999999999</c:v>
                </c:pt>
                <c:pt idx="70">
                  <c:v>3.48</c:v>
                </c:pt>
                <c:pt idx="71">
                  <c:v>3.5649999999999999</c:v>
                </c:pt>
                <c:pt idx="72">
                  <c:v>3.64</c:v>
                </c:pt>
                <c:pt idx="73">
                  <c:v>3.71</c:v>
                </c:pt>
                <c:pt idx="74">
                  <c:v>3.7749999999999999</c:v>
                </c:pt>
                <c:pt idx="75">
                  <c:v>3.8370000000000002</c:v>
                </c:pt>
                <c:pt idx="76">
                  <c:v>3.956</c:v>
                </c:pt>
                <c:pt idx="77">
                  <c:v>4.101</c:v>
                </c:pt>
                <c:pt idx="78">
                  <c:v>4.2469999999999999</c:v>
                </c:pt>
                <c:pt idx="79">
                  <c:v>4.3949999999999996</c:v>
                </c:pt>
                <c:pt idx="80">
                  <c:v>4.5449999999999999</c:v>
                </c:pt>
                <c:pt idx="81">
                  <c:v>4.6970000000000001</c:v>
                </c:pt>
                <c:pt idx="82">
                  <c:v>4.8499999999999996</c:v>
                </c:pt>
                <c:pt idx="83">
                  <c:v>5.0019999999999998</c:v>
                </c:pt>
                <c:pt idx="84">
                  <c:v>5.1520000000000001</c:v>
                </c:pt>
                <c:pt idx="85">
                  <c:v>5.4459999999999997</c:v>
                </c:pt>
                <c:pt idx="86">
                  <c:v>5.726</c:v>
                </c:pt>
                <c:pt idx="87">
                  <c:v>5.9880000000000004</c:v>
                </c:pt>
                <c:pt idx="88">
                  <c:v>6.2320000000000002</c:v>
                </c:pt>
                <c:pt idx="89">
                  <c:v>6.4580000000000002</c:v>
                </c:pt>
                <c:pt idx="90">
                  <c:v>6.6660000000000004</c:v>
                </c:pt>
                <c:pt idx="91">
                  <c:v>7.0330000000000004</c:v>
                </c:pt>
                <c:pt idx="92">
                  <c:v>7.3419999999999996</c:v>
                </c:pt>
                <c:pt idx="93">
                  <c:v>7.6050000000000004</c:v>
                </c:pt>
                <c:pt idx="94">
                  <c:v>7.8330000000000002</c:v>
                </c:pt>
                <c:pt idx="95">
                  <c:v>8.0329999999999995</c:v>
                </c:pt>
                <c:pt idx="96">
                  <c:v>8.2140000000000004</c:v>
                </c:pt>
                <c:pt idx="97">
                  <c:v>8.3819999999999997</c:v>
                </c:pt>
                <c:pt idx="98">
                  <c:v>8.5419999999999998</c:v>
                </c:pt>
                <c:pt idx="99">
                  <c:v>8.6980000000000004</c:v>
                </c:pt>
                <c:pt idx="100">
                  <c:v>8.8539999999999992</c:v>
                </c:pt>
                <c:pt idx="101">
                  <c:v>9.0129999999999999</c:v>
                </c:pt>
                <c:pt idx="102">
                  <c:v>9.3460000000000001</c:v>
                </c:pt>
                <c:pt idx="103">
                  <c:v>9.8079999999999998</c:v>
                </c:pt>
                <c:pt idx="104">
                  <c:v>10.33</c:v>
                </c:pt>
                <c:pt idx="105">
                  <c:v>10.92</c:v>
                </c:pt>
                <c:pt idx="106">
                  <c:v>11.58</c:v>
                </c:pt>
                <c:pt idx="107">
                  <c:v>12.3</c:v>
                </c:pt>
                <c:pt idx="108">
                  <c:v>13.08</c:v>
                </c:pt>
                <c:pt idx="109">
                  <c:v>13.9</c:v>
                </c:pt>
                <c:pt idx="110">
                  <c:v>14.77</c:v>
                </c:pt>
                <c:pt idx="111">
                  <c:v>16.61</c:v>
                </c:pt>
                <c:pt idx="112">
                  <c:v>18.54</c:v>
                </c:pt>
                <c:pt idx="113">
                  <c:v>20.51</c:v>
                </c:pt>
                <c:pt idx="114">
                  <c:v>22.5</c:v>
                </c:pt>
                <c:pt idx="115">
                  <c:v>24.48</c:v>
                </c:pt>
                <c:pt idx="116">
                  <c:v>26.42</c:v>
                </c:pt>
                <c:pt idx="117">
                  <c:v>30.16</c:v>
                </c:pt>
                <c:pt idx="118">
                  <c:v>33.67</c:v>
                </c:pt>
                <c:pt idx="119">
                  <c:v>36.94</c:v>
                </c:pt>
                <c:pt idx="120">
                  <c:v>39.96</c:v>
                </c:pt>
                <c:pt idx="121">
                  <c:v>42.74</c:v>
                </c:pt>
                <c:pt idx="122">
                  <c:v>45.3</c:v>
                </c:pt>
                <c:pt idx="123">
                  <c:v>47.66</c:v>
                </c:pt>
                <c:pt idx="124">
                  <c:v>49.83</c:v>
                </c:pt>
                <c:pt idx="125">
                  <c:v>51.84</c:v>
                </c:pt>
                <c:pt idx="126">
                  <c:v>53.69</c:v>
                </c:pt>
                <c:pt idx="127">
                  <c:v>55.4</c:v>
                </c:pt>
                <c:pt idx="128">
                  <c:v>58.47</c:v>
                </c:pt>
                <c:pt idx="129">
                  <c:v>61.74</c:v>
                </c:pt>
                <c:pt idx="130">
                  <c:v>64.52</c:v>
                </c:pt>
                <c:pt idx="131">
                  <c:v>66.900000000000006</c:v>
                </c:pt>
                <c:pt idx="132">
                  <c:v>68.97</c:v>
                </c:pt>
                <c:pt idx="133">
                  <c:v>70.8</c:v>
                </c:pt>
                <c:pt idx="134">
                  <c:v>72.41</c:v>
                </c:pt>
                <c:pt idx="135">
                  <c:v>73.849999999999994</c:v>
                </c:pt>
                <c:pt idx="136">
                  <c:v>75.150000000000006</c:v>
                </c:pt>
                <c:pt idx="137">
                  <c:v>77.38</c:v>
                </c:pt>
                <c:pt idx="138">
                  <c:v>79.819999999999993</c:v>
                </c:pt>
                <c:pt idx="139">
                  <c:v>82.13</c:v>
                </c:pt>
                <c:pt idx="140">
                  <c:v>83.7</c:v>
                </c:pt>
                <c:pt idx="141">
                  <c:v>85.04</c:v>
                </c:pt>
                <c:pt idx="142">
                  <c:v>86.22</c:v>
                </c:pt>
                <c:pt idx="143">
                  <c:v>88.16</c:v>
                </c:pt>
                <c:pt idx="144">
                  <c:v>89.64</c:v>
                </c:pt>
                <c:pt idx="145">
                  <c:v>90.75</c:v>
                </c:pt>
                <c:pt idx="146">
                  <c:v>91.56</c:v>
                </c:pt>
                <c:pt idx="147">
                  <c:v>92.12</c:v>
                </c:pt>
                <c:pt idx="148">
                  <c:v>92.47</c:v>
                </c:pt>
                <c:pt idx="149">
                  <c:v>92.63</c:v>
                </c:pt>
                <c:pt idx="150">
                  <c:v>92.65</c:v>
                </c:pt>
                <c:pt idx="151">
                  <c:v>92.53</c:v>
                </c:pt>
                <c:pt idx="152">
                  <c:v>92.31</c:v>
                </c:pt>
                <c:pt idx="153">
                  <c:v>92</c:v>
                </c:pt>
                <c:pt idx="154">
                  <c:v>91.16</c:v>
                </c:pt>
                <c:pt idx="155">
                  <c:v>89.82</c:v>
                </c:pt>
                <c:pt idx="156">
                  <c:v>88.28</c:v>
                </c:pt>
                <c:pt idx="157">
                  <c:v>86.64</c:v>
                </c:pt>
                <c:pt idx="158">
                  <c:v>84.95</c:v>
                </c:pt>
                <c:pt idx="159">
                  <c:v>83.26</c:v>
                </c:pt>
                <c:pt idx="160">
                  <c:v>81.62</c:v>
                </c:pt>
                <c:pt idx="161">
                  <c:v>80.03</c:v>
                </c:pt>
                <c:pt idx="162">
                  <c:v>78.52</c:v>
                </c:pt>
                <c:pt idx="163">
                  <c:v>75.760000000000005</c:v>
                </c:pt>
                <c:pt idx="164">
                  <c:v>73.38</c:v>
                </c:pt>
                <c:pt idx="165">
                  <c:v>71.38</c:v>
                </c:pt>
                <c:pt idx="166">
                  <c:v>69.760000000000005</c:v>
                </c:pt>
                <c:pt idx="167">
                  <c:v>68.5</c:v>
                </c:pt>
                <c:pt idx="168">
                  <c:v>67.569999999999993</c:v>
                </c:pt>
                <c:pt idx="169">
                  <c:v>63.99</c:v>
                </c:pt>
                <c:pt idx="170">
                  <c:v>60.52</c:v>
                </c:pt>
                <c:pt idx="171">
                  <c:v>57.46</c:v>
                </c:pt>
                <c:pt idx="172">
                  <c:v>54.75</c:v>
                </c:pt>
                <c:pt idx="173">
                  <c:v>52.32</c:v>
                </c:pt>
                <c:pt idx="174">
                  <c:v>50.14</c:v>
                </c:pt>
                <c:pt idx="175">
                  <c:v>48.18</c:v>
                </c:pt>
                <c:pt idx="176">
                  <c:v>46.39</c:v>
                </c:pt>
                <c:pt idx="177">
                  <c:v>44.76</c:v>
                </c:pt>
                <c:pt idx="178">
                  <c:v>43.26</c:v>
                </c:pt>
                <c:pt idx="179">
                  <c:v>41.89</c:v>
                </c:pt>
                <c:pt idx="180">
                  <c:v>39.450000000000003</c:v>
                </c:pt>
                <c:pt idx="181">
                  <c:v>36.869999999999997</c:v>
                </c:pt>
                <c:pt idx="182">
                  <c:v>34.700000000000003</c:v>
                </c:pt>
                <c:pt idx="183">
                  <c:v>32.840000000000003</c:v>
                </c:pt>
                <c:pt idx="184">
                  <c:v>31.23</c:v>
                </c:pt>
                <c:pt idx="185">
                  <c:v>29.83</c:v>
                </c:pt>
                <c:pt idx="186">
                  <c:v>28.59</c:v>
                </c:pt>
                <c:pt idx="187">
                  <c:v>27.49</c:v>
                </c:pt>
                <c:pt idx="188">
                  <c:v>26.51</c:v>
                </c:pt>
                <c:pt idx="189">
                  <c:v>24.83</c:v>
                </c:pt>
                <c:pt idx="190">
                  <c:v>23.45</c:v>
                </c:pt>
                <c:pt idx="191">
                  <c:v>22.29</c:v>
                </c:pt>
                <c:pt idx="192">
                  <c:v>21.3</c:v>
                </c:pt>
                <c:pt idx="193">
                  <c:v>20.46</c:v>
                </c:pt>
                <c:pt idx="194">
                  <c:v>19.72</c:v>
                </c:pt>
                <c:pt idx="195">
                  <c:v>18.52</c:v>
                </c:pt>
                <c:pt idx="196">
                  <c:v>17.559999999999999</c:v>
                </c:pt>
                <c:pt idx="197">
                  <c:v>16.79</c:v>
                </c:pt>
                <c:pt idx="198">
                  <c:v>16.170000000000002</c:v>
                </c:pt>
                <c:pt idx="199">
                  <c:v>15.64</c:v>
                </c:pt>
                <c:pt idx="200">
                  <c:v>15.21</c:v>
                </c:pt>
                <c:pt idx="201">
                  <c:v>14.83</c:v>
                </c:pt>
                <c:pt idx="202">
                  <c:v>14.51</c:v>
                </c:pt>
                <c:pt idx="203">
                  <c:v>14.24</c:v>
                </c:pt>
                <c:pt idx="204">
                  <c:v>14</c:v>
                </c:pt>
                <c:pt idx="205">
                  <c:v>13.79</c:v>
                </c:pt>
                <c:pt idx="206">
                  <c:v>13.45</c:v>
                </c:pt>
                <c:pt idx="207">
                  <c:v>13.12</c:v>
                </c:pt>
                <c:pt idx="208">
                  <c:v>12.99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AE-44CE-A18B-0DB72D6C61F2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srim238U_GaN!$D$20:$D$300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srim238U_GaN!$F$20:$F$300</c:f>
              <c:numCache>
                <c:formatCode>0.000E+00</c:formatCode>
                <c:ptCount val="281"/>
                <c:pt idx="0">
                  <c:v>2.294</c:v>
                </c:pt>
                <c:pt idx="1">
                  <c:v>2.41</c:v>
                </c:pt>
                <c:pt idx="2">
                  <c:v>2.52</c:v>
                </c:pt>
                <c:pt idx="3">
                  <c:v>2.625</c:v>
                </c:pt>
                <c:pt idx="4">
                  <c:v>2.7250000000000001</c:v>
                </c:pt>
                <c:pt idx="5">
                  <c:v>2.8210000000000002</c:v>
                </c:pt>
                <c:pt idx="6">
                  <c:v>2.9129999999999998</c:v>
                </c:pt>
                <c:pt idx="7">
                  <c:v>3.0859999999999999</c:v>
                </c:pt>
                <c:pt idx="8">
                  <c:v>3.2480000000000002</c:v>
                </c:pt>
                <c:pt idx="9">
                  <c:v>3.4</c:v>
                </c:pt>
                <c:pt idx="10">
                  <c:v>3.5430000000000001</c:v>
                </c:pt>
                <c:pt idx="11">
                  <c:v>3.6779999999999999</c:v>
                </c:pt>
                <c:pt idx="12">
                  <c:v>3.8069999999999999</c:v>
                </c:pt>
                <c:pt idx="13">
                  <c:v>4.0460000000000003</c:v>
                </c:pt>
                <c:pt idx="14">
                  <c:v>4.2649999999999997</c:v>
                </c:pt>
                <c:pt idx="15">
                  <c:v>4.468</c:v>
                </c:pt>
                <c:pt idx="16">
                  <c:v>4.6559999999999997</c:v>
                </c:pt>
                <c:pt idx="17">
                  <c:v>4.8319999999999999</c:v>
                </c:pt>
                <c:pt idx="18">
                  <c:v>4.9980000000000002</c:v>
                </c:pt>
                <c:pt idx="19">
                  <c:v>5.1539999999999999</c:v>
                </c:pt>
                <c:pt idx="20">
                  <c:v>5.3019999999999996</c:v>
                </c:pt>
                <c:pt idx="21">
                  <c:v>5.4420000000000002</c:v>
                </c:pt>
                <c:pt idx="22">
                  <c:v>5.5750000000000002</c:v>
                </c:pt>
                <c:pt idx="23">
                  <c:v>5.702</c:v>
                </c:pt>
                <c:pt idx="24">
                  <c:v>5.9409999999999998</c:v>
                </c:pt>
                <c:pt idx="25">
                  <c:v>6.2130000000000001</c:v>
                </c:pt>
                <c:pt idx="26">
                  <c:v>6.46</c:v>
                </c:pt>
                <c:pt idx="27">
                  <c:v>6.6870000000000003</c:v>
                </c:pt>
                <c:pt idx="28">
                  <c:v>6.8959999999999999</c:v>
                </c:pt>
                <c:pt idx="29">
                  <c:v>7.09</c:v>
                </c:pt>
                <c:pt idx="30">
                  <c:v>7.2720000000000002</c:v>
                </c:pt>
                <c:pt idx="31">
                  <c:v>7.4409999999999998</c:v>
                </c:pt>
                <c:pt idx="32">
                  <c:v>7.601</c:v>
                </c:pt>
                <c:pt idx="33">
                  <c:v>7.8929999999999998</c:v>
                </c:pt>
                <c:pt idx="34">
                  <c:v>8.1539999999999999</c:v>
                </c:pt>
                <c:pt idx="35">
                  <c:v>8.391</c:v>
                </c:pt>
                <c:pt idx="36">
                  <c:v>8.6069999999999993</c:v>
                </c:pt>
                <c:pt idx="37">
                  <c:v>8.8049999999999997</c:v>
                </c:pt>
                <c:pt idx="38">
                  <c:v>8.9870000000000001</c:v>
                </c:pt>
                <c:pt idx="39">
                  <c:v>9.3119999999999994</c:v>
                </c:pt>
                <c:pt idx="40">
                  <c:v>9.5939999999999994</c:v>
                </c:pt>
                <c:pt idx="41">
                  <c:v>9.8409999999999993</c:v>
                </c:pt>
                <c:pt idx="42">
                  <c:v>10.06</c:v>
                </c:pt>
                <c:pt idx="43">
                  <c:v>10.26</c:v>
                </c:pt>
                <c:pt idx="44">
                  <c:v>10.43</c:v>
                </c:pt>
                <c:pt idx="45">
                  <c:v>10.59</c:v>
                </c:pt>
                <c:pt idx="46">
                  <c:v>10.73</c:v>
                </c:pt>
                <c:pt idx="47">
                  <c:v>10.87</c:v>
                </c:pt>
                <c:pt idx="48">
                  <c:v>10.99</c:v>
                </c:pt>
                <c:pt idx="49">
                  <c:v>11.09</c:v>
                </c:pt>
                <c:pt idx="50">
                  <c:v>11.29</c:v>
                </c:pt>
                <c:pt idx="51">
                  <c:v>11.49</c:v>
                </c:pt>
                <c:pt idx="52">
                  <c:v>11.66</c:v>
                </c:pt>
                <c:pt idx="53">
                  <c:v>11.79</c:v>
                </c:pt>
                <c:pt idx="54">
                  <c:v>11.91</c:v>
                </c:pt>
                <c:pt idx="55">
                  <c:v>12.01</c:v>
                </c:pt>
                <c:pt idx="56">
                  <c:v>12.08</c:v>
                </c:pt>
                <c:pt idx="57">
                  <c:v>12.15</c:v>
                </c:pt>
                <c:pt idx="58">
                  <c:v>12.21</c:v>
                </c:pt>
                <c:pt idx="59">
                  <c:v>12.29</c:v>
                </c:pt>
                <c:pt idx="60">
                  <c:v>12.34</c:v>
                </c:pt>
                <c:pt idx="61">
                  <c:v>12.36</c:v>
                </c:pt>
                <c:pt idx="62">
                  <c:v>12.37</c:v>
                </c:pt>
                <c:pt idx="63">
                  <c:v>12.37</c:v>
                </c:pt>
                <c:pt idx="64">
                  <c:v>12.35</c:v>
                </c:pt>
                <c:pt idx="65">
                  <c:v>12.29</c:v>
                </c:pt>
                <c:pt idx="66">
                  <c:v>12.2</c:v>
                </c:pt>
                <c:pt idx="67">
                  <c:v>12.1</c:v>
                </c:pt>
                <c:pt idx="68">
                  <c:v>11.99</c:v>
                </c:pt>
                <c:pt idx="69">
                  <c:v>11.87</c:v>
                </c:pt>
                <c:pt idx="70">
                  <c:v>11.75</c:v>
                </c:pt>
                <c:pt idx="71">
                  <c:v>11.62</c:v>
                </c:pt>
                <c:pt idx="72">
                  <c:v>11.49</c:v>
                </c:pt>
                <c:pt idx="73">
                  <c:v>11.36</c:v>
                </c:pt>
                <c:pt idx="74">
                  <c:v>11.23</c:v>
                </c:pt>
                <c:pt idx="75">
                  <c:v>11.11</c:v>
                </c:pt>
                <c:pt idx="76">
                  <c:v>10.86</c:v>
                </c:pt>
                <c:pt idx="77">
                  <c:v>10.56</c:v>
                </c:pt>
                <c:pt idx="78">
                  <c:v>10.27</c:v>
                </c:pt>
                <c:pt idx="79">
                  <c:v>10</c:v>
                </c:pt>
                <c:pt idx="80">
                  <c:v>9.7460000000000004</c:v>
                </c:pt>
                <c:pt idx="81">
                  <c:v>9.5030000000000001</c:v>
                </c:pt>
                <c:pt idx="82">
                  <c:v>9.2729999999999997</c:v>
                </c:pt>
                <c:pt idx="83">
                  <c:v>9.0549999999999997</c:v>
                </c:pt>
                <c:pt idx="84">
                  <c:v>8.8490000000000002</c:v>
                </c:pt>
                <c:pt idx="85">
                  <c:v>8.4670000000000005</c:v>
                </c:pt>
                <c:pt idx="86">
                  <c:v>8.1219999999999999</c:v>
                </c:pt>
                <c:pt idx="87">
                  <c:v>7.8079999999999998</c:v>
                </c:pt>
                <c:pt idx="88">
                  <c:v>7.5209999999999999</c:v>
                </c:pt>
                <c:pt idx="89">
                  <c:v>7.258</c:v>
                </c:pt>
                <c:pt idx="90">
                  <c:v>7.0149999999999997</c:v>
                </c:pt>
                <c:pt idx="91">
                  <c:v>6.5839999999999996</c:v>
                </c:pt>
                <c:pt idx="92">
                  <c:v>6.2110000000000003</c:v>
                </c:pt>
                <c:pt idx="93">
                  <c:v>5.8840000000000003</c:v>
                </c:pt>
                <c:pt idx="94">
                  <c:v>5.5949999999999998</c:v>
                </c:pt>
                <c:pt idx="95">
                  <c:v>5.3380000000000001</c:v>
                </c:pt>
                <c:pt idx="96">
                  <c:v>5.1070000000000002</c:v>
                </c:pt>
                <c:pt idx="97">
                  <c:v>4.8979999999999997</c:v>
                </c:pt>
                <c:pt idx="98">
                  <c:v>4.7080000000000002</c:v>
                </c:pt>
                <c:pt idx="99">
                  <c:v>4.5350000000000001</c:v>
                </c:pt>
                <c:pt idx="100">
                  <c:v>4.3760000000000003</c:v>
                </c:pt>
                <c:pt idx="101">
                  <c:v>4.2290000000000001</c:v>
                </c:pt>
                <c:pt idx="102">
                  <c:v>3.9670000000000001</c:v>
                </c:pt>
                <c:pt idx="103">
                  <c:v>3.6880000000000002</c:v>
                </c:pt>
                <c:pt idx="104">
                  <c:v>3.4510000000000001</c:v>
                </c:pt>
                <c:pt idx="105">
                  <c:v>3.246</c:v>
                </c:pt>
                <c:pt idx="106">
                  <c:v>3.0670000000000002</c:v>
                </c:pt>
                <c:pt idx="107">
                  <c:v>2.91</c:v>
                </c:pt>
                <c:pt idx="108">
                  <c:v>2.7690000000000001</c:v>
                </c:pt>
                <c:pt idx="109">
                  <c:v>2.6440000000000001</c:v>
                </c:pt>
                <c:pt idx="110">
                  <c:v>2.5299999999999998</c:v>
                </c:pt>
                <c:pt idx="111">
                  <c:v>2.3330000000000002</c:v>
                </c:pt>
                <c:pt idx="112">
                  <c:v>2.1680000000000001</c:v>
                </c:pt>
                <c:pt idx="113">
                  <c:v>2.028</c:v>
                </c:pt>
                <c:pt idx="114">
                  <c:v>1.9059999999999999</c:v>
                </c:pt>
                <c:pt idx="115">
                  <c:v>1.8</c:v>
                </c:pt>
                <c:pt idx="116">
                  <c:v>1.706</c:v>
                </c:pt>
                <c:pt idx="117">
                  <c:v>1.5469999999999999</c:v>
                </c:pt>
                <c:pt idx="118">
                  <c:v>1.4179999999999999</c:v>
                </c:pt>
                <c:pt idx="119">
                  <c:v>1.3109999999999999</c:v>
                </c:pt>
                <c:pt idx="120">
                  <c:v>1.2210000000000001</c:v>
                </c:pt>
                <c:pt idx="121">
                  <c:v>1.143</c:v>
                </c:pt>
                <c:pt idx="122">
                  <c:v>1.075</c:v>
                </c:pt>
                <c:pt idx="123">
                  <c:v>1.016</c:v>
                </c:pt>
                <c:pt idx="124">
                  <c:v>0.9637</c:v>
                </c:pt>
                <c:pt idx="125">
                  <c:v>0.91690000000000005</c:v>
                </c:pt>
                <c:pt idx="126">
                  <c:v>0.87480000000000002</c:v>
                </c:pt>
                <c:pt idx="127">
                  <c:v>0.8367</c:v>
                </c:pt>
                <c:pt idx="128">
                  <c:v>0.77049999999999996</c:v>
                </c:pt>
                <c:pt idx="129">
                  <c:v>0.70230000000000004</c:v>
                </c:pt>
                <c:pt idx="130">
                  <c:v>0.64610000000000001</c:v>
                </c:pt>
                <c:pt idx="131">
                  <c:v>0.59889999999999999</c:v>
                </c:pt>
                <c:pt idx="132">
                  <c:v>0.55859999999999999</c:v>
                </c:pt>
                <c:pt idx="133">
                  <c:v>0.52380000000000004</c:v>
                </c:pt>
                <c:pt idx="134">
                  <c:v>0.49349999999999999</c:v>
                </c:pt>
                <c:pt idx="135">
                  <c:v>0.4667</c:v>
                </c:pt>
                <c:pt idx="136">
                  <c:v>0.44290000000000002</c:v>
                </c:pt>
                <c:pt idx="137">
                  <c:v>0.40239999999999998</c:v>
                </c:pt>
                <c:pt idx="138">
                  <c:v>0.36909999999999998</c:v>
                </c:pt>
                <c:pt idx="139">
                  <c:v>0.34129999999999999</c:v>
                </c:pt>
                <c:pt idx="140">
                  <c:v>0.31769999999999998</c:v>
                </c:pt>
                <c:pt idx="141">
                  <c:v>0.2974</c:v>
                </c:pt>
                <c:pt idx="142">
                  <c:v>0.27960000000000002</c:v>
                </c:pt>
                <c:pt idx="143">
                  <c:v>0.25019999999999998</c:v>
                </c:pt>
                <c:pt idx="144">
                  <c:v>0.2268</c:v>
                </c:pt>
                <c:pt idx="145">
                  <c:v>0.20760000000000001</c:v>
                </c:pt>
                <c:pt idx="146">
                  <c:v>0.19159999999999999</c:v>
                </c:pt>
                <c:pt idx="147">
                  <c:v>0.17799999999999999</c:v>
                </c:pt>
                <c:pt idx="148">
                  <c:v>0.16639999999999999</c:v>
                </c:pt>
                <c:pt idx="149">
                  <c:v>0.15629999999999999</c:v>
                </c:pt>
                <c:pt idx="150">
                  <c:v>0.1474</c:v>
                </c:pt>
                <c:pt idx="151">
                  <c:v>0.13950000000000001</c:v>
                </c:pt>
                <c:pt idx="152">
                  <c:v>0.13250000000000001</c:v>
                </c:pt>
                <c:pt idx="153">
                  <c:v>0.12620000000000001</c:v>
                </c:pt>
                <c:pt idx="154">
                  <c:v>0.1153</c:v>
                </c:pt>
                <c:pt idx="155">
                  <c:v>0.1042</c:v>
                </c:pt>
                <c:pt idx="156">
                  <c:v>9.5180000000000001E-2</c:v>
                </c:pt>
                <c:pt idx="157">
                  <c:v>8.7669999999999998E-2</c:v>
                </c:pt>
                <c:pt idx="158">
                  <c:v>8.133E-2</c:v>
                </c:pt>
                <c:pt idx="159">
                  <c:v>7.5880000000000003E-2</c:v>
                </c:pt>
                <c:pt idx="160">
                  <c:v>7.1160000000000001E-2</c:v>
                </c:pt>
                <c:pt idx="161">
                  <c:v>6.7030000000000006E-2</c:v>
                </c:pt>
                <c:pt idx="162">
                  <c:v>6.3369999999999996E-2</c:v>
                </c:pt>
                <c:pt idx="163">
                  <c:v>5.7189999999999998E-2</c:v>
                </c:pt>
                <c:pt idx="164">
                  <c:v>5.2170000000000001E-2</c:v>
                </c:pt>
                <c:pt idx="165">
                  <c:v>4.8000000000000001E-2</c:v>
                </c:pt>
                <c:pt idx="166">
                  <c:v>4.4479999999999999E-2</c:v>
                </c:pt>
                <c:pt idx="167">
                  <c:v>4.1459999999999997E-2</c:v>
                </c:pt>
                <c:pt idx="168">
                  <c:v>3.8850000000000003E-2</c:v>
                </c:pt>
                <c:pt idx="169">
                  <c:v>3.4540000000000001E-2</c:v>
                </c:pt>
                <c:pt idx="170">
                  <c:v>3.1140000000000001E-2</c:v>
                </c:pt>
                <c:pt idx="171">
                  <c:v>2.8369999999999999E-2</c:v>
                </c:pt>
                <c:pt idx="172">
                  <c:v>2.6069999999999999E-2</c:v>
                </c:pt>
                <c:pt idx="173">
                  <c:v>2.4140000000000002E-2</c:v>
                </c:pt>
                <c:pt idx="174">
                  <c:v>2.249E-2</c:v>
                </c:pt>
                <c:pt idx="175">
                  <c:v>2.1049999999999999E-2</c:v>
                </c:pt>
                <c:pt idx="176">
                  <c:v>1.9800000000000002E-2</c:v>
                </c:pt>
                <c:pt idx="177">
                  <c:v>1.8700000000000001E-2</c:v>
                </c:pt>
                <c:pt idx="178">
                  <c:v>1.771E-2</c:v>
                </c:pt>
                <c:pt idx="179">
                  <c:v>1.6830000000000001E-2</c:v>
                </c:pt>
                <c:pt idx="180">
                  <c:v>1.532E-2</c:v>
                </c:pt>
                <c:pt idx="181">
                  <c:v>1.379E-2</c:v>
                </c:pt>
                <c:pt idx="182">
                  <c:v>1.255E-2</c:v>
                </c:pt>
                <c:pt idx="183">
                  <c:v>1.153E-2</c:v>
                </c:pt>
                <c:pt idx="184">
                  <c:v>1.0659999999999999E-2</c:v>
                </c:pt>
                <c:pt idx="185">
                  <c:v>9.9209999999999993E-3</c:v>
                </c:pt>
                <c:pt idx="186">
                  <c:v>9.2820000000000003E-3</c:v>
                </c:pt>
                <c:pt idx="187">
                  <c:v>8.7229999999999999E-3</c:v>
                </c:pt>
                <c:pt idx="188">
                  <c:v>8.2310000000000005E-3</c:v>
                </c:pt>
                <c:pt idx="189">
                  <c:v>7.4019999999999997E-3</c:v>
                </c:pt>
                <c:pt idx="190">
                  <c:v>6.731E-3</c:v>
                </c:pt>
                <c:pt idx="191">
                  <c:v>6.1760000000000001E-3</c:v>
                </c:pt>
                <c:pt idx="192">
                  <c:v>5.7089999999999997E-3</c:v>
                </c:pt>
                <c:pt idx="193">
                  <c:v>5.3099999999999996E-3</c:v>
                </c:pt>
                <c:pt idx="194">
                  <c:v>4.9649999999999998E-3</c:v>
                </c:pt>
                <c:pt idx="195">
                  <c:v>4.4000000000000003E-3</c:v>
                </c:pt>
                <c:pt idx="196">
                  <c:v>3.954E-3</c:v>
                </c:pt>
                <c:pt idx="197">
                  <c:v>3.5929999999999998E-3</c:v>
                </c:pt>
                <c:pt idx="198">
                  <c:v>3.2940000000000001E-3</c:v>
                </c:pt>
                <c:pt idx="199">
                  <c:v>3.0439999999999998E-3</c:v>
                </c:pt>
                <c:pt idx="200">
                  <c:v>2.8300000000000001E-3</c:v>
                </c:pt>
                <c:pt idx="201">
                  <c:v>2.6450000000000002E-3</c:v>
                </c:pt>
                <c:pt idx="202">
                  <c:v>2.4840000000000001E-3</c:v>
                </c:pt>
                <c:pt idx="203">
                  <c:v>2.3419999999999999E-3</c:v>
                </c:pt>
                <c:pt idx="204">
                  <c:v>2.2160000000000001E-3</c:v>
                </c:pt>
                <c:pt idx="205">
                  <c:v>2.1029999999999998E-3</c:v>
                </c:pt>
                <c:pt idx="206">
                  <c:v>1.91E-3</c:v>
                </c:pt>
                <c:pt idx="207">
                  <c:v>1.7149999999999999E-3</c:v>
                </c:pt>
                <c:pt idx="208">
                  <c:v>1.629E-3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AE-44CE-A18B-0DB72D6C61F2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srim238U_GaN!$D$20:$D$300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srim238U_GaN!$G$20:$G$300</c:f>
              <c:numCache>
                <c:formatCode>0.000E+00</c:formatCode>
                <c:ptCount val="281"/>
                <c:pt idx="0">
                  <c:v>2.4576000000000002</c:v>
                </c:pt>
                <c:pt idx="1">
                  <c:v>2.5816000000000003</c:v>
                </c:pt>
                <c:pt idx="2">
                  <c:v>2.6993</c:v>
                </c:pt>
                <c:pt idx="3">
                  <c:v>2.8115999999999999</c:v>
                </c:pt>
                <c:pt idx="4">
                  <c:v>2.9186000000000001</c:v>
                </c:pt>
                <c:pt idx="5">
                  <c:v>3.0214000000000003</c:v>
                </c:pt>
                <c:pt idx="6">
                  <c:v>3.1199999999999997</c:v>
                </c:pt>
                <c:pt idx="7">
                  <c:v>3.3054999999999999</c:v>
                </c:pt>
                <c:pt idx="8">
                  <c:v>3.4794</c:v>
                </c:pt>
                <c:pt idx="9">
                  <c:v>3.6427</c:v>
                </c:pt>
                <c:pt idx="10">
                  <c:v>3.7965</c:v>
                </c:pt>
                <c:pt idx="11">
                  <c:v>3.9419</c:v>
                </c:pt>
                <c:pt idx="12">
                  <c:v>4.0808</c:v>
                </c:pt>
                <c:pt idx="13">
                  <c:v>4.3387000000000002</c:v>
                </c:pt>
                <c:pt idx="14">
                  <c:v>4.5754999999999999</c:v>
                </c:pt>
                <c:pt idx="15">
                  <c:v>4.7953000000000001</c:v>
                </c:pt>
                <c:pt idx="16">
                  <c:v>4.9992000000000001</c:v>
                </c:pt>
                <c:pt idx="17">
                  <c:v>5.1905000000000001</c:v>
                </c:pt>
                <c:pt idx="18">
                  <c:v>5.3711000000000002</c:v>
                </c:pt>
                <c:pt idx="19">
                  <c:v>5.5411999999999999</c:v>
                </c:pt>
                <c:pt idx="20">
                  <c:v>5.7027999999999999</c:v>
                </c:pt>
                <c:pt idx="21">
                  <c:v>5.8559999999999999</c:v>
                </c:pt>
                <c:pt idx="22">
                  <c:v>6.0017000000000005</c:v>
                </c:pt>
                <c:pt idx="23">
                  <c:v>6.1410999999999998</c:v>
                </c:pt>
                <c:pt idx="24">
                  <c:v>6.4037999999999995</c:v>
                </c:pt>
                <c:pt idx="25">
                  <c:v>6.7039</c:v>
                </c:pt>
                <c:pt idx="26">
                  <c:v>6.9775</c:v>
                </c:pt>
                <c:pt idx="27">
                  <c:v>7.2297000000000002</c:v>
                </c:pt>
                <c:pt idx="28">
                  <c:v>7.4627999999999997</c:v>
                </c:pt>
                <c:pt idx="29">
                  <c:v>7.68</c:v>
                </c:pt>
                <c:pt idx="30">
                  <c:v>7.8843000000000005</c:v>
                </c:pt>
                <c:pt idx="31">
                  <c:v>8.0747999999999998</c:v>
                </c:pt>
                <c:pt idx="32">
                  <c:v>8.2554999999999996</c:v>
                </c:pt>
                <c:pt idx="33">
                  <c:v>8.5871999999999993</c:v>
                </c:pt>
                <c:pt idx="34">
                  <c:v>8.8857999999999997</c:v>
                </c:pt>
                <c:pt idx="35">
                  <c:v>9.1585000000000001</c:v>
                </c:pt>
                <c:pt idx="36">
                  <c:v>9.4085999999999999</c:v>
                </c:pt>
                <c:pt idx="37">
                  <c:v>9.6394000000000002</c:v>
                </c:pt>
                <c:pt idx="38">
                  <c:v>9.8529</c:v>
                </c:pt>
                <c:pt idx="39">
                  <c:v>10.2377</c:v>
                </c:pt>
                <c:pt idx="40">
                  <c:v>10.575799999999999</c:v>
                </c:pt>
                <c:pt idx="41">
                  <c:v>10.875999999999999</c:v>
                </c:pt>
                <c:pt idx="42">
                  <c:v>11.145</c:v>
                </c:pt>
                <c:pt idx="43">
                  <c:v>11.394</c:v>
                </c:pt>
                <c:pt idx="44">
                  <c:v>11.61</c:v>
                </c:pt>
                <c:pt idx="45">
                  <c:v>11.815</c:v>
                </c:pt>
                <c:pt idx="46">
                  <c:v>11.998000000000001</c:v>
                </c:pt>
                <c:pt idx="47">
                  <c:v>12.178999999999998</c:v>
                </c:pt>
                <c:pt idx="48">
                  <c:v>12.339</c:v>
                </c:pt>
                <c:pt idx="49">
                  <c:v>12.478999999999999</c:v>
                </c:pt>
                <c:pt idx="50">
                  <c:v>12.754</c:v>
                </c:pt>
                <c:pt idx="51">
                  <c:v>13.042</c:v>
                </c:pt>
                <c:pt idx="52">
                  <c:v>13.295999999999999</c:v>
                </c:pt>
                <c:pt idx="53">
                  <c:v>13.505999999999998</c:v>
                </c:pt>
                <c:pt idx="54">
                  <c:v>13.702999999999999</c:v>
                </c:pt>
                <c:pt idx="55">
                  <c:v>13.875999999999999</c:v>
                </c:pt>
                <c:pt idx="56">
                  <c:v>14.016</c:v>
                </c:pt>
                <c:pt idx="57">
                  <c:v>14.154</c:v>
                </c:pt>
                <c:pt idx="58">
                  <c:v>14.280000000000001</c:v>
                </c:pt>
                <c:pt idx="59">
                  <c:v>14.484999999999999</c:v>
                </c:pt>
                <c:pt idx="60">
                  <c:v>14.609</c:v>
                </c:pt>
                <c:pt idx="61">
                  <c:v>14.686999999999999</c:v>
                </c:pt>
                <c:pt idx="62">
                  <c:v>14.783999999999999</c:v>
                </c:pt>
                <c:pt idx="63">
                  <c:v>14.883999999999999</c:v>
                </c:pt>
                <c:pt idx="64">
                  <c:v>14.968</c:v>
                </c:pt>
                <c:pt idx="65">
                  <c:v>15.105999999999998</c:v>
                </c:pt>
                <c:pt idx="66">
                  <c:v>15.193</c:v>
                </c:pt>
                <c:pt idx="67">
                  <c:v>15.244999999999999</c:v>
                </c:pt>
                <c:pt idx="68">
                  <c:v>15.263999999999999</c:v>
                </c:pt>
                <c:pt idx="69">
                  <c:v>15.254</c:v>
                </c:pt>
                <c:pt idx="70">
                  <c:v>15.23</c:v>
                </c:pt>
                <c:pt idx="71">
                  <c:v>15.184999999999999</c:v>
                </c:pt>
                <c:pt idx="72">
                  <c:v>15.13</c:v>
                </c:pt>
                <c:pt idx="73">
                  <c:v>15.07</c:v>
                </c:pt>
                <c:pt idx="74">
                  <c:v>15.005000000000001</c:v>
                </c:pt>
                <c:pt idx="75">
                  <c:v>14.946999999999999</c:v>
                </c:pt>
                <c:pt idx="76">
                  <c:v>14.815999999999999</c:v>
                </c:pt>
                <c:pt idx="77">
                  <c:v>14.661000000000001</c:v>
                </c:pt>
                <c:pt idx="78">
                  <c:v>14.516999999999999</c:v>
                </c:pt>
                <c:pt idx="79">
                  <c:v>14.395</c:v>
                </c:pt>
                <c:pt idx="80">
                  <c:v>14.291</c:v>
                </c:pt>
                <c:pt idx="81">
                  <c:v>14.2</c:v>
                </c:pt>
                <c:pt idx="82">
                  <c:v>14.122999999999999</c:v>
                </c:pt>
                <c:pt idx="83">
                  <c:v>14.056999999999999</c:v>
                </c:pt>
                <c:pt idx="84">
                  <c:v>14.001000000000001</c:v>
                </c:pt>
                <c:pt idx="85">
                  <c:v>13.913</c:v>
                </c:pt>
                <c:pt idx="86">
                  <c:v>13.847999999999999</c:v>
                </c:pt>
                <c:pt idx="87">
                  <c:v>13.795999999999999</c:v>
                </c:pt>
                <c:pt idx="88">
                  <c:v>13.753</c:v>
                </c:pt>
                <c:pt idx="89">
                  <c:v>13.716000000000001</c:v>
                </c:pt>
                <c:pt idx="90">
                  <c:v>13.681000000000001</c:v>
                </c:pt>
                <c:pt idx="91">
                  <c:v>13.617000000000001</c:v>
                </c:pt>
                <c:pt idx="92">
                  <c:v>13.553000000000001</c:v>
                </c:pt>
                <c:pt idx="93">
                  <c:v>13.489000000000001</c:v>
                </c:pt>
                <c:pt idx="94">
                  <c:v>13.428000000000001</c:v>
                </c:pt>
                <c:pt idx="95">
                  <c:v>13.370999999999999</c:v>
                </c:pt>
                <c:pt idx="96">
                  <c:v>13.321000000000002</c:v>
                </c:pt>
                <c:pt idx="97">
                  <c:v>13.28</c:v>
                </c:pt>
                <c:pt idx="98">
                  <c:v>13.25</c:v>
                </c:pt>
                <c:pt idx="99">
                  <c:v>13.233000000000001</c:v>
                </c:pt>
                <c:pt idx="100">
                  <c:v>13.23</c:v>
                </c:pt>
                <c:pt idx="101">
                  <c:v>13.242000000000001</c:v>
                </c:pt>
                <c:pt idx="102">
                  <c:v>13.313000000000001</c:v>
                </c:pt>
                <c:pt idx="103">
                  <c:v>13.496</c:v>
                </c:pt>
                <c:pt idx="104">
                  <c:v>13.781000000000001</c:v>
                </c:pt>
                <c:pt idx="105">
                  <c:v>14.166</c:v>
                </c:pt>
                <c:pt idx="106">
                  <c:v>14.647</c:v>
                </c:pt>
                <c:pt idx="107">
                  <c:v>15.21</c:v>
                </c:pt>
                <c:pt idx="108">
                  <c:v>15.849</c:v>
                </c:pt>
                <c:pt idx="109">
                  <c:v>16.544</c:v>
                </c:pt>
                <c:pt idx="110">
                  <c:v>17.3</c:v>
                </c:pt>
                <c:pt idx="111">
                  <c:v>18.942999999999998</c:v>
                </c:pt>
                <c:pt idx="112">
                  <c:v>20.707999999999998</c:v>
                </c:pt>
                <c:pt idx="113">
                  <c:v>22.538</c:v>
                </c:pt>
                <c:pt idx="114">
                  <c:v>24.405999999999999</c:v>
                </c:pt>
                <c:pt idx="115">
                  <c:v>26.28</c:v>
                </c:pt>
                <c:pt idx="116">
                  <c:v>28.126000000000001</c:v>
                </c:pt>
                <c:pt idx="117">
                  <c:v>31.707000000000001</c:v>
                </c:pt>
                <c:pt idx="118">
                  <c:v>35.088000000000001</c:v>
                </c:pt>
                <c:pt idx="119">
                  <c:v>38.250999999999998</c:v>
                </c:pt>
                <c:pt idx="120">
                  <c:v>41.180999999999997</c:v>
                </c:pt>
                <c:pt idx="121">
                  <c:v>43.883000000000003</c:v>
                </c:pt>
                <c:pt idx="122">
                  <c:v>46.375</c:v>
                </c:pt>
                <c:pt idx="123">
                  <c:v>48.675999999999995</c:v>
                </c:pt>
                <c:pt idx="124">
                  <c:v>50.793700000000001</c:v>
                </c:pt>
                <c:pt idx="125">
                  <c:v>52.756900000000002</c:v>
                </c:pt>
                <c:pt idx="126">
                  <c:v>54.564799999999998</c:v>
                </c:pt>
                <c:pt idx="127">
                  <c:v>56.236699999999999</c:v>
                </c:pt>
                <c:pt idx="128">
                  <c:v>59.240499999999997</c:v>
                </c:pt>
                <c:pt idx="129">
                  <c:v>62.442300000000003</c:v>
                </c:pt>
                <c:pt idx="130">
                  <c:v>65.1661</c:v>
                </c:pt>
                <c:pt idx="131">
                  <c:v>67.498900000000006</c:v>
                </c:pt>
                <c:pt idx="132">
                  <c:v>69.528599999999997</c:v>
                </c:pt>
                <c:pt idx="133">
                  <c:v>71.323799999999991</c:v>
                </c:pt>
                <c:pt idx="134">
                  <c:v>72.903499999999994</c:v>
                </c:pt>
                <c:pt idx="135">
                  <c:v>74.316699999999997</c:v>
                </c:pt>
                <c:pt idx="136">
                  <c:v>75.5929</c:v>
                </c:pt>
                <c:pt idx="137">
                  <c:v>77.782399999999996</c:v>
                </c:pt>
                <c:pt idx="138">
                  <c:v>80.189099999999996</c:v>
                </c:pt>
                <c:pt idx="139">
                  <c:v>82.471299999999999</c:v>
                </c:pt>
                <c:pt idx="140">
                  <c:v>84.017700000000005</c:v>
                </c:pt>
                <c:pt idx="141">
                  <c:v>85.337400000000002</c:v>
                </c:pt>
                <c:pt idx="142">
                  <c:v>86.499600000000001</c:v>
                </c:pt>
                <c:pt idx="143">
                  <c:v>88.410200000000003</c:v>
                </c:pt>
                <c:pt idx="144">
                  <c:v>89.866799999999998</c:v>
                </c:pt>
                <c:pt idx="145">
                  <c:v>90.957599999999999</c:v>
                </c:pt>
                <c:pt idx="146">
                  <c:v>91.751599999999996</c:v>
                </c:pt>
                <c:pt idx="147">
                  <c:v>92.298000000000002</c:v>
                </c:pt>
                <c:pt idx="148">
                  <c:v>92.636399999999995</c:v>
                </c:pt>
                <c:pt idx="149">
                  <c:v>92.786299999999997</c:v>
                </c:pt>
                <c:pt idx="150">
                  <c:v>92.79740000000001</c:v>
                </c:pt>
                <c:pt idx="151">
                  <c:v>92.669499999999999</c:v>
                </c:pt>
                <c:pt idx="152">
                  <c:v>92.442499999999995</c:v>
                </c:pt>
                <c:pt idx="153">
                  <c:v>92.126199999999997</c:v>
                </c:pt>
                <c:pt idx="154">
                  <c:v>91.275300000000001</c:v>
                </c:pt>
                <c:pt idx="155">
                  <c:v>89.924199999999999</c:v>
                </c:pt>
                <c:pt idx="156">
                  <c:v>88.37518</c:v>
                </c:pt>
                <c:pt idx="157">
                  <c:v>86.727670000000003</c:v>
                </c:pt>
                <c:pt idx="158">
                  <c:v>85.031329999999997</c:v>
                </c:pt>
                <c:pt idx="159">
                  <c:v>83.335880000000003</c:v>
                </c:pt>
                <c:pt idx="160">
                  <c:v>81.691160000000011</c:v>
                </c:pt>
                <c:pt idx="161">
                  <c:v>80.097030000000004</c:v>
                </c:pt>
                <c:pt idx="162">
                  <c:v>78.583370000000002</c:v>
                </c:pt>
                <c:pt idx="163">
                  <c:v>75.817190000000011</c:v>
                </c:pt>
                <c:pt idx="164">
                  <c:v>73.432169999999999</c:v>
                </c:pt>
                <c:pt idx="165">
                  <c:v>71.427999999999997</c:v>
                </c:pt>
                <c:pt idx="166">
                  <c:v>69.804479999999998</c:v>
                </c:pt>
                <c:pt idx="167">
                  <c:v>68.541460000000001</c:v>
                </c:pt>
                <c:pt idx="168">
                  <c:v>67.60884999999999</c:v>
                </c:pt>
                <c:pt idx="169">
                  <c:v>64.024540000000002</c:v>
                </c:pt>
                <c:pt idx="170">
                  <c:v>60.551140000000004</c:v>
                </c:pt>
                <c:pt idx="171">
                  <c:v>57.488370000000003</c:v>
                </c:pt>
                <c:pt idx="172">
                  <c:v>54.776069999999997</c:v>
                </c:pt>
                <c:pt idx="173">
                  <c:v>52.344140000000003</c:v>
                </c:pt>
                <c:pt idx="174">
                  <c:v>50.162489999999998</c:v>
                </c:pt>
                <c:pt idx="175">
                  <c:v>48.201050000000002</c:v>
                </c:pt>
                <c:pt idx="176">
                  <c:v>46.409799999999997</c:v>
                </c:pt>
                <c:pt idx="177">
                  <c:v>44.778700000000001</c:v>
                </c:pt>
                <c:pt idx="178">
                  <c:v>43.277709999999999</c:v>
                </c:pt>
                <c:pt idx="179">
                  <c:v>41.906829999999999</c:v>
                </c:pt>
                <c:pt idx="180">
                  <c:v>39.465320000000006</c:v>
                </c:pt>
                <c:pt idx="181">
                  <c:v>36.883789999999998</c:v>
                </c:pt>
                <c:pt idx="182">
                  <c:v>34.71255</c:v>
                </c:pt>
                <c:pt idx="183">
                  <c:v>32.851530000000004</c:v>
                </c:pt>
                <c:pt idx="184">
                  <c:v>31.240660000000002</c:v>
                </c:pt>
                <c:pt idx="185">
                  <c:v>29.839920999999997</c:v>
                </c:pt>
                <c:pt idx="186">
                  <c:v>28.599281999999999</c:v>
                </c:pt>
                <c:pt idx="187">
                  <c:v>27.498722999999998</c:v>
                </c:pt>
                <c:pt idx="188">
                  <c:v>26.518231</c:v>
                </c:pt>
                <c:pt idx="189">
                  <c:v>24.837401999999997</c:v>
                </c:pt>
                <c:pt idx="190">
                  <c:v>23.456730999999998</c:v>
                </c:pt>
                <c:pt idx="191">
                  <c:v>22.296175999999999</c:v>
                </c:pt>
                <c:pt idx="192">
                  <c:v>21.305709</c:v>
                </c:pt>
                <c:pt idx="193">
                  <c:v>20.465310000000002</c:v>
                </c:pt>
                <c:pt idx="194">
                  <c:v>19.724964999999997</c:v>
                </c:pt>
                <c:pt idx="195">
                  <c:v>18.5244</c:v>
                </c:pt>
                <c:pt idx="196">
                  <c:v>17.563953999999999</c:v>
                </c:pt>
                <c:pt idx="197">
                  <c:v>16.793592999999998</c:v>
                </c:pt>
                <c:pt idx="198">
                  <c:v>16.173294000000002</c:v>
                </c:pt>
                <c:pt idx="199">
                  <c:v>15.643044</c:v>
                </c:pt>
                <c:pt idx="200">
                  <c:v>15.21283</c:v>
                </c:pt>
                <c:pt idx="201">
                  <c:v>14.832644999999999</c:v>
                </c:pt>
                <c:pt idx="202">
                  <c:v>14.512484000000001</c:v>
                </c:pt>
                <c:pt idx="203">
                  <c:v>14.242342000000001</c:v>
                </c:pt>
                <c:pt idx="204">
                  <c:v>14.002216000000001</c:v>
                </c:pt>
                <c:pt idx="205">
                  <c:v>13.792102999999999</c:v>
                </c:pt>
                <c:pt idx="206">
                  <c:v>13.45191</c:v>
                </c:pt>
                <c:pt idx="207">
                  <c:v>13.121715</c:v>
                </c:pt>
                <c:pt idx="208">
                  <c:v>12.991629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AE-44CE-A18B-0DB72D6C6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srim238U_GaN!$P$5</c:f>
          <c:strCache>
            <c:ptCount val="1"/>
            <c:pt idx="0">
              <c:v>srim238U_GaN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srim238U_GaN!$D$20:$D$300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srim238U_GaN!$J$20:$J$300</c:f>
              <c:numCache>
                <c:formatCode>0.00000</c:formatCode>
                <c:ptCount val="281"/>
                <c:pt idx="0">
                  <c:v>3.2000000000000002E-3</c:v>
                </c:pt>
                <c:pt idx="1">
                  <c:v>3.3E-3</c:v>
                </c:pt>
                <c:pt idx="2">
                  <c:v>3.4000000000000002E-3</c:v>
                </c:pt>
                <c:pt idx="3">
                  <c:v>3.5000000000000005E-3</c:v>
                </c:pt>
                <c:pt idx="4">
                  <c:v>3.5999999999999999E-3</c:v>
                </c:pt>
                <c:pt idx="5">
                  <c:v>3.6999999999999997E-3</c:v>
                </c:pt>
                <c:pt idx="6">
                  <c:v>3.8999999999999998E-3</c:v>
                </c:pt>
                <c:pt idx="7">
                  <c:v>4.1000000000000003E-3</c:v>
                </c:pt>
                <c:pt idx="8">
                  <c:v>4.2000000000000006E-3</c:v>
                </c:pt>
                <c:pt idx="9">
                  <c:v>4.3999999999999994E-3</c:v>
                </c:pt>
                <c:pt idx="10">
                  <c:v>4.5999999999999999E-3</c:v>
                </c:pt>
                <c:pt idx="11">
                  <c:v>4.8000000000000004E-3</c:v>
                </c:pt>
                <c:pt idx="12">
                  <c:v>4.8999999999999998E-3</c:v>
                </c:pt>
                <c:pt idx="13">
                  <c:v>5.3E-3</c:v>
                </c:pt>
                <c:pt idx="14">
                  <c:v>5.5999999999999999E-3</c:v>
                </c:pt>
                <c:pt idx="15">
                  <c:v>5.8000000000000005E-3</c:v>
                </c:pt>
                <c:pt idx="16">
                  <c:v>6.0999999999999995E-3</c:v>
                </c:pt>
                <c:pt idx="17">
                  <c:v>6.4000000000000003E-3</c:v>
                </c:pt>
                <c:pt idx="18">
                  <c:v>6.6E-3</c:v>
                </c:pt>
                <c:pt idx="19">
                  <c:v>6.9000000000000008E-3</c:v>
                </c:pt>
                <c:pt idx="20">
                  <c:v>7.0999999999999995E-3</c:v>
                </c:pt>
                <c:pt idx="21">
                  <c:v>7.2999999999999992E-3</c:v>
                </c:pt>
                <c:pt idx="22">
                  <c:v>7.6E-3</c:v>
                </c:pt>
                <c:pt idx="23">
                  <c:v>7.7999999999999996E-3</c:v>
                </c:pt>
                <c:pt idx="24">
                  <c:v>8.2000000000000007E-3</c:v>
                </c:pt>
                <c:pt idx="25">
                  <c:v>8.6999999999999994E-3</c:v>
                </c:pt>
                <c:pt idx="26">
                  <c:v>9.1999999999999998E-3</c:v>
                </c:pt>
                <c:pt idx="27">
                  <c:v>9.7000000000000003E-3</c:v>
                </c:pt>
                <c:pt idx="28">
                  <c:v>1.0199999999999999E-2</c:v>
                </c:pt>
                <c:pt idx="29">
                  <c:v>1.06E-2</c:v>
                </c:pt>
                <c:pt idx="30">
                  <c:v>1.11E-2</c:v>
                </c:pt>
                <c:pt idx="31">
                  <c:v>1.15E-2</c:v>
                </c:pt>
                <c:pt idx="32">
                  <c:v>1.1899999999999999E-2</c:v>
                </c:pt>
                <c:pt idx="33">
                  <c:v>1.2800000000000001E-2</c:v>
                </c:pt>
                <c:pt idx="34">
                  <c:v>1.3500000000000002E-2</c:v>
                </c:pt>
                <c:pt idx="35">
                  <c:v>1.4299999999999998E-2</c:v>
                </c:pt>
                <c:pt idx="36">
                  <c:v>1.5099999999999999E-2</c:v>
                </c:pt>
                <c:pt idx="37">
                  <c:v>1.5800000000000002E-2</c:v>
                </c:pt>
                <c:pt idx="38">
                  <c:v>1.6500000000000001E-2</c:v>
                </c:pt>
                <c:pt idx="39">
                  <c:v>1.7899999999999999E-2</c:v>
                </c:pt>
                <c:pt idx="40">
                  <c:v>1.9300000000000001E-2</c:v>
                </c:pt>
                <c:pt idx="41">
                  <c:v>2.06E-2</c:v>
                </c:pt>
                <c:pt idx="42">
                  <c:v>2.1899999999999999E-2</c:v>
                </c:pt>
                <c:pt idx="43">
                  <c:v>2.3100000000000002E-2</c:v>
                </c:pt>
                <c:pt idx="44">
                  <c:v>2.4299999999999999E-2</c:v>
                </c:pt>
                <c:pt idx="45">
                  <c:v>2.5600000000000001E-2</c:v>
                </c:pt>
                <c:pt idx="46">
                  <c:v>2.6700000000000002E-2</c:v>
                </c:pt>
                <c:pt idx="47">
                  <c:v>2.7900000000000001E-2</c:v>
                </c:pt>
                <c:pt idx="48">
                  <c:v>2.9099999999999997E-2</c:v>
                </c:pt>
                <c:pt idx="49">
                  <c:v>3.0199999999999998E-2</c:v>
                </c:pt>
                <c:pt idx="50">
                  <c:v>3.2500000000000001E-2</c:v>
                </c:pt>
                <c:pt idx="51">
                  <c:v>3.5299999999999998E-2</c:v>
                </c:pt>
                <c:pt idx="52">
                  <c:v>3.7999999999999999E-2</c:v>
                </c:pt>
                <c:pt idx="53">
                  <c:v>4.07E-2</c:v>
                </c:pt>
                <c:pt idx="54">
                  <c:v>4.3400000000000001E-2</c:v>
                </c:pt>
                <c:pt idx="55">
                  <c:v>4.5999999999999999E-2</c:v>
                </c:pt>
                <c:pt idx="56">
                  <c:v>4.8599999999999997E-2</c:v>
                </c:pt>
                <c:pt idx="57">
                  <c:v>5.1200000000000002E-2</c:v>
                </c:pt>
                <c:pt idx="58">
                  <c:v>5.3700000000000005E-2</c:v>
                </c:pt>
                <c:pt idx="59">
                  <c:v>5.8799999999999998E-2</c:v>
                </c:pt>
                <c:pt idx="60">
                  <c:v>6.3799999999999996E-2</c:v>
                </c:pt>
                <c:pt idx="61">
                  <c:v>6.88E-2</c:v>
                </c:pt>
                <c:pt idx="62">
                  <c:v>7.3800000000000004E-2</c:v>
                </c:pt>
                <c:pt idx="63">
                  <c:v>7.8800000000000009E-2</c:v>
                </c:pt>
                <c:pt idx="64">
                  <c:v>8.3699999999999997E-2</c:v>
                </c:pt>
                <c:pt idx="65">
                  <c:v>9.3600000000000003E-2</c:v>
                </c:pt>
                <c:pt idx="66">
                  <c:v>0.10340000000000001</c:v>
                </c:pt>
                <c:pt idx="67">
                  <c:v>0.11310000000000001</c:v>
                </c:pt>
                <c:pt idx="68">
                  <c:v>0.12290000000000001</c:v>
                </c:pt>
                <c:pt idx="69">
                  <c:v>0.13269999999999998</c:v>
                </c:pt>
                <c:pt idx="70">
                  <c:v>0.14250000000000002</c:v>
                </c:pt>
                <c:pt idx="71">
                  <c:v>0.15240000000000001</c:v>
                </c:pt>
                <c:pt idx="72">
                  <c:v>0.1623</c:v>
                </c:pt>
                <c:pt idx="73">
                  <c:v>0.17230000000000001</c:v>
                </c:pt>
                <c:pt idx="74">
                  <c:v>0.18229999999999999</c:v>
                </c:pt>
                <c:pt idx="75">
                  <c:v>0.19239999999999999</c:v>
                </c:pt>
                <c:pt idx="76">
                  <c:v>0.21269999999999997</c:v>
                </c:pt>
                <c:pt idx="77">
                  <c:v>0.2384</c:v>
                </c:pt>
                <c:pt idx="78">
                  <c:v>0.26450000000000001</c:v>
                </c:pt>
                <c:pt idx="79">
                  <c:v>0.2908</c:v>
                </c:pt>
                <c:pt idx="80">
                  <c:v>0.31740000000000002</c:v>
                </c:pt>
                <c:pt idx="81">
                  <c:v>0.34429999999999999</c:v>
                </c:pt>
                <c:pt idx="82">
                  <c:v>0.37130000000000002</c:v>
                </c:pt>
                <c:pt idx="83">
                  <c:v>0.39849999999999997</c:v>
                </c:pt>
                <c:pt idx="84">
                  <c:v>0.42590000000000006</c:v>
                </c:pt>
                <c:pt idx="85">
                  <c:v>0.48109999999999997</c:v>
                </c:pt>
                <c:pt idx="86">
                  <c:v>0.53659999999999997</c:v>
                </c:pt>
                <c:pt idx="87">
                  <c:v>0.59260000000000002</c:v>
                </c:pt>
                <c:pt idx="88">
                  <c:v>0.64880000000000004</c:v>
                </c:pt>
                <c:pt idx="89">
                  <c:v>0.70530000000000004</c:v>
                </c:pt>
                <c:pt idx="90">
                  <c:v>0.7621</c:v>
                </c:pt>
                <c:pt idx="91">
                  <c:v>0.87620000000000009</c:v>
                </c:pt>
                <c:pt idx="92">
                  <c:v>0.99130000000000007</c:v>
                </c:pt>
                <c:pt idx="93" formatCode="0.000">
                  <c:v>1.1100000000000001</c:v>
                </c:pt>
                <c:pt idx="94" formatCode="0.000">
                  <c:v>1.22</c:v>
                </c:pt>
                <c:pt idx="95" formatCode="0.000">
                  <c:v>1.34</c:v>
                </c:pt>
                <c:pt idx="96" formatCode="0.000">
                  <c:v>1.46</c:v>
                </c:pt>
                <c:pt idx="97" formatCode="0.000">
                  <c:v>1.58</c:v>
                </c:pt>
                <c:pt idx="98" formatCode="0.000">
                  <c:v>1.7</c:v>
                </c:pt>
                <c:pt idx="99" formatCode="0.000">
                  <c:v>1.82</c:v>
                </c:pt>
                <c:pt idx="100" formatCode="0.000">
                  <c:v>1.94</c:v>
                </c:pt>
                <c:pt idx="101" formatCode="0.000">
                  <c:v>2.06</c:v>
                </c:pt>
                <c:pt idx="102" formatCode="0.000">
                  <c:v>2.29</c:v>
                </c:pt>
                <c:pt idx="103" formatCode="0.000">
                  <c:v>2.59</c:v>
                </c:pt>
                <c:pt idx="104" formatCode="0.000">
                  <c:v>2.88</c:v>
                </c:pt>
                <c:pt idx="105" formatCode="0.000">
                  <c:v>3.17</c:v>
                </c:pt>
                <c:pt idx="106" formatCode="0.000">
                  <c:v>3.45</c:v>
                </c:pt>
                <c:pt idx="107" formatCode="0.000">
                  <c:v>3.71</c:v>
                </c:pt>
                <c:pt idx="108" formatCode="0.000">
                  <c:v>3.97</c:v>
                </c:pt>
                <c:pt idx="109" formatCode="0.000">
                  <c:v>4.22</c:v>
                </c:pt>
                <c:pt idx="110" formatCode="0.000">
                  <c:v>4.46</c:v>
                </c:pt>
                <c:pt idx="111" formatCode="0.000">
                  <c:v>4.9000000000000004</c:v>
                </c:pt>
                <c:pt idx="112" formatCode="0.000">
                  <c:v>5.31</c:v>
                </c:pt>
                <c:pt idx="113" formatCode="0.000">
                  <c:v>5.68</c:v>
                </c:pt>
                <c:pt idx="114" formatCode="0.000">
                  <c:v>6.02</c:v>
                </c:pt>
                <c:pt idx="115" formatCode="0.000">
                  <c:v>6.34</c:v>
                </c:pt>
                <c:pt idx="116" formatCode="0.000">
                  <c:v>6.64</c:v>
                </c:pt>
                <c:pt idx="117" formatCode="0.000">
                  <c:v>7.18</c:v>
                </c:pt>
                <c:pt idx="118" formatCode="0.000">
                  <c:v>7.67</c:v>
                </c:pt>
                <c:pt idx="119" formatCode="0.000">
                  <c:v>8.11</c:v>
                </c:pt>
                <c:pt idx="120" formatCode="0.000">
                  <c:v>8.52</c:v>
                </c:pt>
                <c:pt idx="121" formatCode="0.000">
                  <c:v>8.9</c:v>
                </c:pt>
                <c:pt idx="122" formatCode="0.000">
                  <c:v>9.26</c:v>
                </c:pt>
                <c:pt idx="123" formatCode="0.000">
                  <c:v>9.61</c:v>
                </c:pt>
                <c:pt idx="124" formatCode="0.000">
                  <c:v>9.93</c:v>
                </c:pt>
                <c:pt idx="125" formatCode="0.000">
                  <c:v>10.25</c:v>
                </c:pt>
                <c:pt idx="126" formatCode="0.000">
                  <c:v>10.55</c:v>
                </c:pt>
                <c:pt idx="127" formatCode="0.000">
                  <c:v>10.85</c:v>
                </c:pt>
                <c:pt idx="128" formatCode="0.000">
                  <c:v>11.41</c:v>
                </c:pt>
                <c:pt idx="129" formatCode="0.000">
                  <c:v>12.09</c:v>
                </c:pt>
                <c:pt idx="130" formatCode="0.000">
                  <c:v>12.73</c:v>
                </c:pt>
                <c:pt idx="131" formatCode="0.000">
                  <c:v>13.34</c:v>
                </c:pt>
                <c:pt idx="132" formatCode="0.000">
                  <c:v>13.94</c:v>
                </c:pt>
                <c:pt idx="133" formatCode="0.000">
                  <c:v>14.52</c:v>
                </c:pt>
                <c:pt idx="134" formatCode="0.000">
                  <c:v>15.09</c:v>
                </c:pt>
                <c:pt idx="135" formatCode="0.000">
                  <c:v>15.64</c:v>
                </c:pt>
                <c:pt idx="136" formatCode="0.000">
                  <c:v>16.190000000000001</c:v>
                </c:pt>
                <c:pt idx="137" formatCode="0.000">
                  <c:v>17.260000000000002</c:v>
                </c:pt>
                <c:pt idx="138" formatCode="0.000">
                  <c:v>18.29</c:v>
                </c:pt>
                <c:pt idx="139" formatCode="0.000">
                  <c:v>19.3</c:v>
                </c:pt>
                <c:pt idx="140" formatCode="0.000">
                  <c:v>20.28</c:v>
                </c:pt>
                <c:pt idx="141" formatCode="0.000">
                  <c:v>21.25</c:v>
                </c:pt>
                <c:pt idx="142" formatCode="0.000">
                  <c:v>22.2</c:v>
                </c:pt>
                <c:pt idx="143" formatCode="0.000">
                  <c:v>24.08</c:v>
                </c:pt>
                <c:pt idx="144" formatCode="0.000">
                  <c:v>25.91</c:v>
                </c:pt>
                <c:pt idx="145" formatCode="0.000">
                  <c:v>27.73</c:v>
                </c:pt>
                <c:pt idx="146" formatCode="0.000">
                  <c:v>29.52</c:v>
                </c:pt>
                <c:pt idx="147" formatCode="0.000">
                  <c:v>31.3</c:v>
                </c:pt>
                <c:pt idx="148" formatCode="0.000">
                  <c:v>33.07</c:v>
                </c:pt>
                <c:pt idx="149" formatCode="0.000">
                  <c:v>34.840000000000003</c:v>
                </c:pt>
                <c:pt idx="150" formatCode="0.000">
                  <c:v>36.61</c:v>
                </c:pt>
                <c:pt idx="151" formatCode="0.000">
                  <c:v>38.369999999999997</c:v>
                </c:pt>
                <c:pt idx="152" formatCode="0.000">
                  <c:v>40.14</c:v>
                </c:pt>
                <c:pt idx="153" formatCode="0.000">
                  <c:v>41.92</c:v>
                </c:pt>
                <c:pt idx="154" formatCode="0.000">
                  <c:v>45.5</c:v>
                </c:pt>
                <c:pt idx="155" formatCode="0.000">
                  <c:v>50.02</c:v>
                </c:pt>
                <c:pt idx="156" formatCode="0.000">
                  <c:v>54.62</c:v>
                </c:pt>
                <c:pt idx="157" formatCode="0.000">
                  <c:v>59.3</c:v>
                </c:pt>
                <c:pt idx="158" formatCode="0.000">
                  <c:v>64.069999999999993</c:v>
                </c:pt>
                <c:pt idx="159" formatCode="0.000">
                  <c:v>68.94</c:v>
                </c:pt>
                <c:pt idx="160" formatCode="0.000">
                  <c:v>73.91</c:v>
                </c:pt>
                <c:pt idx="161" formatCode="0.000">
                  <c:v>78.97</c:v>
                </c:pt>
                <c:pt idx="162" formatCode="0.000">
                  <c:v>84.14</c:v>
                </c:pt>
                <c:pt idx="163" formatCode="0.000">
                  <c:v>94.76</c:v>
                </c:pt>
                <c:pt idx="164" formatCode="0.000">
                  <c:v>105.75</c:v>
                </c:pt>
                <c:pt idx="165" formatCode="0.000">
                  <c:v>117.07</c:v>
                </c:pt>
                <c:pt idx="166" formatCode="0.000">
                  <c:v>128.68</c:v>
                </c:pt>
                <c:pt idx="167" formatCode="0.000">
                  <c:v>140.53</c:v>
                </c:pt>
                <c:pt idx="168" formatCode="0.000">
                  <c:v>152.57</c:v>
                </c:pt>
                <c:pt idx="169" formatCode="0.000">
                  <c:v>177.5</c:v>
                </c:pt>
                <c:pt idx="170" formatCode="0.000">
                  <c:v>203.83</c:v>
                </c:pt>
                <c:pt idx="171" formatCode="0.000">
                  <c:v>231.63</c:v>
                </c:pt>
                <c:pt idx="172" formatCode="0.000">
                  <c:v>260.85000000000002</c:v>
                </c:pt>
                <c:pt idx="173" formatCode="0.000">
                  <c:v>291.47000000000003</c:v>
                </c:pt>
                <c:pt idx="174" formatCode="0.000">
                  <c:v>323.47000000000003</c:v>
                </c:pt>
                <c:pt idx="175" formatCode="0.000">
                  <c:v>356.82</c:v>
                </c:pt>
                <c:pt idx="176" formatCode="0.000">
                  <c:v>391.49</c:v>
                </c:pt>
                <c:pt idx="177" formatCode="0.000">
                  <c:v>427.46</c:v>
                </c:pt>
                <c:pt idx="178" formatCode="0.000">
                  <c:v>464.71</c:v>
                </c:pt>
                <c:pt idx="179" formatCode="0.000">
                  <c:v>503.21</c:v>
                </c:pt>
                <c:pt idx="180" formatCode="0.000">
                  <c:v>583.86</c:v>
                </c:pt>
                <c:pt idx="181" formatCode="0.000">
                  <c:v>691.31</c:v>
                </c:pt>
                <c:pt idx="182" formatCode="0.000">
                  <c:v>805.9</c:v>
                </c:pt>
                <c:pt idx="183" formatCode="0.000">
                  <c:v>927.31</c:v>
                </c:pt>
                <c:pt idx="184" formatCode="0.0">
                  <c:v>1060</c:v>
                </c:pt>
                <c:pt idx="185" formatCode="0.0">
                  <c:v>1190</c:v>
                </c:pt>
                <c:pt idx="186" formatCode="0.0">
                  <c:v>1330</c:v>
                </c:pt>
                <c:pt idx="187" formatCode="0.0">
                  <c:v>1480</c:v>
                </c:pt>
                <c:pt idx="188" formatCode="0.0">
                  <c:v>1630</c:v>
                </c:pt>
                <c:pt idx="189" formatCode="0.0">
                  <c:v>1950</c:v>
                </c:pt>
                <c:pt idx="190" formatCode="0.0">
                  <c:v>2290</c:v>
                </c:pt>
                <c:pt idx="191" formatCode="0.0">
                  <c:v>2650</c:v>
                </c:pt>
                <c:pt idx="192" formatCode="0.0">
                  <c:v>3020</c:v>
                </c:pt>
                <c:pt idx="193" formatCode="0.0">
                  <c:v>3410</c:v>
                </c:pt>
                <c:pt idx="194" formatCode="0.0">
                  <c:v>3820</c:v>
                </c:pt>
                <c:pt idx="195" formatCode="0.0">
                  <c:v>4680</c:v>
                </c:pt>
                <c:pt idx="196" formatCode="0.0">
                  <c:v>5590</c:v>
                </c:pt>
                <c:pt idx="197" formatCode="0.0">
                  <c:v>6540</c:v>
                </c:pt>
                <c:pt idx="198" formatCode="0.0">
                  <c:v>7540</c:v>
                </c:pt>
                <c:pt idx="199" formatCode="0.0">
                  <c:v>8570</c:v>
                </c:pt>
                <c:pt idx="200" formatCode="0.0">
                  <c:v>9630</c:v>
                </c:pt>
                <c:pt idx="201" formatCode="0.0">
                  <c:v>10720</c:v>
                </c:pt>
                <c:pt idx="202" formatCode="0.0">
                  <c:v>11840</c:v>
                </c:pt>
                <c:pt idx="203" formatCode="0.0">
                  <c:v>12980</c:v>
                </c:pt>
                <c:pt idx="204" formatCode="0.0">
                  <c:v>14140</c:v>
                </c:pt>
                <c:pt idx="205" formatCode="0.0">
                  <c:v>15320</c:v>
                </c:pt>
                <c:pt idx="206" formatCode="0.0">
                  <c:v>17730</c:v>
                </c:pt>
                <c:pt idx="207" formatCode="0.0">
                  <c:v>20820</c:v>
                </c:pt>
                <c:pt idx="208" formatCode="0.0">
                  <c:v>22450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E7-4702-9B5F-877D113917B6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srim238U_GaN!$D$20:$D$300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srim238U_GaN!$M$20:$M$300</c:f>
              <c:numCache>
                <c:formatCode>0.00000</c:formatCode>
                <c:ptCount val="281"/>
                <c:pt idx="0">
                  <c:v>1.2000000000000001E-3</c:v>
                </c:pt>
                <c:pt idx="1">
                  <c:v>1.2000000000000001E-3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1.2999999999999999E-3</c:v>
                </c:pt>
                <c:pt idx="5">
                  <c:v>1.4E-3</c:v>
                </c:pt>
                <c:pt idx="6">
                  <c:v>1.4E-3</c:v>
                </c:pt>
                <c:pt idx="7">
                  <c:v>1.5E-3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1.7000000000000001E-3</c:v>
                </c:pt>
                <c:pt idx="11">
                  <c:v>1.7000000000000001E-3</c:v>
                </c:pt>
                <c:pt idx="12">
                  <c:v>1.8E-3</c:v>
                </c:pt>
                <c:pt idx="13">
                  <c:v>1.9E-3</c:v>
                </c:pt>
                <c:pt idx="14">
                  <c:v>2E-3</c:v>
                </c:pt>
                <c:pt idx="15">
                  <c:v>2.1000000000000003E-3</c:v>
                </c:pt>
                <c:pt idx="16">
                  <c:v>2.1000000000000003E-3</c:v>
                </c:pt>
                <c:pt idx="17">
                  <c:v>2.1999999999999997E-3</c:v>
                </c:pt>
                <c:pt idx="18">
                  <c:v>2.3E-3</c:v>
                </c:pt>
                <c:pt idx="19">
                  <c:v>2.4000000000000002E-3</c:v>
                </c:pt>
                <c:pt idx="20">
                  <c:v>2.4000000000000002E-3</c:v>
                </c:pt>
                <c:pt idx="21">
                  <c:v>2.5000000000000001E-3</c:v>
                </c:pt>
                <c:pt idx="22">
                  <c:v>2.5999999999999999E-3</c:v>
                </c:pt>
                <c:pt idx="23">
                  <c:v>2.5999999999999999E-3</c:v>
                </c:pt>
                <c:pt idx="24">
                  <c:v>2.8E-3</c:v>
                </c:pt>
                <c:pt idx="25">
                  <c:v>2.9000000000000002E-3</c:v>
                </c:pt>
                <c:pt idx="26">
                  <c:v>3.0999999999999999E-3</c:v>
                </c:pt>
                <c:pt idx="27">
                  <c:v>3.2000000000000002E-3</c:v>
                </c:pt>
                <c:pt idx="28">
                  <c:v>3.3E-3</c:v>
                </c:pt>
                <c:pt idx="29">
                  <c:v>3.5000000000000005E-3</c:v>
                </c:pt>
                <c:pt idx="30">
                  <c:v>3.5999999999999999E-3</c:v>
                </c:pt>
                <c:pt idx="31">
                  <c:v>3.6999999999999997E-3</c:v>
                </c:pt>
                <c:pt idx="32">
                  <c:v>3.8E-3</c:v>
                </c:pt>
                <c:pt idx="33">
                  <c:v>4.0000000000000001E-3</c:v>
                </c:pt>
                <c:pt idx="34">
                  <c:v>4.2000000000000006E-3</c:v>
                </c:pt>
                <c:pt idx="35">
                  <c:v>4.3999999999999994E-3</c:v>
                </c:pt>
                <c:pt idx="36">
                  <c:v>4.5999999999999999E-3</c:v>
                </c:pt>
                <c:pt idx="37">
                  <c:v>4.8000000000000004E-3</c:v>
                </c:pt>
                <c:pt idx="38">
                  <c:v>5.0000000000000001E-3</c:v>
                </c:pt>
                <c:pt idx="39">
                  <c:v>5.3E-3</c:v>
                </c:pt>
                <c:pt idx="40">
                  <c:v>5.7000000000000002E-3</c:v>
                </c:pt>
                <c:pt idx="41">
                  <c:v>6.0000000000000001E-3</c:v>
                </c:pt>
                <c:pt idx="42">
                  <c:v>6.3E-3</c:v>
                </c:pt>
                <c:pt idx="43">
                  <c:v>6.6E-3</c:v>
                </c:pt>
                <c:pt idx="44">
                  <c:v>6.9000000000000008E-3</c:v>
                </c:pt>
                <c:pt idx="45">
                  <c:v>7.1999999999999998E-3</c:v>
                </c:pt>
                <c:pt idx="46">
                  <c:v>7.4999999999999997E-3</c:v>
                </c:pt>
                <c:pt idx="47">
                  <c:v>7.7999999999999996E-3</c:v>
                </c:pt>
                <c:pt idx="48">
                  <c:v>8.0000000000000002E-3</c:v>
                </c:pt>
                <c:pt idx="49">
                  <c:v>8.3000000000000001E-3</c:v>
                </c:pt>
                <c:pt idx="50">
                  <c:v>8.7999999999999988E-3</c:v>
                </c:pt>
                <c:pt idx="51">
                  <c:v>9.4999999999999998E-3</c:v>
                </c:pt>
                <c:pt idx="52">
                  <c:v>1.0100000000000001E-2</c:v>
                </c:pt>
                <c:pt idx="53">
                  <c:v>1.0699999999999999E-2</c:v>
                </c:pt>
                <c:pt idx="54">
                  <c:v>1.1300000000000001E-2</c:v>
                </c:pt>
                <c:pt idx="55">
                  <c:v>1.18E-2</c:v>
                </c:pt>
                <c:pt idx="56">
                  <c:v>1.24E-2</c:v>
                </c:pt>
                <c:pt idx="57">
                  <c:v>1.3000000000000001E-2</c:v>
                </c:pt>
                <c:pt idx="58">
                  <c:v>1.3500000000000002E-2</c:v>
                </c:pt>
                <c:pt idx="59">
                  <c:v>1.4599999999999998E-2</c:v>
                </c:pt>
                <c:pt idx="60">
                  <c:v>1.5699999999999999E-2</c:v>
                </c:pt>
                <c:pt idx="61">
                  <c:v>1.67E-2</c:v>
                </c:pt>
                <c:pt idx="62">
                  <c:v>1.77E-2</c:v>
                </c:pt>
                <c:pt idx="63">
                  <c:v>1.8800000000000001E-2</c:v>
                </c:pt>
                <c:pt idx="64">
                  <c:v>1.9800000000000002E-2</c:v>
                </c:pt>
                <c:pt idx="65">
                  <c:v>2.18E-2</c:v>
                </c:pt>
                <c:pt idx="66">
                  <c:v>2.3699999999999999E-2</c:v>
                </c:pt>
                <c:pt idx="67">
                  <c:v>2.5600000000000001E-2</c:v>
                </c:pt>
                <c:pt idx="68">
                  <c:v>2.7500000000000004E-2</c:v>
                </c:pt>
                <c:pt idx="69">
                  <c:v>2.9399999999999999E-2</c:v>
                </c:pt>
                <c:pt idx="70">
                  <c:v>3.1199999999999999E-2</c:v>
                </c:pt>
                <c:pt idx="71">
                  <c:v>3.3000000000000002E-2</c:v>
                </c:pt>
                <c:pt idx="72">
                  <c:v>3.49E-2</c:v>
                </c:pt>
                <c:pt idx="73">
                  <c:v>3.6699999999999997E-2</c:v>
                </c:pt>
                <c:pt idx="74">
                  <c:v>3.85E-2</c:v>
                </c:pt>
                <c:pt idx="75">
                  <c:v>4.0300000000000002E-2</c:v>
                </c:pt>
                <c:pt idx="76">
                  <c:v>4.3900000000000002E-2</c:v>
                </c:pt>
                <c:pt idx="77">
                  <c:v>4.8399999999999999E-2</c:v>
                </c:pt>
                <c:pt idx="78">
                  <c:v>5.28E-2</c:v>
                </c:pt>
                <c:pt idx="79">
                  <c:v>5.7199999999999994E-2</c:v>
                </c:pt>
                <c:pt idx="80">
                  <c:v>6.1499999999999999E-2</c:v>
                </c:pt>
                <c:pt idx="81">
                  <c:v>6.5799999999999997E-2</c:v>
                </c:pt>
                <c:pt idx="82">
                  <c:v>6.9999999999999993E-2</c:v>
                </c:pt>
                <c:pt idx="83">
                  <c:v>7.4200000000000002E-2</c:v>
                </c:pt>
                <c:pt idx="84">
                  <c:v>7.8300000000000008E-2</c:v>
                </c:pt>
                <c:pt idx="85">
                  <c:v>8.6499999999999994E-2</c:v>
                </c:pt>
                <c:pt idx="86">
                  <c:v>9.4399999999999998E-2</c:v>
                </c:pt>
                <c:pt idx="87">
                  <c:v>0.1021</c:v>
                </c:pt>
                <c:pt idx="88">
                  <c:v>0.1096</c:v>
                </c:pt>
                <c:pt idx="89">
                  <c:v>0.1169</c:v>
                </c:pt>
                <c:pt idx="90">
                  <c:v>0.124</c:v>
                </c:pt>
                <c:pt idx="91">
                  <c:v>0.13819999999999999</c:v>
                </c:pt>
                <c:pt idx="92">
                  <c:v>0.1517</c:v>
                </c:pt>
                <c:pt idx="93">
                  <c:v>0.1646</c:v>
                </c:pt>
                <c:pt idx="94">
                  <c:v>0.17709999999999998</c:v>
                </c:pt>
                <c:pt idx="95">
                  <c:v>0.18919999999999998</c:v>
                </c:pt>
                <c:pt idx="96">
                  <c:v>0.2009</c:v>
                </c:pt>
                <c:pt idx="97">
                  <c:v>0.2122</c:v>
                </c:pt>
                <c:pt idx="98">
                  <c:v>0.2233</c:v>
                </c:pt>
                <c:pt idx="99">
                  <c:v>0.23399999999999999</c:v>
                </c:pt>
                <c:pt idx="100">
                  <c:v>0.24440000000000001</c:v>
                </c:pt>
                <c:pt idx="101">
                  <c:v>0.25459999999999999</c:v>
                </c:pt>
                <c:pt idx="102">
                  <c:v>0.27490000000000003</c:v>
                </c:pt>
                <c:pt idx="103">
                  <c:v>0.29920000000000002</c:v>
                </c:pt>
                <c:pt idx="104">
                  <c:v>0.32140000000000002</c:v>
                </c:pt>
                <c:pt idx="105">
                  <c:v>0.3417</c:v>
                </c:pt>
                <c:pt idx="106">
                  <c:v>0.36009999999999998</c:v>
                </c:pt>
                <c:pt idx="107">
                  <c:v>0.37679999999999997</c:v>
                </c:pt>
                <c:pt idx="108">
                  <c:v>0.39190000000000003</c:v>
                </c:pt>
                <c:pt idx="109">
                  <c:v>0.40549999999999997</c:v>
                </c:pt>
                <c:pt idx="110">
                  <c:v>0.41769999999999996</c:v>
                </c:pt>
                <c:pt idx="111">
                  <c:v>0.44080000000000003</c:v>
                </c:pt>
                <c:pt idx="112">
                  <c:v>0.45949999999999996</c:v>
                </c:pt>
                <c:pt idx="113">
                  <c:v>0.47499999999999998</c:v>
                </c:pt>
                <c:pt idx="114">
                  <c:v>0.48780000000000001</c:v>
                </c:pt>
                <c:pt idx="115">
                  <c:v>0.49859999999999999</c:v>
                </c:pt>
                <c:pt idx="116">
                  <c:v>0.50780000000000003</c:v>
                </c:pt>
                <c:pt idx="117">
                  <c:v>0.52539999999999998</c:v>
                </c:pt>
                <c:pt idx="118">
                  <c:v>0.53899999999999992</c:v>
                </c:pt>
                <c:pt idx="119">
                  <c:v>0.55000000000000004</c:v>
                </c:pt>
                <c:pt idx="120">
                  <c:v>0.55899999999999994</c:v>
                </c:pt>
                <c:pt idx="121">
                  <c:v>0.56659999999999999</c:v>
                </c:pt>
                <c:pt idx="122">
                  <c:v>0.57309999999999994</c:v>
                </c:pt>
                <c:pt idx="123">
                  <c:v>0.57889999999999997</c:v>
                </c:pt>
                <c:pt idx="124">
                  <c:v>0.58390000000000009</c:v>
                </c:pt>
                <c:pt idx="125">
                  <c:v>0.58850000000000002</c:v>
                </c:pt>
                <c:pt idx="126">
                  <c:v>0.5927</c:v>
                </c:pt>
                <c:pt idx="127">
                  <c:v>0.59650000000000003</c:v>
                </c:pt>
                <c:pt idx="128">
                  <c:v>0.60589999999999999</c:v>
                </c:pt>
                <c:pt idx="129">
                  <c:v>0.61740000000000006</c:v>
                </c:pt>
                <c:pt idx="130">
                  <c:v>0.62759999999999994</c:v>
                </c:pt>
                <c:pt idx="131">
                  <c:v>0.63659999999999994</c:v>
                </c:pt>
                <c:pt idx="132">
                  <c:v>0.64480000000000004</c:v>
                </c:pt>
                <c:pt idx="133">
                  <c:v>0.65239999999999998</c:v>
                </c:pt>
                <c:pt idx="134">
                  <c:v>0.65939999999999999</c:v>
                </c:pt>
                <c:pt idx="135">
                  <c:v>0.66600000000000004</c:v>
                </c:pt>
                <c:pt idx="136">
                  <c:v>0.67220000000000002</c:v>
                </c:pt>
                <c:pt idx="137">
                  <c:v>0.69199999999999995</c:v>
                </c:pt>
                <c:pt idx="138">
                  <c:v>0.71</c:v>
                </c:pt>
                <c:pt idx="139">
                  <c:v>0.72640000000000005</c:v>
                </c:pt>
                <c:pt idx="140">
                  <c:v>0.74170000000000003</c:v>
                </c:pt>
                <c:pt idx="141">
                  <c:v>0.75600000000000001</c:v>
                </c:pt>
                <c:pt idx="142">
                  <c:v>0.76959999999999995</c:v>
                </c:pt>
                <c:pt idx="143">
                  <c:v>0.81679999999999997</c:v>
                </c:pt>
                <c:pt idx="144">
                  <c:v>0.85960000000000003</c:v>
                </c:pt>
                <c:pt idx="145">
                  <c:v>0.89910000000000001</c:v>
                </c:pt>
                <c:pt idx="146">
                  <c:v>0.93620000000000003</c:v>
                </c:pt>
                <c:pt idx="147">
                  <c:v>0.97119999999999995</c:v>
                </c:pt>
                <c:pt idx="148" formatCode="0.000">
                  <c:v>1</c:v>
                </c:pt>
                <c:pt idx="149" formatCode="0.000">
                  <c:v>1.04</c:v>
                </c:pt>
                <c:pt idx="150" formatCode="0.000">
                  <c:v>1.07</c:v>
                </c:pt>
                <c:pt idx="151" formatCode="0.000">
                  <c:v>1.1000000000000001</c:v>
                </c:pt>
                <c:pt idx="152" formatCode="0.000">
                  <c:v>1.1299999999999999</c:v>
                </c:pt>
                <c:pt idx="153" formatCode="0.000">
                  <c:v>1.1599999999999999</c:v>
                </c:pt>
                <c:pt idx="154" formatCode="0.000">
                  <c:v>1.26</c:v>
                </c:pt>
                <c:pt idx="155" formatCode="0.000">
                  <c:v>1.42</c:v>
                </c:pt>
                <c:pt idx="156" formatCode="0.000">
                  <c:v>1.56</c:v>
                </c:pt>
                <c:pt idx="157" formatCode="0.000">
                  <c:v>1.7</c:v>
                </c:pt>
                <c:pt idx="158" formatCode="0.000">
                  <c:v>1.83</c:v>
                </c:pt>
                <c:pt idx="159" formatCode="0.000">
                  <c:v>1.96</c:v>
                </c:pt>
                <c:pt idx="160" formatCode="0.000">
                  <c:v>2.08</c:v>
                </c:pt>
                <c:pt idx="161" formatCode="0.000">
                  <c:v>2.2000000000000002</c:v>
                </c:pt>
                <c:pt idx="162" formatCode="0.000">
                  <c:v>2.3199999999999998</c:v>
                </c:pt>
                <c:pt idx="163" formatCode="0.000">
                  <c:v>2.77</c:v>
                </c:pt>
                <c:pt idx="164" formatCode="0.000">
                  <c:v>3.18</c:v>
                </c:pt>
                <c:pt idx="165" formatCode="0.000">
                  <c:v>3.56</c:v>
                </c:pt>
                <c:pt idx="166" formatCode="0.000">
                  <c:v>3.92</c:v>
                </c:pt>
                <c:pt idx="167" formatCode="0.000">
                  <c:v>4.2699999999999996</c:v>
                </c:pt>
                <c:pt idx="168" formatCode="0.000">
                  <c:v>4.5999999999999996</c:v>
                </c:pt>
                <c:pt idx="169" formatCode="0.000">
                  <c:v>5.8</c:v>
                </c:pt>
                <c:pt idx="170" formatCode="0.000">
                  <c:v>6.89</c:v>
                </c:pt>
                <c:pt idx="171" formatCode="0.000">
                  <c:v>7.94</c:v>
                </c:pt>
                <c:pt idx="172" formatCode="0.000">
                  <c:v>8.9499999999999993</c:v>
                </c:pt>
                <c:pt idx="173" formatCode="0.000">
                  <c:v>9.9499999999999993</c:v>
                </c:pt>
                <c:pt idx="174" formatCode="0.000">
                  <c:v>10.93</c:v>
                </c:pt>
                <c:pt idx="175" formatCode="0.000">
                  <c:v>11.91</c:v>
                </c:pt>
                <c:pt idx="176" formatCode="0.000">
                  <c:v>12.88</c:v>
                </c:pt>
                <c:pt idx="177" formatCode="0.000">
                  <c:v>13.86</c:v>
                </c:pt>
                <c:pt idx="178" formatCode="0.000">
                  <c:v>14.83</c:v>
                </c:pt>
                <c:pt idx="179" formatCode="0.000">
                  <c:v>15.8</c:v>
                </c:pt>
                <c:pt idx="180" formatCode="0.000">
                  <c:v>19.489999999999998</c:v>
                </c:pt>
                <c:pt idx="181" formatCode="0.000">
                  <c:v>24.73</c:v>
                </c:pt>
                <c:pt idx="182" formatCode="0.000">
                  <c:v>29.57</c:v>
                </c:pt>
                <c:pt idx="183" formatCode="0.000">
                  <c:v>34.200000000000003</c:v>
                </c:pt>
                <c:pt idx="184" formatCode="0.000">
                  <c:v>38.71</c:v>
                </c:pt>
                <c:pt idx="185" formatCode="0.000">
                  <c:v>43.12</c:v>
                </c:pt>
                <c:pt idx="186" formatCode="0.000">
                  <c:v>47.48</c:v>
                </c:pt>
                <c:pt idx="187" formatCode="0.000">
                  <c:v>51.79</c:v>
                </c:pt>
                <c:pt idx="188" formatCode="0.000">
                  <c:v>56.08</c:v>
                </c:pt>
                <c:pt idx="189" formatCode="0.000">
                  <c:v>72.040000000000006</c:v>
                </c:pt>
                <c:pt idx="190" formatCode="0.000">
                  <c:v>86.61</c:v>
                </c:pt>
                <c:pt idx="191" formatCode="0.000">
                  <c:v>100.39</c:v>
                </c:pt>
                <c:pt idx="192" formatCode="0.000">
                  <c:v>113.63</c:v>
                </c:pt>
                <c:pt idx="193" formatCode="0.000">
                  <c:v>126.49</c:v>
                </c:pt>
                <c:pt idx="194" formatCode="0.000">
                  <c:v>139.05000000000001</c:v>
                </c:pt>
                <c:pt idx="195" formatCode="0.000">
                  <c:v>184.59</c:v>
                </c:pt>
                <c:pt idx="196" formatCode="0.000">
                  <c:v>225</c:v>
                </c:pt>
                <c:pt idx="197" formatCode="0.000">
                  <c:v>262.43</c:v>
                </c:pt>
                <c:pt idx="198" formatCode="0.000">
                  <c:v>297.81</c:v>
                </c:pt>
                <c:pt idx="199" formatCode="0.000">
                  <c:v>331.61</c:v>
                </c:pt>
                <c:pt idx="200" formatCode="0.000">
                  <c:v>364.12</c:v>
                </c:pt>
                <c:pt idx="201" formatCode="0.000">
                  <c:v>395.52</c:v>
                </c:pt>
                <c:pt idx="202" formatCode="0.000">
                  <c:v>425.94</c:v>
                </c:pt>
                <c:pt idx="203" formatCode="0.000">
                  <c:v>455.48</c:v>
                </c:pt>
                <c:pt idx="204" formatCode="0.000">
                  <c:v>484.2</c:v>
                </c:pt>
                <c:pt idx="205" formatCode="0.000">
                  <c:v>512.16999999999996</c:v>
                </c:pt>
                <c:pt idx="206" formatCode="0.000">
                  <c:v>615.09</c:v>
                </c:pt>
                <c:pt idx="207" formatCode="0.000">
                  <c:v>754.23</c:v>
                </c:pt>
                <c:pt idx="208" formatCode="0.000">
                  <c:v>788.79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E7-4702-9B5F-877D113917B6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srim238U_GaN!$D$20:$D$300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srim238U_GaN!$P$20:$P$300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1.7000000000000001E-3</c:v>
                </c:pt>
                <c:pt idx="20">
                  <c:v>1.8E-3</c:v>
                </c:pt>
                <c:pt idx="21">
                  <c:v>1.8E-3</c:v>
                </c:pt>
                <c:pt idx="22">
                  <c:v>1.9E-3</c:v>
                </c:pt>
                <c:pt idx="23">
                  <c:v>2E-3</c:v>
                </c:pt>
                <c:pt idx="24">
                  <c:v>2E-3</c:v>
                </c:pt>
                <c:pt idx="25">
                  <c:v>2.1999999999999997E-3</c:v>
                </c:pt>
                <c:pt idx="26">
                  <c:v>2.3E-3</c:v>
                </c:pt>
                <c:pt idx="27">
                  <c:v>2.4000000000000002E-3</c:v>
                </c:pt>
                <c:pt idx="28">
                  <c:v>2.5000000000000001E-3</c:v>
                </c:pt>
                <c:pt idx="29">
                  <c:v>2.5999999999999999E-3</c:v>
                </c:pt>
                <c:pt idx="30">
                  <c:v>2.7000000000000001E-3</c:v>
                </c:pt>
                <c:pt idx="31">
                  <c:v>2.8E-3</c:v>
                </c:pt>
                <c:pt idx="32">
                  <c:v>2.9000000000000002E-3</c:v>
                </c:pt>
                <c:pt idx="33">
                  <c:v>3.0000000000000001E-3</c:v>
                </c:pt>
                <c:pt idx="34">
                  <c:v>3.2000000000000002E-3</c:v>
                </c:pt>
                <c:pt idx="35">
                  <c:v>3.4000000000000002E-3</c:v>
                </c:pt>
                <c:pt idx="36">
                  <c:v>3.5000000000000005E-3</c:v>
                </c:pt>
                <c:pt idx="37">
                  <c:v>3.6999999999999997E-3</c:v>
                </c:pt>
                <c:pt idx="38">
                  <c:v>3.8E-3</c:v>
                </c:pt>
                <c:pt idx="39">
                  <c:v>4.1000000000000003E-3</c:v>
                </c:pt>
                <c:pt idx="40">
                  <c:v>4.3999999999999994E-3</c:v>
                </c:pt>
                <c:pt idx="41">
                  <c:v>4.7000000000000002E-3</c:v>
                </c:pt>
                <c:pt idx="42">
                  <c:v>4.8999999999999998E-3</c:v>
                </c:pt>
                <c:pt idx="43">
                  <c:v>5.1999999999999998E-3</c:v>
                </c:pt>
                <c:pt idx="44">
                  <c:v>5.4000000000000003E-3</c:v>
                </c:pt>
                <c:pt idx="45">
                  <c:v>5.7000000000000002E-3</c:v>
                </c:pt>
                <c:pt idx="46">
                  <c:v>5.8999999999999999E-3</c:v>
                </c:pt>
                <c:pt idx="47">
                  <c:v>6.0999999999999995E-3</c:v>
                </c:pt>
                <c:pt idx="48">
                  <c:v>6.4000000000000003E-3</c:v>
                </c:pt>
                <c:pt idx="49">
                  <c:v>6.6E-3</c:v>
                </c:pt>
                <c:pt idx="50">
                  <c:v>7.000000000000001E-3</c:v>
                </c:pt>
                <c:pt idx="51">
                  <c:v>7.4999999999999997E-3</c:v>
                </c:pt>
                <c:pt idx="52">
                  <c:v>8.0000000000000002E-3</c:v>
                </c:pt>
                <c:pt idx="53">
                  <c:v>8.5000000000000006E-3</c:v>
                </c:pt>
                <c:pt idx="54">
                  <c:v>8.9999999999999993E-3</c:v>
                </c:pt>
                <c:pt idx="55">
                  <c:v>9.4999999999999998E-3</c:v>
                </c:pt>
                <c:pt idx="56">
                  <c:v>0.01</c:v>
                </c:pt>
                <c:pt idx="57">
                  <c:v>1.04E-2</c:v>
                </c:pt>
                <c:pt idx="58">
                  <c:v>1.09E-2</c:v>
                </c:pt>
                <c:pt idx="59">
                  <c:v>1.18E-2</c:v>
                </c:pt>
                <c:pt idx="60">
                  <c:v>1.2699999999999999E-2</c:v>
                </c:pt>
                <c:pt idx="61">
                  <c:v>1.3500000000000002E-2</c:v>
                </c:pt>
                <c:pt idx="62">
                  <c:v>1.4299999999999998E-2</c:v>
                </c:pt>
                <c:pt idx="63">
                  <c:v>1.52E-2</c:v>
                </c:pt>
                <c:pt idx="64">
                  <c:v>1.6E-2</c:v>
                </c:pt>
                <c:pt idx="65">
                  <c:v>1.7599999999999998E-2</c:v>
                </c:pt>
                <c:pt idx="66">
                  <c:v>1.9200000000000002E-2</c:v>
                </c:pt>
                <c:pt idx="67">
                  <c:v>2.07E-2</c:v>
                </c:pt>
                <c:pt idx="68">
                  <c:v>2.23E-2</c:v>
                </c:pt>
                <c:pt idx="69">
                  <c:v>2.3799999999999998E-2</c:v>
                </c:pt>
                <c:pt idx="70">
                  <c:v>2.53E-2</c:v>
                </c:pt>
                <c:pt idx="71">
                  <c:v>2.6800000000000001E-2</c:v>
                </c:pt>
                <c:pt idx="72">
                  <c:v>2.8199999999999996E-2</c:v>
                </c:pt>
                <c:pt idx="73">
                  <c:v>2.9699999999999997E-2</c:v>
                </c:pt>
                <c:pt idx="74">
                  <c:v>3.1199999999999999E-2</c:v>
                </c:pt>
                <c:pt idx="75">
                  <c:v>3.2600000000000004E-2</c:v>
                </c:pt>
                <c:pt idx="76">
                  <c:v>3.5499999999999997E-2</c:v>
                </c:pt>
                <c:pt idx="77">
                  <c:v>3.9199999999999999E-2</c:v>
                </c:pt>
                <c:pt idx="78">
                  <c:v>4.2799999999999998E-2</c:v>
                </c:pt>
                <c:pt idx="79">
                  <c:v>4.6400000000000004E-2</c:v>
                </c:pt>
                <c:pt idx="80">
                  <c:v>0.05</c:v>
                </c:pt>
                <c:pt idx="81">
                  <c:v>5.3700000000000005E-2</c:v>
                </c:pt>
                <c:pt idx="82">
                  <c:v>5.7299999999999997E-2</c:v>
                </c:pt>
                <c:pt idx="83">
                  <c:v>6.0899999999999996E-2</c:v>
                </c:pt>
                <c:pt idx="84">
                  <c:v>6.4500000000000002E-2</c:v>
                </c:pt>
                <c:pt idx="85">
                  <c:v>7.1800000000000003E-2</c:v>
                </c:pt>
                <c:pt idx="86">
                  <c:v>7.9000000000000001E-2</c:v>
                </c:pt>
                <c:pt idx="87">
                  <c:v>8.6099999999999996E-2</c:v>
                </c:pt>
                <c:pt idx="88">
                  <c:v>9.3200000000000005E-2</c:v>
                </c:pt>
                <c:pt idx="89">
                  <c:v>0.10029999999999999</c:v>
                </c:pt>
                <c:pt idx="90">
                  <c:v>0.10729999999999999</c:v>
                </c:pt>
                <c:pt idx="91">
                  <c:v>0.1212</c:v>
                </c:pt>
                <c:pt idx="92">
                  <c:v>0.13489999999999999</c:v>
                </c:pt>
                <c:pt idx="93">
                  <c:v>0.14830000000000002</c:v>
                </c:pt>
                <c:pt idx="94">
                  <c:v>0.16160000000000002</c:v>
                </c:pt>
                <c:pt idx="95">
                  <c:v>0.17480000000000001</c:v>
                </c:pt>
                <c:pt idx="96">
                  <c:v>0.18770000000000001</c:v>
                </c:pt>
                <c:pt idx="97">
                  <c:v>0.20049999999999998</c:v>
                </c:pt>
                <c:pt idx="98">
                  <c:v>0.21309999999999998</c:v>
                </c:pt>
                <c:pt idx="99">
                  <c:v>0.22559999999999997</c:v>
                </c:pt>
                <c:pt idx="100">
                  <c:v>0.2379</c:v>
                </c:pt>
                <c:pt idx="101">
                  <c:v>0.25009999999999999</c:v>
                </c:pt>
                <c:pt idx="102">
                  <c:v>0.27389999999999998</c:v>
                </c:pt>
                <c:pt idx="103">
                  <c:v>0.30259999999999998</c:v>
                </c:pt>
                <c:pt idx="104">
                  <c:v>0.3301</c:v>
                </c:pt>
                <c:pt idx="105">
                  <c:v>0.35619999999999996</c:v>
                </c:pt>
                <c:pt idx="106">
                  <c:v>0.38090000000000002</c:v>
                </c:pt>
                <c:pt idx="107">
                  <c:v>0.40410000000000001</c:v>
                </c:pt>
                <c:pt idx="108">
                  <c:v>0.42580000000000001</c:v>
                </c:pt>
                <c:pt idx="109">
                  <c:v>0.44610000000000005</c:v>
                </c:pt>
                <c:pt idx="110">
                  <c:v>0.46500000000000002</c:v>
                </c:pt>
                <c:pt idx="111">
                  <c:v>0.49890000000000001</c:v>
                </c:pt>
                <c:pt idx="112">
                  <c:v>0.52800000000000002</c:v>
                </c:pt>
                <c:pt idx="113">
                  <c:v>0.55330000000000001</c:v>
                </c:pt>
                <c:pt idx="114">
                  <c:v>0.57530000000000003</c:v>
                </c:pt>
                <c:pt idx="115">
                  <c:v>0.59450000000000003</c:v>
                </c:pt>
                <c:pt idx="116">
                  <c:v>0.61139999999999994</c:v>
                </c:pt>
                <c:pt idx="117">
                  <c:v>0.63979999999999992</c:v>
                </c:pt>
                <c:pt idx="118">
                  <c:v>0.66280000000000006</c:v>
                </c:pt>
                <c:pt idx="119">
                  <c:v>0.68179999999999996</c:v>
                </c:pt>
                <c:pt idx="120">
                  <c:v>0.69779999999999998</c:v>
                </c:pt>
                <c:pt idx="121">
                  <c:v>0.71160000000000001</c:v>
                </c:pt>
                <c:pt idx="122">
                  <c:v>0.72370000000000001</c:v>
                </c:pt>
                <c:pt idx="123">
                  <c:v>0.73429999999999995</c:v>
                </c:pt>
                <c:pt idx="124">
                  <c:v>0.74390000000000001</c:v>
                </c:pt>
                <c:pt idx="125">
                  <c:v>0.75250000000000006</c:v>
                </c:pt>
                <c:pt idx="126">
                  <c:v>0.76029999999999998</c:v>
                </c:pt>
                <c:pt idx="127">
                  <c:v>0.76740000000000008</c:v>
                </c:pt>
                <c:pt idx="128">
                  <c:v>0.78010000000000002</c:v>
                </c:pt>
                <c:pt idx="129">
                  <c:v>0.79370000000000007</c:v>
                </c:pt>
                <c:pt idx="130">
                  <c:v>0.80530000000000013</c:v>
                </c:pt>
                <c:pt idx="131">
                  <c:v>0.81549999999999989</c:v>
                </c:pt>
                <c:pt idx="132">
                  <c:v>0.8246</c:v>
                </c:pt>
                <c:pt idx="133">
                  <c:v>0.83290000000000008</c:v>
                </c:pt>
                <c:pt idx="134">
                  <c:v>0.84040000000000004</c:v>
                </c:pt>
                <c:pt idx="135">
                  <c:v>0.84719999999999995</c:v>
                </c:pt>
                <c:pt idx="136">
                  <c:v>0.85359999999999991</c:v>
                </c:pt>
                <c:pt idx="137">
                  <c:v>0.86519999999999997</c:v>
                </c:pt>
                <c:pt idx="138">
                  <c:v>0.87539999999999996</c:v>
                </c:pt>
                <c:pt idx="139">
                  <c:v>0.88460000000000005</c:v>
                </c:pt>
                <c:pt idx="140">
                  <c:v>0.89300000000000002</c:v>
                </c:pt>
                <c:pt idx="141">
                  <c:v>0.90069999999999995</c:v>
                </c:pt>
                <c:pt idx="142">
                  <c:v>0.90779999999999994</c:v>
                </c:pt>
                <c:pt idx="143">
                  <c:v>0.92080000000000006</c:v>
                </c:pt>
                <c:pt idx="144">
                  <c:v>0.93249999999999988</c:v>
                </c:pt>
                <c:pt idx="145">
                  <c:v>0.94320000000000004</c:v>
                </c:pt>
                <c:pt idx="146">
                  <c:v>0.95310000000000006</c:v>
                </c:pt>
                <c:pt idx="147">
                  <c:v>0.96240000000000003</c:v>
                </c:pt>
                <c:pt idx="148">
                  <c:v>0.97119999999999995</c:v>
                </c:pt>
                <c:pt idx="149">
                  <c:v>0.97959999999999992</c:v>
                </c:pt>
                <c:pt idx="150">
                  <c:v>0.98759999999999992</c:v>
                </c:pt>
                <c:pt idx="151">
                  <c:v>0.99540000000000006</c:v>
                </c:pt>
                <c:pt idx="152" formatCode="0.000">
                  <c:v>1</c:v>
                </c:pt>
                <c:pt idx="153" formatCode="0.000">
                  <c:v>1.01</c:v>
                </c:pt>
                <c:pt idx="154" formatCode="0.000">
                  <c:v>1.02</c:v>
                </c:pt>
                <c:pt idx="155" formatCode="0.000">
                  <c:v>1.04</c:v>
                </c:pt>
                <c:pt idx="156" formatCode="0.000">
                  <c:v>1.06</c:v>
                </c:pt>
                <c:pt idx="157" formatCode="0.000">
                  <c:v>1.08</c:v>
                </c:pt>
                <c:pt idx="158" formatCode="0.000">
                  <c:v>1.0900000000000001</c:v>
                </c:pt>
                <c:pt idx="159" formatCode="0.000">
                  <c:v>1.1100000000000001</c:v>
                </c:pt>
                <c:pt idx="160" formatCode="0.000">
                  <c:v>1.1200000000000001</c:v>
                </c:pt>
                <c:pt idx="161" formatCode="0.000">
                  <c:v>1.1399999999999999</c:v>
                </c:pt>
                <c:pt idx="162" formatCode="0.000">
                  <c:v>1.1599999999999999</c:v>
                </c:pt>
                <c:pt idx="163" formatCode="0.000">
                  <c:v>1.19</c:v>
                </c:pt>
                <c:pt idx="164" formatCode="0.000">
                  <c:v>1.23</c:v>
                </c:pt>
                <c:pt idx="165" formatCode="0.000">
                  <c:v>1.26</c:v>
                </c:pt>
                <c:pt idx="166" formatCode="0.000">
                  <c:v>1.3</c:v>
                </c:pt>
                <c:pt idx="167" formatCode="0.000">
                  <c:v>1.34</c:v>
                </c:pt>
                <c:pt idx="168" formatCode="0.000">
                  <c:v>1.37</c:v>
                </c:pt>
                <c:pt idx="169" formatCode="0.000">
                  <c:v>1.45</c:v>
                </c:pt>
                <c:pt idx="170" formatCode="0.000">
                  <c:v>1.53</c:v>
                </c:pt>
                <c:pt idx="171" formatCode="0.000">
                  <c:v>1.62</c:v>
                </c:pt>
                <c:pt idx="172" formatCode="0.000">
                  <c:v>1.71</c:v>
                </c:pt>
                <c:pt idx="173" formatCode="0.000">
                  <c:v>1.81</c:v>
                </c:pt>
                <c:pt idx="174" formatCode="0.000">
                  <c:v>1.91</c:v>
                </c:pt>
                <c:pt idx="175" formatCode="0.000">
                  <c:v>2.0099999999999998</c:v>
                </c:pt>
                <c:pt idx="176" formatCode="0.000">
                  <c:v>2.12</c:v>
                </c:pt>
                <c:pt idx="177" formatCode="0.000">
                  <c:v>2.23</c:v>
                </c:pt>
                <c:pt idx="178" formatCode="0.000">
                  <c:v>2.35</c:v>
                </c:pt>
                <c:pt idx="179" formatCode="0.000">
                  <c:v>2.4700000000000002</c:v>
                </c:pt>
                <c:pt idx="180" formatCode="0.000">
                  <c:v>2.73</c:v>
                </c:pt>
                <c:pt idx="181" formatCode="0.000">
                  <c:v>3.06</c:v>
                </c:pt>
                <c:pt idx="182" formatCode="0.000">
                  <c:v>3.42</c:v>
                </c:pt>
                <c:pt idx="183" formatCode="0.000">
                  <c:v>3.8</c:v>
                </c:pt>
                <c:pt idx="184" formatCode="0.000">
                  <c:v>4.2</c:v>
                </c:pt>
                <c:pt idx="185" formatCode="0.000">
                  <c:v>4.62</c:v>
                </c:pt>
                <c:pt idx="186" formatCode="0.000">
                  <c:v>5.05</c:v>
                </c:pt>
                <c:pt idx="187" formatCode="0.000">
                  <c:v>5.49</c:v>
                </c:pt>
                <c:pt idx="188" formatCode="0.000">
                  <c:v>5.95</c:v>
                </c:pt>
                <c:pt idx="189" formatCode="0.000">
                  <c:v>6.91</c:v>
                </c:pt>
                <c:pt idx="190" formatCode="0.000">
                  <c:v>7.92</c:v>
                </c:pt>
                <c:pt idx="191" formatCode="0.000">
                  <c:v>8.9700000000000006</c:v>
                </c:pt>
                <c:pt idx="192" formatCode="0.000">
                  <c:v>10.050000000000001</c:v>
                </c:pt>
                <c:pt idx="193" formatCode="0.000">
                  <c:v>11.17</c:v>
                </c:pt>
                <c:pt idx="194" formatCode="0.000">
                  <c:v>12.32</c:v>
                </c:pt>
                <c:pt idx="195" formatCode="0.000">
                  <c:v>14.69</c:v>
                </c:pt>
                <c:pt idx="196" formatCode="0.000">
                  <c:v>17.149999999999999</c:v>
                </c:pt>
                <c:pt idx="197" formatCode="0.000">
                  <c:v>19.670000000000002</c:v>
                </c:pt>
                <c:pt idx="198" formatCode="0.000">
                  <c:v>22.25</c:v>
                </c:pt>
                <c:pt idx="199" formatCode="0.000">
                  <c:v>24.87</c:v>
                </c:pt>
                <c:pt idx="200" formatCode="0.000">
                  <c:v>27.51</c:v>
                </c:pt>
                <c:pt idx="201" formatCode="0.000">
                  <c:v>30.18</c:v>
                </c:pt>
                <c:pt idx="202" formatCode="0.000">
                  <c:v>32.869999999999997</c:v>
                </c:pt>
                <c:pt idx="203" formatCode="0.000">
                  <c:v>35.56</c:v>
                </c:pt>
                <c:pt idx="204" formatCode="0.000">
                  <c:v>38.25</c:v>
                </c:pt>
                <c:pt idx="205" formatCode="0.000">
                  <c:v>40.950000000000003</c:v>
                </c:pt>
                <c:pt idx="206" formatCode="0.000">
                  <c:v>46.32</c:v>
                </c:pt>
                <c:pt idx="207" formatCode="0.000">
                  <c:v>52.98</c:v>
                </c:pt>
                <c:pt idx="208" formatCode="0.000">
                  <c:v>56.41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E7-4702-9B5F-877D11391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srim2H_GaN!$P$5</c:f>
          <c:strCache>
            <c:ptCount val="1"/>
            <c:pt idx="0">
              <c:v>srim2H_GaN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srim2H_GaN!$D$20:$D$300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srim2H_GaN!$J$20:$J$300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1.5E-3</c:v>
                </c:pt>
                <c:pt idx="18">
                  <c:v>1.6000000000000001E-3</c:v>
                </c:pt>
                <c:pt idx="19">
                  <c:v>1.7000000000000001E-3</c:v>
                </c:pt>
                <c:pt idx="20">
                  <c:v>1.8E-3</c:v>
                </c:pt>
                <c:pt idx="21">
                  <c:v>1.9E-3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2.1999999999999997E-3</c:v>
                </c:pt>
                <c:pt idx="25">
                  <c:v>2.3E-3</c:v>
                </c:pt>
                <c:pt idx="26">
                  <c:v>2.5999999999999999E-3</c:v>
                </c:pt>
                <c:pt idx="27">
                  <c:v>2.8E-3</c:v>
                </c:pt>
                <c:pt idx="28">
                  <c:v>3.0999999999999999E-3</c:v>
                </c:pt>
                <c:pt idx="29">
                  <c:v>3.3E-3</c:v>
                </c:pt>
                <c:pt idx="30">
                  <c:v>3.5000000000000005E-3</c:v>
                </c:pt>
                <c:pt idx="31">
                  <c:v>3.8E-3</c:v>
                </c:pt>
                <c:pt idx="32">
                  <c:v>4.0000000000000001E-3</c:v>
                </c:pt>
                <c:pt idx="33">
                  <c:v>4.3E-3</c:v>
                </c:pt>
                <c:pt idx="34">
                  <c:v>4.4999999999999997E-3</c:v>
                </c:pt>
                <c:pt idx="35">
                  <c:v>5.0000000000000001E-3</c:v>
                </c:pt>
                <c:pt idx="36">
                  <c:v>5.4999999999999997E-3</c:v>
                </c:pt>
                <c:pt idx="37">
                  <c:v>5.8999999999999999E-3</c:v>
                </c:pt>
                <c:pt idx="38">
                  <c:v>6.4000000000000003E-3</c:v>
                </c:pt>
                <c:pt idx="39">
                  <c:v>6.9000000000000008E-3</c:v>
                </c:pt>
                <c:pt idx="40">
                  <c:v>7.2999999999999992E-3</c:v>
                </c:pt>
                <c:pt idx="41">
                  <c:v>8.3000000000000001E-3</c:v>
                </c:pt>
                <c:pt idx="42">
                  <c:v>9.1999999999999998E-3</c:v>
                </c:pt>
                <c:pt idx="43">
                  <c:v>1.0199999999999999E-2</c:v>
                </c:pt>
                <c:pt idx="44">
                  <c:v>1.11E-2</c:v>
                </c:pt>
                <c:pt idx="45">
                  <c:v>1.21E-2</c:v>
                </c:pt>
                <c:pt idx="46">
                  <c:v>1.3000000000000001E-2</c:v>
                </c:pt>
                <c:pt idx="47">
                  <c:v>1.3900000000000001E-2</c:v>
                </c:pt>
                <c:pt idx="48">
                  <c:v>1.49E-2</c:v>
                </c:pt>
                <c:pt idx="49">
                  <c:v>1.5800000000000002E-2</c:v>
                </c:pt>
                <c:pt idx="50">
                  <c:v>1.6800000000000002E-2</c:v>
                </c:pt>
                <c:pt idx="51">
                  <c:v>1.77E-2</c:v>
                </c:pt>
                <c:pt idx="52">
                  <c:v>1.9599999999999999E-2</c:v>
                </c:pt>
                <c:pt idx="53">
                  <c:v>2.1999999999999999E-2</c:v>
                </c:pt>
                <c:pt idx="54">
                  <c:v>2.4399999999999998E-2</c:v>
                </c:pt>
                <c:pt idx="55">
                  <c:v>2.6700000000000002E-2</c:v>
                </c:pt>
                <c:pt idx="56">
                  <c:v>2.9099999999999997E-2</c:v>
                </c:pt>
                <c:pt idx="57">
                  <c:v>3.15E-2</c:v>
                </c:pt>
                <c:pt idx="58">
                  <c:v>3.39E-2</c:v>
                </c:pt>
                <c:pt idx="59">
                  <c:v>3.6199999999999996E-2</c:v>
                </c:pt>
                <c:pt idx="60">
                  <c:v>3.8600000000000002E-2</c:v>
                </c:pt>
                <c:pt idx="61">
                  <c:v>4.3299999999999998E-2</c:v>
                </c:pt>
                <c:pt idx="62">
                  <c:v>4.8099999999999997E-2</c:v>
                </c:pt>
                <c:pt idx="63">
                  <c:v>5.2900000000000003E-2</c:v>
                </c:pt>
                <c:pt idx="64">
                  <c:v>5.7599999999999998E-2</c:v>
                </c:pt>
                <c:pt idx="65">
                  <c:v>6.2399999999999997E-2</c:v>
                </c:pt>
                <c:pt idx="66">
                  <c:v>6.7100000000000007E-2</c:v>
                </c:pt>
                <c:pt idx="67">
                  <c:v>7.6499999999999999E-2</c:v>
                </c:pt>
                <c:pt idx="68">
                  <c:v>8.5800000000000001E-2</c:v>
                </c:pt>
                <c:pt idx="69">
                  <c:v>9.5000000000000001E-2</c:v>
                </c:pt>
                <c:pt idx="70">
                  <c:v>0.10400000000000001</c:v>
                </c:pt>
                <c:pt idx="71">
                  <c:v>0.11299999999999999</c:v>
                </c:pt>
                <c:pt idx="72">
                  <c:v>0.12190000000000001</c:v>
                </c:pt>
                <c:pt idx="73">
                  <c:v>0.13059999999999999</c:v>
                </c:pt>
                <c:pt idx="74">
                  <c:v>0.13919999999999999</c:v>
                </c:pt>
                <c:pt idx="75">
                  <c:v>0.14779999999999999</c:v>
                </c:pt>
                <c:pt idx="76">
                  <c:v>0.15620000000000001</c:v>
                </c:pt>
                <c:pt idx="77">
                  <c:v>0.1646</c:v>
                </c:pt>
                <c:pt idx="78">
                  <c:v>0.18099999999999999</c:v>
                </c:pt>
                <c:pt idx="79">
                  <c:v>0.20099999999999998</c:v>
                </c:pt>
                <c:pt idx="80">
                  <c:v>0.22059999999999999</c:v>
                </c:pt>
                <c:pt idx="81">
                  <c:v>0.23959999999999998</c:v>
                </c:pt>
                <c:pt idx="82">
                  <c:v>0.25819999999999999</c:v>
                </c:pt>
                <c:pt idx="83">
                  <c:v>0.27639999999999998</c:v>
                </c:pt>
                <c:pt idx="84">
                  <c:v>0.29420000000000002</c:v>
                </c:pt>
                <c:pt idx="85">
                  <c:v>0.31159999999999999</c:v>
                </c:pt>
                <c:pt idx="86">
                  <c:v>0.32869999999999999</c:v>
                </c:pt>
                <c:pt idx="87">
                  <c:v>0.36199999999999999</c:v>
                </c:pt>
                <c:pt idx="88">
                  <c:v>0.39419999999999999</c:v>
                </c:pt>
                <c:pt idx="89">
                  <c:v>0.42549999999999999</c:v>
                </c:pt>
                <c:pt idx="90">
                  <c:v>0.45590000000000003</c:v>
                </c:pt>
                <c:pt idx="91">
                  <c:v>0.48570000000000002</c:v>
                </c:pt>
                <c:pt idx="92">
                  <c:v>0.51490000000000002</c:v>
                </c:pt>
                <c:pt idx="93">
                  <c:v>0.57179999999999997</c:v>
                </c:pt>
                <c:pt idx="94">
                  <c:v>0.62709999999999999</c:v>
                </c:pt>
                <c:pt idx="95">
                  <c:v>0.68120000000000003</c:v>
                </c:pt>
                <c:pt idx="96">
                  <c:v>0.73449999999999993</c:v>
                </c:pt>
                <c:pt idx="97">
                  <c:v>0.78710000000000002</c:v>
                </c:pt>
                <c:pt idx="98">
                  <c:v>0.83930000000000005</c:v>
                </c:pt>
                <c:pt idx="99">
                  <c:v>0.8912000000000001</c:v>
                </c:pt>
                <c:pt idx="100">
                  <c:v>0.94290000000000007</c:v>
                </c:pt>
                <c:pt idx="101">
                  <c:v>0.99459999999999993</c:v>
                </c:pt>
                <c:pt idx="102" formatCode="0.000">
                  <c:v>1.05</c:v>
                </c:pt>
                <c:pt idx="103" formatCode="0.000">
                  <c:v>1.1000000000000001</c:v>
                </c:pt>
                <c:pt idx="104" formatCode="0.000">
                  <c:v>1.2</c:v>
                </c:pt>
                <c:pt idx="105" formatCode="0.000">
                  <c:v>1.33</c:v>
                </c:pt>
                <c:pt idx="106" formatCode="0.000">
                  <c:v>1.47</c:v>
                </c:pt>
                <c:pt idx="107" formatCode="0.000">
                  <c:v>1.61</c:v>
                </c:pt>
                <c:pt idx="108" formatCode="0.000">
                  <c:v>1.75</c:v>
                </c:pt>
                <c:pt idx="109" formatCode="0.000">
                  <c:v>1.89</c:v>
                </c:pt>
                <c:pt idx="110" formatCode="0.000">
                  <c:v>2.0299999999999998</c:v>
                </c:pt>
                <c:pt idx="111" formatCode="0.000">
                  <c:v>2.1800000000000002</c:v>
                </c:pt>
                <c:pt idx="112" formatCode="0.000">
                  <c:v>2.34</c:v>
                </c:pt>
                <c:pt idx="113" formatCode="0.000">
                  <c:v>2.65</c:v>
                </c:pt>
                <c:pt idx="114" formatCode="0.000">
                  <c:v>2.98</c:v>
                </c:pt>
                <c:pt idx="115" formatCode="0.000">
                  <c:v>3.32</c:v>
                </c:pt>
                <c:pt idx="116" formatCode="0.000">
                  <c:v>3.67</c:v>
                </c:pt>
                <c:pt idx="117" formatCode="0.000">
                  <c:v>4.04</c:v>
                </c:pt>
                <c:pt idx="118" formatCode="0.000">
                  <c:v>4.42</c:v>
                </c:pt>
                <c:pt idx="119" formatCode="0.000">
                  <c:v>5.21</c:v>
                </c:pt>
                <c:pt idx="120" formatCode="0.000">
                  <c:v>6.05</c:v>
                </c:pt>
                <c:pt idx="121" formatCode="0.000">
                  <c:v>6.93</c:v>
                </c:pt>
                <c:pt idx="122" formatCode="0.000">
                  <c:v>7.85</c:v>
                </c:pt>
                <c:pt idx="123" formatCode="0.000">
                  <c:v>8.81</c:v>
                </c:pt>
                <c:pt idx="124" formatCode="0.000">
                  <c:v>9.81</c:v>
                </c:pt>
                <c:pt idx="125" formatCode="0.000">
                  <c:v>10.85</c:v>
                </c:pt>
                <c:pt idx="126" formatCode="0.000">
                  <c:v>11.93</c:v>
                </c:pt>
                <c:pt idx="127" formatCode="0.000">
                  <c:v>13.04</c:v>
                </c:pt>
                <c:pt idx="128" formatCode="0.000">
                  <c:v>14.18</c:v>
                </c:pt>
                <c:pt idx="129" formatCode="0.000">
                  <c:v>15.36</c:v>
                </c:pt>
                <c:pt idx="130" formatCode="0.000">
                  <c:v>17.809999999999999</c:v>
                </c:pt>
                <c:pt idx="131" formatCode="0.000">
                  <c:v>21.04</c:v>
                </c:pt>
                <c:pt idx="132" formatCode="0.000">
                  <c:v>24.45</c:v>
                </c:pt>
                <c:pt idx="133" formatCode="0.000">
                  <c:v>28.07</c:v>
                </c:pt>
                <c:pt idx="134" formatCode="0.000">
                  <c:v>31.88</c:v>
                </c:pt>
                <c:pt idx="135" formatCode="0.000">
                  <c:v>35.89</c:v>
                </c:pt>
                <c:pt idx="136" formatCode="0.000">
                  <c:v>40.090000000000003</c:v>
                </c:pt>
                <c:pt idx="137" formatCode="0.000">
                  <c:v>44.48</c:v>
                </c:pt>
                <c:pt idx="138" formatCode="0.000">
                  <c:v>49.05</c:v>
                </c:pt>
                <c:pt idx="139" formatCode="0.000">
                  <c:v>58.75</c:v>
                </c:pt>
                <c:pt idx="140" formatCode="0.000">
                  <c:v>69.16</c:v>
                </c:pt>
                <c:pt idx="141" formatCode="0.000">
                  <c:v>80.290000000000006</c:v>
                </c:pt>
                <c:pt idx="142" formatCode="0.000">
                  <c:v>92.11</c:v>
                </c:pt>
                <c:pt idx="143" formatCode="0.000">
                  <c:v>104.62</c:v>
                </c:pt>
                <c:pt idx="144" formatCode="0.000">
                  <c:v>117.79</c:v>
                </c:pt>
                <c:pt idx="145" formatCode="0.000">
                  <c:v>146.08000000000001</c:v>
                </c:pt>
                <c:pt idx="146" formatCode="0.000">
                  <c:v>176.94</c:v>
                </c:pt>
                <c:pt idx="147" formatCode="0.000">
                  <c:v>210.31</c:v>
                </c:pt>
                <c:pt idx="148" formatCode="0.000">
                  <c:v>246.12</c:v>
                </c:pt>
                <c:pt idx="149" formatCode="0.000">
                  <c:v>284.35000000000002</c:v>
                </c:pt>
                <c:pt idx="150" formatCode="0.000">
                  <c:v>324.93</c:v>
                </c:pt>
                <c:pt idx="151" formatCode="0.000">
                  <c:v>367.84</c:v>
                </c:pt>
                <c:pt idx="152" formatCode="0.000">
                  <c:v>413.04</c:v>
                </c:pt>
                <c:pt idx="153" formatCode="0.000">
                  <c:v>460.51</c:v>
                </c:pt>
                <c:pt idx="154" formatCode="0.000">
                  <c:v>510.2</c:v>
                </c:pt>
                <c:pt idx="155" formatCode="0.000">
                  <c:v>562.09</c:v>
                </c:pt>
                <c:pt idx="156" formatCode="0.000">
                  <c:v>672.35</c:v>
                </c:pt>
                <c:pt idx="157" formatCode="0.000">
                  <c:v>822.14</c:v>
                </c:pt>
                <c:pt idx="158" formatCode="0.000">
                  <c:v>984.98</c:v>
                </c:pt>
                <c:pt idx="159" formatCode="0.0">
                  <c:v>1160</c:v>
                </c:pt>
                <c:pt idx="160" formatCode="0.0">
                  <c:v>1350</c:v>
                </c:pt>
                <c:pt idx="161" formatCode="0.0">
                  <c:v>1550</c:v>
                </c:pt>
                <c:pt idx="162" formatCode="0.0">
                  <c:v>1760</c:v>
                </c:pt>
                <c:pt idx="163" formatCode="0.0">
                  <c:v>1990</c:v>
                </c:pt>
                <c:pt idx="164" formatCode="0.0">
                  <c:v>2220</c:v>
                </c:pt>
                <c:pt idx="165" formatCode="0.0">
                  <c:v>2730</c:v>
                </c:pt>
                <c:pt idx="166" formatCode="0.0">
                  <c:v>3280</c:v>
                </c:pt>
                <c:pt idx="167" formatCode="0.0">
                  <c:v>3880</c:v>
                </c:pt>
                <c:pt idx="168" formatCode="0.0">
                  <c:v>4520</c:v>
                </c:pt>
                <c:pt idx="169" formatCode="0.0">
                  <c:v>5200</c:v>
                </c:pt>
                <c:pt idx="170" formatCode="0.0">
                  <c:v>5930</c:v>
                </c:pt>
                <c:pt idx="171" formatCode="0.0">
                  <c:v>7500</c:v>
                </c:pt>
                <c:pt idx="172" formatCode="0.0">
                  <c:v>9220</c:v>
                </c:pt>
                <c:pt idx="173" formatCode="0.0">
                  <c:v>11110</c:v>
                </c:pt>
                <c:pt idx="174" formatCode="0.0">
                  <c:v>13140</c:v>
                </c:pt>
                <c:pt idx="175" formatCode="0.0">
                  <c:v>15320</c:v>
                </c:pt>
                <c:pt idx="176" formatCode="0.0">
                  <c:v>17640</c:v>
                </c:pt>
                <c:pt idx="177" formatCode="0.0">
                  <c:v>20090</c:v>
                </c:pt>
                <c:pt idx="178" formatCode="0.0">
                  <c:v>22690</c:v>
                </c:pt>
                <c:pt idx="179" formatCode="0.0">
                  <c:v>25410</c:v>
                </c:pt>
                <c:pt idx="180" formatCode="0.0">
                  <c:v>28260</c:v>
                </c:pt>
                <c:pt idx="181" formatCode="0.0">
                  <c:v>31240</c:v>
                </c:pt>
                <c:pt idx="182" formatCode="0.0">
                  <c:v>37560</c:v>
                </c:pt>
                <c:pt idx="183" formatCode="0.0">
                  <c:v>46130</c:v>
                </c:pt>
                <c:pt idx="184" formatCode="0.0">
                  <c:v>55390</c:v>
                </c:pt>
                <c:pt idx="185" formatCode="0.0">
                  <c:v>65330</c:v>
                </c:pt>
                <c:pt idx="186" formatCode="0.0">
                  <c:v>75900</c:v>
                </c:pt>
                <c:pt idx="187" formatCode="0.0">
                  <c:v>87090</c:v>
                </c:pt>
                <c:pt idx="188" formatCode="0.0">
                  <c:v>98850</c:v>
                </c:pt>
                <c:pt idx="189" formatCode="0.0">
                  <c:v>111180</c:v>
                </c:pt>
                <c:pt idx="190" formatCode="0.0">
                  <c:v>124040</c:v>
                </c:pt>
                <c:pt idx="191" formatCode="0.0">
                  <c:v>151270</c:v>
                </c:pt>
                <c:pt idx="192" formatCode="0.0">
                  <c:v>180390</c:v>
                </c:pt>
                <c:pt idx="193" formatCode="0.0">
                  <c:v>211260</c:v>
                </c:pt>
                <c:pt idx="194" formatCode="0.0">
                  <c:v>243740</c:v>
                </c:pt>
                <c:pt idx="195" formatCode="0.0">
                  <c:v>277730</c:v>
                </c:pt>
                <c:pt idx="196" formatCode="0.0">
                  <c:v>313110</c:v>
                </c:pt>
                <c:pt idx="197" formatCode="0.0">
                  <c:v>387610</c:v>
                </c:pt>
                <c:pt idx="198" formatCode="0.0">
                  <c:v>466620</c:v>
                </c:pt>
                <c:pt idx="199" formatCode="0.0">
                  <c:v>549560</c:v>
                </c:pt>
                <c:pt idx="200" formatCode="0.0">
                  <c:v>635930</c:v>
                </c:pt>
                <c:pt idx="201" formatCode="0.0">
                  <c:v>725320</c:v>
                </c:pt>
                <c:pt idx="202" formatCode="0.0">
                  <c:v>817370</c:v>
                </c:pt>
                <c:pt idx="203" formatCode="0.0">
                  <c:v>911760</c:v>
                </c:pt>
                <c:pt idx="204" formatCode="0.000E+00">
                  <c:v>1010000</c:v>
                </c:pt>
                <c:pt idx="205" formatCode="0.000E+00">
                  <c:v>1110000</c:v>
                </c:pt>
                <c:pt idx="206" formatCode="0.000E+00">
                  <c:v>1210000</c:v>
                </c:pt>
                <c:pt idx="207" formatCode="0.000E+00">
                  <c:v>1310000</c:v>
                </c:pt>
                <c:pt idx="208" formatCode="0.000E+00">
                  <c:v>1510000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1F-4272-9DA3-96C148D6CAAD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srim2H_GaN!$D$20:$D$300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srim2H_GaN!$M$20:$M$300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1.2000000000000001E-3</c:v>
                </c:pt>
                <c:pt idx="3">
                  <c:v>1.2000000000000001E-3</c:v>
                </c:pt>
                <c:pt idx="4">
                  <c:v>1.2999999999999999E-3</c:v>
                </c:pt>
                <c:pt idx="5">
                  <c:v>1.4E-3</c:v>
                </c:pt>
                <c:pt idx="6">
                  <c:v>1.4E-3</c:v>
                </c:pt>
                <c:pt idx="7">
                  <c:v>1.5E-3</c:v>
                </c:pt>
                <c:pt idx="8">
                  <c:v>1.5E-3</c:v>
                </c:pt>
                <c:pt idx="9">
                  <c:v>1.7000000000000001E-3</c:v>
                </c:pt>
                <c:pt idx="10">
                  <c:v>1.8E-3</c:v>
                </c:pt>
                <c:pt idx="11">
                  <c:v>1.9E-3</c:v>
                </c:pt>
                <c:pt idx="12">
                  <c:v>2E-3</c:v>
                </c:pt>
                <c:pt idx="13">
                  <c:v>2.1000000000000003E-3</c:v>
                </c:pt>
                <c:pt idx="14">
                  <c:v>2.1999999999999997E-3</c:v>
                </c:pt>
                <c:pt idx="15">
                  <c:v>2.4000000000000002E-3</c:v>
                </c:pt>
                <c:pt idx="16">
                  <c:v>2.5000000000000001E-3</c:v>
                </c:pt>
                <c:pt idx="17">
                  <c:v>2.7000000000000001E-3</c:v>
                </c:pt>
                <c:pt idx="18">
                  <c:v>2.9000000000000002E-3</c:v>
                </c:pt>
                <c:pt idx="19">
                  <c:v>3.0000000000000001E-3</c:v>
                </c:pt>
                <c:pt idx="20">
                  <c:v>3.2000000000000002E-3</c:v>
                </c:pt>
                <c:pt idx="21">
                  <c:v>3.4000000000000002E-3</c:v>
                </c:pt>
                <c:pt idx="22">
                  <c:v>3.5000000000000005E-3</c:v>
                </c:pt>
                <c:pt idx="23">
                  <c:v>3.6999999999999997E-3</c:v>
                </c:pt>
                <c:pt idx="24">
                  <c:v>3.8E-3</c:v>
                </c:pt>
                <c:pt idx="25">
                  <c:v>4.0000000000000001E-3</c:v>
                </c:pt>
                <c:pt idx="26">
                  <c:v>4.3E-3</c:v>
                </c:pt>
                <c:pt idx="27">
                  <c:v>4.5999999999999999E-3</c:v>
                </c:pt>
                <c:pt idx="28">
                  <c:v>5.0000000000000001E-3</c:v>
                </c:pt>
                <c:pt idx="29">
                  <c:v>5.3E-3</c:v>
                </c:pt>
                <c:pt idx="30">
                  <c:v>5.5999999999999999E-3</c:v>
                </c:pt>
                <c:pt idx="31">
                  <c:v>5.8999999999999999E-3</c:v>
                </c:pt>
                <c:pt idx="32">
                  <c:v>6.1999999999999998E-3</c:v>
                </c:pt>
                <c:pt idx="33">
                  <c:v>6.6E-3</c:v>
                </c:pt>
                <c:pt idx="34">
                  <c:v>6.9000000000000008E-3</c:v>
                </c:pt>
                <c:pt idx="35">
                  <c:v>7.3999999999999995E-3</c:v>
                </c:pt>
                <c:pt idx="36">
                  <c:v>8.0000000000000002E-3</c:v>
                </c:pt>
                <c:pt idx="37">
                  <c:v>8.6E-3</c:v>
                </c:pt>
                <c:pt idx="38">
                  <c:v>9.1000000000000004E-3</c:v>
                </c:pt>
                <c:pt idx="39">
                  <c:v>9.7000000000000003E-3</c:v>
                </c:pt>
                <c:pt idx="40">
                  <c:v>1.0199999999999999E-2</c:v>
                </c:pt>
                <c:pt idx="41">
                  <c:v>1.12E-2</c:v>
                </c:pt>
                <c:pt idx="42">
                  <c:v>1.2199999999999999E-2</c:v>
                </c:pt>
                <c:pt idx="43">
                  <c:v>1.3100000000000001E-2</c:v>
                </c:pt>
                <c:pt idx="44">
                  <c:v>1.4099999999999998E-2</c:v>
                </c:pt>
                <c:pt idx="45">
                  <c:v>1.4999999999999999E-2</c:v>
                </c:pt>
                <c:pt idx="46">
                  <c:v>1.5900000000000001E-2</c:v>
                </c:pt>
                <c:pt idx="47">
                  <c:v>1.67E-2</c:v>
                </c:pt>
                <c:pt idx="48">
                  <c:v>1.7599999999999998E-2</c:v>
                </c:pt>
                <c:pt idx="49">
                  <c:v>1.84E-2</c:v>
                </c:pt>
                <c:pt idx="50">
                  <c:v>1.9200000000000002E-2</c:v>
                </c:pt>
                <c:pt idx="51">
                  <c:v>0.02</c:v>
                </c:pt>
                <c:pt idx="52">
                  <c:v>2.1499999999999998E-2</c:v>
                </c:pt>
                <c:pt idx="53">
                  <c:v>2.3400000000000001E-2</c:v>
                </c:pt>
                <c:pt idx="54">
                  <c:v>2.52E-2</c:v>
                </c:pt>
                <c:pt idx="55">
                  <c:v>2.69E-2</c:v>
                </c:pt>
                <c:pt idx="56">
                  <c:v>2.8499999999999998E-2</c:v>
                </c:pt>
                <c:pt idx="57">
                  <c:v>3.0099999999999998E-2</c:v>
                </c:pt>
                <c:pt idx="58">
                  <c:v>3.1600000000000003E-2</c:v>
                </c:pt>
                <c:pt idx="59">
                  <c:v>3.3100000000000004E-2</c:v>
                </c:pt>
                <c:pt idx="60">
                  <c:v>3.4599999999999999E-2</c:v>
                </c:pt>
                <c:pt idx="61">
                  <c:v>3.73E-2</c:v>
                </c:pt>
                <c:pt idx="62">
                  <c:v>3.9900000000000005E-2</c:v>
                </c:pt>
                <c:pt idx="63">
                  <c:v>4.2499999999999996E-2</c:v>
                </c:pt>
                <c:pt idx="64">
                  <c:v>4.4900000000000002E-2</c:v>
                </c:pt>
                <c:pt idx="65">
                  <c:v>4.7199999999999999E-2</c:v>
                </c:pt>
                <c:pt idx="66">
                  <c:v>4.9399999999999999E-2</c:v>
                </c:pt>
                <c:pt idx="67">
                  <c:v>5.3500000000000006E-2</c:v>
                </c:pt>
                <c:pt idx="68">
                  <c:v>5.7299999999999997E-2</c:v>
                </c:pt>
                <c:pt idx="69">
                  <c:v>6.0899999999999996E-2</c:v>
                </c:pt>
                <c:pt idx="70">
                  <c:v>6.4200000000000007E-2</c:v>
                </c:pt>
                <c:pt idx="71">
                  <c:v>6.7299999999999999E-2</c:v>
                </c:pt>
                <c:pt idx="72">
                  <c:v>7.0300000000000001E-2</c:v>
                </c:pt>
                <c:pt idx="73">
                  <c:v>7.2999999999999995E-2</c:v>
                </c:pt>
                <c:pt idx="74">
                  <c:v>7.5600000000000001E-2</c:v>
                </c:pt>
                <c:pt idx="75">
                  <c:v>7.8100000000000003E-2</c:v>
                </c:pt>
                <c:pt idx="76">
                  <c:v>8.0399999999999999E-2</c:v>
                </c:pt>
                <c:pt idx="77">
                  <c:v>8.2599999999999993E-2</c:v>
                </c:pt>
                <c:pt idx="78">
                  <c:v>8.6800000000000002E-2</c:v>
                </c:pt>
                <c:pt idx="79">
                  <c:v>9.1400000000000009E-2</c:v>
                </c:pt>
                <c:pt idx="80">
                  <c:v>9.5599999999999991E-2</c:v>
                </c:pt>
                <c:pt idx="81">
                  <c:v>9.9500000000000005E-2</c:v>
                </c:pt>
                <c:pt idx="82">
                  <c:v>0.10300000000000001</c:v>
                </c:pt>
                <c:pt idx="83">
                  <c:v>0.1062</c:v>
                </c:pt>
                <c:pt idx="84">
                  <c:v>0.1091</c:v>
                </c:pt>
                <c:pt idx="85">
                  <c:v>0.1119</c:v>
                </c:pt>
                <c:pt idx="86">
                  <c:v>0.1145</c:v>
                </c:pt>
                <c:pt idx="87">
                  <c:v>0.11910000000000001</c:v>
                </c:pt>
                <c:pt idx="88">
                  <c:v>0.12330000000000001</c:v>
                </c:pt>
                <c:pt idx="89">
                  <c:v>0.127</c:v>
                </c:pt>
                <c:pt idx="90">
                  <c:v>0.1303</c:v>
                </c:pt>
                <c:pt idx="91">
                  <c:v>0.13340000000000002</c:v>
                </c:pt>
                <c:pt idx="92">
                  <c:v>0.13620000000000002</c:v>
                </c:pt>
                <c:pt idx="93">
                  <c:v>0.1414</c:v>
                </c:pt>
                <c:pt idx="94">
                  <c:v>0.1459</c:v>
                </c:pt>
                <c:pt idx="95">
                  <c:v>0.14990000000000001</c:v>
                </c:pt>
                <c:pt idx="96">
                  <c:v>0.15360000000000001</c:v>
                </c:pt>
                <c:pt idx="97">
                  <c:v>0.157</c:v>
                </c:pt>
                <c:pt idx="98">
                  <c:v>0.16020000000000001</c:v>
                </c:pt>
                <c:pt idx="99">
                  <c:v>0.16319999999999998</c:v>
                </c:pt>
                <c:pt idx="100">
                  <c:v>0.16599999999999998</c:v>
                </c:pt>
                <c:pt idx="101">
                  <c:v>0.16870000000000002</c:v>
                </c:pt>
                <c:pt idx="102">
                  <c:v>0.17119999999999999</c:v>
                </c:pt>
                <c:pt idx="103">
                  <c:v>0.17370000000000002</c:v>
                </c:pt>
                <c:pt idx="104">
                  <c:v>0.1787</c:v>
                </c:pt>
                <c:pt idx="105">
                  <c:v>0.18490000000000001</c:v>
                </c:pt>
                <c:pt idx="106">
                  <c:v>0.19070000000000001</c:v>
                </c:pt>
                <c:pt idx="107">
                  <c:v>0.19639999999999999</c:v>
                </c:pt>
                <c:pt idx="108">
                  <c:v>0.20200000000000001</c:v>
                </c:pt>
                <c:pt idx="109">
                  <c:v>0.20750000000000002</c:v>
                </c:pt>
                <c:pt idx="110">
                  <c:v>0.21299999999999999</c:v>
                </c:pt>
                <c:pt idx="111">
                  <c:v>0.2185</c:v>
                </c:pt>
                <c:pt idx="112">
                  <c:v>0.22389999999999999</c:v>
                </c:pt>
                <c:pt idx="113">
                  <c:v>0.23690000000000003</c:v>
                </c:pt>
                <c:pt idx="114">
                  <c:v>0.25</c:v>
                </c:pt>
                <c:pt idx="115">
                  <c:v>0.26319999999999999</c:v>
                </c:pt>
                <c:pt idx="116">
                  <c:v>0.27660000000000001</c:v>
                </c:pt>
                <c:pt idx="117">
                  <c:v>0.29020000000000001</c:v>
                </c:pt>
                <c:pt idx="118">
                  <c:v>0.3039</c:v>
                </c:pt>
                <c:pt idx="119">
                  <c:v>0.34110000000000001</c:v>
                </c:pt>
                <c:pt idx="120">
                  <c:v>0.37829999999999997</c:v>
                </c:pt>
                <c:pt idx="121">
                  <c:v>0.41580000000000006</c:v>
                </c:pt>
                <c:pt idx="122">
                  <c:v>0.45350000000000001</c:v>
                </c:pt>
                <c:pt idx="123">
                  <c:v>0.49160000000000004</c:v>
                </c:pt>
                <c:pt idx="124">
                  <c:v>0.52990000000000004</c:v>
                </c:pt>
                <c:pt idx="125">
                  <c:v>0.56869999999999998</c:v>
                </c:pt>
                <c:pt idx="126">
                  <c:v>0.60770000000000002</c:v>
                </c:pt>
                <c:pt idx="127">
                  <c:v>0.64710000000000001</c:v>
                </c:pt>
                <c:pt idx="128">
                  <c:v>0.68680000000000008</c:v>
                </c:pt>
                <c:pt idx="129">
                  <c:v>0.7268</c:v>
                </c:pt>
                <c:pt idx="130">
                  <c:v>0.84339999999999993</c:v>
                </c:pt>
                <c:pt idx="131" formatCode="0.000">
                  <c:v>1.01</c:v>
                </c:pt>
                <c:pt idx="132" formatCode="0.000">
                  <c:v>1.1599999999999999</c:v>
                </c:pt>
                <c:pt idx="133" formatCode="0.000">
                  <c:v>1.32</c:v>
                </c:pt>
                <c:pt idx="134" formatCode="0.000">
                  <c:v>1.47</c:v>
                </c:pt>
                <c:pt idx="135" formatCode="0.000">
                  <c:v>1.63</c:v>
                </c:pt>
                <c:pt idx="136" formatCode="0.000">
                  <c:v>1.78</c:v>
                </c:pt>
                <c:pt idx="137" formatCode="0.000">
                  <c:v>1.94</c:v>
                </c:pt>
                <c:pt idx="138" formatCode="0.000">
                  <c:v>2.1</c:v>
                </c:pt>
                <c:pt idx="139" formatCode="0.000">
                  <c:v>2.61</c:v>
                </c:pt>
                <c:pt idx="140" formatCode="0.000">
                  <c:v>3.1</c:v>
                </c:pt>
                <c:pt idx="141" formatCode="0.000">
                  <c:v>3.58</c:v>
                </c:pt>
                <c:pt idx="142" formatCode="0.000">
                  <c:v>4.0599999999999996</c:v>
                </c:pt>
                <c:pt idx="143" formatCode="0.000">
                  <c:v>4.55</c:v>
                </c:pt>
                <c:pt idx="144" formatCode="0.000">
                  <c:v>5.03</c:v>
                </c:pt>
                <c:pt idx="145" formatCode="0.000">
                  <c:v>6.65</c:v>
                </c:pt>
                <c:pt idx="146" formatCode="0.000">
                  <c:v>8.18</c:v>
                </c:pt>
                <c:pt idx="147" formatCode="0.000">
                  <c:v>9.68</c:v>
                </c:pt>
                <c:pt idx="148" formatCode="0.000">
                  <c:v>11.18</c:v>
                </c:pt>
                <c:pt idx="149" formatCode="0.000">
                  <c:v>12.68</c:v>
                </c:pt>
                <c:pt idx="150" formatCode="0.000">
                  <c:v>14.21</c:v>
                </c:pt>
                <c:pt idx="151" formatCode="0.000">
                  <c:v>15.75</c:v>
                </c:pt>
                <c:pt idx="152" formatCode="0.000">
                  <c:v>17.32</c:v>
                </c:pt>
                <c:pt idx="153" formatCode="0.000">
                  <c:v>18.91</c:v>
                </c:pt>
                <c:pt idx="154" formatCode="0.000">
                  <c:v>20.53</c:v>
                </c:pt>
                <c:pt idx="155" formatCode="0.000">
                  <c:v>22.17</c:v>
                </c:pt>
                <c:pt idx="156" formatCode="0.000">
                  <c:v>27.8</c:v>
                </c:pt>
                <c:pt idx="157" formatCode="0.000">
                  <c:v>35.799999999999997</c:v>
                </c:pt>
                <c:pt idx="158" formatCode="0.000">
                  <c:v>43.46</c:v>
                </c:pt>
                <c:pt idx="159" formatCode="0.000">
                  <c:v>51.01</c:v>
                </c:pt>
                <c:pt idx="160" formatCode="0.000">
                  <c:v>58.55</c:v>
                </c:pt>
                <c:pt idx="161" formatCode="0.000">
                  <c:v>66.14</c:v>
                </c:pt>
                <c:pt idx="162" formatCode="0.000">
                  <c:v>73.81</c:v>
                </c:pt>
                <c:pt idx="163" formatCode="0.000">
                  <c:v>81.58</c:v>
                </c:pt>
                <c:pt idx="164" formatCode="0.000">
                  <c:v>89.47</c:v>
                </c:pt>
                <c:pt idx="165" formatCode="0.000">
                  <c:v>117.06</c:v>
                </c:pt>
                <c:pt idx="166" formatCode="0.000">
                  <c:v>143.26</c:v>
                </c:pt>
                <c:pt idx="167" formatCode="0.000">
                  <c:v>168.97</c:v>
                </c:pt>
                <c:pt idx="168" formatCode="0.000">
                  <c:v>194.58</c:v>
                </c:pt>
                <c:pt idx="169" formatCode="0.000">
                  <c:v>220.32</c:v>
                </c:pt>
                <c:pt idx="170" formatCode="0.000">
                  <c:v>246.29</c:v>
                </c:pt>
                <c:pt idx="171" formatCode="0.000">
                  <c:v>337.54</c:v>
                </c:pt>
                <c:pt idx="172" formatCode="0.000">
                  <c:v>423.11</c:v>
                </c:pt>
                <c:pt idx="173" formatCode="0.000">
                  <c:v>506.78</c:v>
                </c:pt>
                <c:pt idx="174" formatCode="0.000">
                  <c:v>590.04999999999995</c:v>
                </c:pt>
                <c:pt idx="175" formatCode="0.000">
                  <c:v>673.65</c:v>
                </c:pt>
                <c:pt idx="176" formatCode="0.000">
                  <c:v>757.98</c:v>
                </c:pt>
                <c:pt idx="177" formatCode="0.000">
                  <c:v>843.22</c:v>
                </c:pt>
                <c:pt idx="178" formatCode="0.000">
                  <c:v>929.5</c:v>
                </c:pt>
                <c:pt idx="179" formatCode="0.0">
                  <c:v>1020</c:v>
                </c:pt>
                <c:pt idx="180" formatCode="0.0">
                  <c:v>1110</c:v>
                </c:pt>
                <c:pt idx="181" formatCode="0.0">
                  <c:v>1190</c:v>
                </c:pt>
                <c:pt idx="182" formatCode="0.0">
                  <c:v>1510</c:v>
                </c:pt>
                <c:pt idx="183" formatCode="0.0">
                  <c:v>1970</c:v>
                </c:pt>
                <c:pt idx="184" formatCode="0.0">
                  <c:v>2390</c:v>
                </c:pt>
                <c:pt idx="185" formatCode="0.0">
                  <c:v>2800</c:v>
                </c:pt>
                <c:pt idx="186" formatCode="0.0">
                  <c:v>3210</c:v>
                </c:pt>
                <c:pt idx="187" formatCode="0.0">
                  <c:v>3610</c:v>
                </c:pt>
                <c:pt idx="188" formatCode="0.0">
                  <c:v>4010</c:v>
                </c:pt>
                <c:pt idx="189" formatCode="0.0">
                  <c:v>4410</c:v>
                </c:pt>
                <c:pt idx="190" formatCode="0.0">
                  <c:v>4810</c:v>
                </c:pt>
                <c:pt idx="191" formatCode="0.0">
                  <c:v>6240</c:v>
                </c:pt>
                <c:pt idx="192" formatCode="0.0">
                  <c:v>7550</c:v>
                </c:pt>
                <c:pt idx="193" formatCode="0.0">
                  <c:v>8800</c:v>
                </c:pt>
                <c:pt idx="194" formatCode="0.0">
                  <c:v>10000</c:v>
                </c:pt>
                <c:pt idx="195" formatCode="0.0">
                  <c:v>11180</c:v>
                </c:pt>
                <c:pt idx="196" formatCode="0.0">
                  <c:v>12340</c:v>
                </c:pt>
                <c:pt idx="197" formatCode="0.0">
                  <c:v>16379.999999999998</c:v>
                </c:pt>
                <c:pt idx="198" formatCode="0.0">
                  <c:v>19980</c:v>
                </c:pt>
                <c:pt idx="199" formatCode="0.0">
                  <c:v>23320</c:v>
                </c:pt>
                <c:pt idx="200" formatCode="0.0">
                  <c:v>26490</c:v>
                </c:pt>
                <c:pt idx="201" formatCode="0.0">
                  <c:v>29510</c:v>
                </c:pt>
                <c:pt idx="202" formatCode="0.0">
                  <c:v>32430</c:v>
                </c:pt>
                <c:pt idx="203" formatCode="0.0">
                  <c:v>35240</c:v>
                </c:pt>
                <c:pt idx="204" formatCode="0.0">
                  <c:v>37960</c:v>
                </c:pt>
                <c:pt idx="205" formatCode="0.0">
                  <c:v>40600</c:v>
                </c:pt>
                <c:pt idx="206" formatCode="0.0">
                  <c:v>43170</c:v>
                </c:pt>
                <c:pt idx="207" formatCode="0.0">
                  <c:v>45670</c:v>
                </c:pt>
                <c:pt idx="208" formatCode="0.0">
                  <c:v>54520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1F-4272-9DA3-96C148D6CAAD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srim2H_GaN!$D$20:$D$300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srim2H_GaN!$P$20:$P$300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1.2999999999999999E-3</c:v>
                </c:pt>
                <c:pt idx="11">
                  <c:v>1.2999999999999999E-3</c:v>
                </c:pt>
                <c:pt idx="12">
                  <c:v>1.4E-3</c:v>
                </c:pt>
                <c:pt idx="13">
                  <c:v>1.5E-3</c:v>
                </c:pt>
                <c:pt idx="14">
                  <c:v>1.6000000000000001E-3</c:v>
                </c:pt>
                <c:pt idx="15">
                  <c:v>1.7000000000000001E-3</c:v>
                </c:pt>
                <c:pt idx="16">
                  <c:v>1.8E-3</c:v>
                </c:pt>
                <c:pt idx="17">
                  <c:v>2E-3</c:v>
                </c:pt>
                <c:pt idx="18">
                  <c:v>2.1000000000000003E-3</c:v>
                </c:pt>
                <c:pt idx="19">
                  <c:v>2.1999999999999997E-3</c:v>
                </c:pt>
                <c:pt idx="20">
                  <c:v>2.3E-3</c:v>
                </c:pt>
                <c:pt idx="21">
                  <c:v>2.4000000000000002E-3</c:v>
                </c:pt>
                <c:pt idx="22">
                  <c:v>2.5999999999999999E-3</c:v>
                </c:pt>
                <c:pt idx="23">
                  <c:v>2.7000000000000001E-3</c:v>
                </c:pt>
                <c:pt idx="24">
                  <c:v>2.8E-3</c:v>
                </c:pt>
                <c:pt idx="25">
                  <c:v>2.9000000000000002E-3</c:v>
                </c:pt>
                <c:pt idx="26">
                  <c:v>3.0999999999999999E-3</c:v>
                </c:pt>
                <c:pt idx="27">
                  <c:v>3.4000000000000002E-3</c:v>
                </c:pt>
                <c:pt idx="28">
                  <c:v>3.5999999999999999E-3</c:v>
                </c:pt>
                <c:pt idx="29">
                  <c:v>3.8999999999999998E-3</c:v>
                </c:pt>
                <c:pt idx="30">
                  <c:v>4.1000000000000003E-3</c:v>
                </c:pt>
                <c:pt idx="31">
                  <c:v>4.3E-3</c:v>
                </c:pt>
                <c:pt idx="32">
                  <c:v>4.5999999999999999E-3</c:v>
                </c:pt>
                <c:pt idx="33">
                  <c:v>4.8000000000000004E-3</c:v>
                </c:pt>
                <c:pt idx="34">
                  <c:v>5.0000000000000001E-3</c:v>
                </c:pt>
                <c:pt idx="35">
                  <c:v>5.4999999999999997E-3</c:v>
                </c:pt>
                <c:pt idx="36">
                  <c:v>5.8999999999999999E-3</c:v>
                </c:pt>
                <c:pt idx="37">
                  <c:v>6.3E-3</c:v>
                </c:pt>
                <c:pt idx="38">
                  <c:v>6.8000000000000005E-3</c:v>
                </c:pt>
                <c:pt idx="39">
                  <c:v>7.1999999999999998E-3</c:v>
                </c:pt>
                <c:pt idx="40">
                  <c:v>7.6E-3</c:v>
                </c:pt>
                <c:pt idx="41">
                  <c:v>8.3000000000000001E-3</c:v>
                </c:pt>
                <c:pt idx="42">
                  <c:v>9.1000000000000004E-3</c:v>
                </c:pt>
                <c:pt idx="43">
                  <c:v>9.7999999999999997E-3</c:v>
                </c:pt>
                <c:pt idx="44">
                  <c:v>1.06E-2</c:v>
                </c:pt>
                <c:pt idx="45">
                  <c:v>1.1300000000000001E-2</c:v>
                </c:pt>
                <c:pt idx="46">
                  <c:v>1.1899999999999999E-2</c:v>
                </c:pt>
                <c:pt idx="47">
                  <c:v>1.26E-2</c:v>
                </c:pt>
                <c:pt idx="48">
                  <c:v>1.3300000000000001E-2</c:v>
                </c:pt>
                <c:pt idx="49">
                  <c:v>1.3900000000000001E-2</c:v>
                </c:pt>
                <c:pt idx="50">
                  <c:v>1.4599999999999998E-2</c:v>
                </c:pt>
                <c:pt idx="51">
                  <c:v>1.52E-2</c:v>
                </c:pt>
                <c:pt idx="52">
                  <c:v>1.6400000000000001E-2</c:v>
                </c:pt>
                <c:pt idx="53">
                  <c:v>1.7899999999999999E-2</c:v>
                </c:pt>
                <c:pt idx="54">
                  <c:v>1.9400000000000001E-2</c:v>
                </c:pt>
                <c:pt idx="55">
                  <c:v>2.0799999999999999E-2</c:v>
                </c:pt>
                <c:pt idx="56">
                  <c:v>2.2100000000000002E-2</c:v>
                </c:pt>
                <c:pt idx="57">
                  <c:v>2.3400000000000001E-2</c:v>
                </c:pt>
                <c:pt idx="58">
                  <c:v>2.47E-2</c:v>
                </c:pt>
                <c:pt idx="59">
                  <c:v>2.6000000000000002E-2</c:v>
                </c:pt>
                <c:pt idx="60">
                  <c:v>2.7200000000000002E-2</c:v>
                </c:pt>
                <c:pt idx="61">
                  <c:v>2.9499999999999998E-2</c:v>
                </c:pt>
                <c:pt idx="62">
                  <c:v>3.1800000000000002E-2</c:v>
                </c:pt>
                <c:pt idx="63">
                  <c:v>3.4100000000000005E-2</c:v>
                </c:pt>
                <c:pt idx="64">
                  <c:v>3.6199999999999996E-2</c:v>
                </c:pt>
                <c:pt idx="65">
                  <c:v>3.8300000000000001E-2</c:v>
                </c:pt>
                <c:pt idx="66">
                  <c:v>4.0300000000000002E-2</c:v>
                </c:pt>
                <c:pt idx="67">
                  <c:v>4.41E-2</c:v>
                </c:pt>
                <c:pt idx="68">
                  <c:v>4.7799999999999995E-2</c:v>
                </c:pt>
                <c:pt idx="69">
                  <c:v>5.1200000000000002E-2</c:v>
                </c:pt>
                <c:pt idx="70">
                  <c:v>5.4500000000000007E-2</c:v>
                </c:pt>
                <c:pt idx="71">
                  <c:v>5.7599999999999998E-2</c:v>
                </c:pt>
                <c:pt idx="72">
                  <c:v>6.0600000000000001E-2</c:v>
                </c:pt>
                <c:pt idx="73">
                  <c:v>6.3500000000000001E-2</c:v>
                </c:pt>
                <c:pt idx="74">
                  <c:v>6.6200000000000009E-2</c:v>
                </c:pt>
                <c:pt idx="75">
                  <c:v>6.88E-2</c:v>
                </c:pt>
                <c:pt idx="76">
                  <c:v>7.1399999999999991E-2</c:v>
                </c:pt>
                <c:pt idx="77">
                  <c:v>7.3800000000000004E-2</c:v>
                </c:pt>
                <c:pt idx="78">
                  <c:v>7.8399999999999997E-2</c:v>
                </c:pt>
                <c:pt idx="79">
                  <c:v>8.3799999999999999E-2</c:v>
                </c:pt>
                <c:pt idx="80">
                  <c:v>8.8800000000000004E-2</c:v>
                </c:pt>
                <c:pt idx="81">
                  <c:v>9.3400000000000011E-2</c:v>
                </c:pt>
                <c:pt idx="82">
                  <c:v>9.7799999999999998E-2</c:v>
                </c:pt>
                <c:pt idx="83">
                  <c:v>0.10189999999999999</c:v>
                </c:pt>
                <c:pt idx="84">
                  <c:v>0.10569999999999999</c:v>
                </c:pt>
                <c:pt idx="85">
                  <c:v>0.10929999999999999</c:v>
                </c:pt>
                <c:pt idx="86">
                  <c:v>0.11279999999999998</c:v>
                </c:pt>
                <c:pt idx="87">
                  <c:v>0.1192</c:v>
                </c:pt>
                <c:pt idx="88">
                  <c:v>0.125</c:v>
                </c:pt>
                <c:pt idx="89">
                  <c:v>0.13040000000000002</c:v>
                </c:pt>
                <c:pt idx="90">
                  <c:v>0.13540000000000002</c:v>
                </c:pt>
                <c:pt idx="91">
                  <c:v>0.1401</c:v>
                </c:pt>
                <c:pt idx="92">
                  <c:v>0.14450000000000002</c:v>
                </c:pt>
                <c:pt idx="93">
                  <c:v>0.1527</c:v>
                </c:pt>
                <c:pt idx="94">
                  <c:v>0.16</c:v>
                </c:pt>
                <c:pt idx="95">
                  <c:v>0.16689999999999999</c:v>
                </c:pt>
                <c:pt idx="96">
                  <c:v>0.17319999999999999</c:v>
                </c:pt>
                <c:pt idx="97">
                  <c:v>0.1792</c:v>
                </c:pt>
                <c:pt idx="98">
                  <c:v>0.18490000000000001</c:v>
                </c:pt>
                <c:pt idx="99">
                  <c:v>0.19039999999999999</c:v>
                </c:pt>
                <c:pt idx="100">
                  <c:v>0.1956</c:v>
                </c:pt>
                <c:pt idx="101">
                  <c:v>0.20070000000000002</c:v>
                </c:pt>
                <c:pt idx="102">
                  <c:v>0.20569999999999999</c:v>
                </c:pt>
                <c:pt idx="103">
                  <c:v>0.21049999999999999</c:v>
                </c:pt>
                <c:pt idx="104">
                  <c:v>0.21989999999999998</c:v>
                </c:pt>
                <c:pt idx="105">
                  <c:v>0.23119999999999999</c:v>
                </c:pt>
                <c:pt idx="106">
                  <c:v>0.24220000000000003</c:v>
                </c:pt>
                <c:pt idx="107">
                  <c:v>0.25309999999999999</c:v>
                </c:pt>
                <c:pt idx="108">
                  <c:v>0.26379999999999998</c:v>
                </c:pt>
                <c:pt idx="109">
                  <c:v>0.27460000000000001</c:v>
                </c:pt>
                <c:pt idx="110">
                  <c:v>0.2853</c:v>
                </c:pt>
                <c:pt idx="111">
                  <c:v>0.29609999999999997</c:v>
                </c:pt>
                <c:pt idx="112">
                  <c:v>0.30690000000000001</c:v>
                </c:pt>
                <c:pt idx="113">
                  <c:v>0.32879999999999998</c:v>
                </c:pt>
                <c:pt idx="114">
                  <c:v>0.35120000000000001</c:v>
                </c:pt>
                <c:pt idx="115">
                  <c:v>0.374</c:v>
                </c:pt>
                <c:pt idx="116">
                  <c:v>0.39729999999999999</c:v>
                </c:pt>
                <c:pt idx="117">
                  <c:v>0.42110000000000003</c:v>
                </c:pt>
                <c:pt idx="118">
                  <c:v>0.44550000000000001</c:v>
                </c:pt>
                <c:pt idx="119">
                  <c:v>0.49569999999999997</c:v>
                </c:pt>
                <c:pt idx="120">
                  <c:v>0.54800000000000004</c:v>
                </c:pt>
                <c:pt idx="121">
                  <c:v>0.60229999999999995</c:v>
                </c:pt>
                <c:pt idx="122">
                  <c:v>0.6583</c:v>
                </c:pt>
                <c:pt idx="123">
                  <c:v>0.71619999999999995</c:v>
                </c:pt>
                <c:pt idx="124">
                  <c:v>0.77569999999999995</c:v>
                </c:pt>
                <c:pt idx="125">
                  <c:v>0.83689999999999998</c:v>
                </c:pt>
                <c:pt idx="126">
                  <c:v>0.89949999999999997</c:v>
                </c:pt>
                <c:pt idx="127">
                  <c:v>0.9637</c:v>
                </c:pt>
                <c:pt idx="128" formatCode="0.000">
                  <c:v>1.03</c:v>
                </c:pt>
                <c:pt idx="129" formatCode="0.000">
                  <c:v>1.1000000000000001</c:v>
                </c:pt>
                <c:pt idx="130" formatCode="0.000">
                  <c:v>1.23</c:v>
                </c:pt>
                <c:pt idx="131" formatCode="0.000">
                  <c:v>1.41</c:v>
                </c:pt>
                <c:pt idx="132" formatCode="0.000">
                  <c:v>1.6</c:v>
                </c:pt>
                <c:pt idx="133" formatCode="0.000">
                  <c:v>1.79</c:v>
                </c:pt>
                <c:pt idx="134" formatCode="0.000">
                  <c:v>1.99</c:v>
                </c:pt>
                <c:pt idx="135" formatCode="0.000">
                  <c:v>2.2000000000000002</c:v>
                </c:pt>
                <c:pt idx="136" formatCode="0.000">
                  <c:v>2.42</c:v>
                </c:pt>
                <c:pt idx="137" formatCode="0.000">
                  <c:v>2.64</c:v>
                </c:pt>
                <c:pt idx="138" formatCode="0.000">
                  <c:v>2.88</c:v>
                </c:pt>
                <c:pt idx="139" formatCode="0.000">
                  <c:v>3.36</c:v>
                </c:pt>
                <c:pt idx="140" formatCode="0.000">
                  <c:v>3.88</c:v>
                </c:pt>
                <c:pt idx="141" formatCode="0.000">
                  <c:v>4.43</c:v>
                </c:pt>
                <c:pt idx="142" formatCode="0.000">
                  <c:v>5</c:v>
                </c:pt>
                <c:pt idx="143" formatCode="0.000">
                  <c:v>5.6</c:v>
                </c:pt>
                <c:pt idx="144" formatCode="0.000">
                  <c:v>6.23</c:v>
                </c:pt>
                <c:pt idx="145" formatCode="0.000">
                  <c:v>7.58</c:v>
                </c:pt>
                <c:pt idx="146" formatCode="0.000">
                  <c:v>9.02</c:v>
                </c:pt>
                <c:pt idx="147" formatCode="0.000">
                  <c:v>10.57</c:v>
                </c:pt>
                <c:pt idx="148" formatCode="0.000">
                  <c:v>12.21</c:v>
                </c:pt>
                <c:pt idx="149" formatCode="0.000">
                  <c:v>13.95</c:v>
                </c:pt>
                <c:pt idx="150" formatCode="0.000">
                  <c:v>15.79</c:v>
                </c:pt>
                <c:pt idx="151" formatCode="0.000">
                  <c:v>17.71</c:v>
                </c:pt>
                <c:pt idx="152" formatCode="0.000">
                  <c:v>19.73</c:v>
                </c:pt>
                <c:pt idx="153" formatCode="0.000">
                  <c:v>21.84</c:v>
                </c:pt>
                <c:pt idx="154" formatCode="0.000">
                  <c:v>24.04</c:v>
                </c:pt>
                <c:pt idx="155" formatCode="0.000">
                  <c:v>26.32</c:v>
                </c:pt>
                <c:pt idx="156" formatCode="0.000">
                  <c:v>31.15</c:v>
                </c:pt>
                <c:pt idx="157" formatCode="0.000">
                  <c:v>37.65</c:v>
                </c:pt>
                <c:pt idx="158" formatCode="0.000">
                  <c:v>44.66</c:v>
                </c:pt>
                <c:pt idx="159" formatCode="0.000">
                  <c:v>52.17</c:v>
                </c:pt>
                <c:pt idx="160" formatCode="0.000">
                  <c:v>60.16</c:v>
                </c:pt>
                <c:pt idx="161" formatCode="0.000">
                  <c:v>68.63</c:v>
                </c:pt>
                <c:pt idx="162" formatCode="0.000">
                  <c:v>77.56</c:v>
                </c:pt>
                <c:pt idx="163" formatCode="0.000">
                  <c:v>86.94</c:v>
                </c:pt>
                <c:pt idx="164" formatCode="0.000">
                  <c:v>96.78</c:v>
                </c:pt>
                <c:pt idx="165" formatCode="0.000">
                  <c:v>117.77</c:v>
                </c:pt>
                <c:pt idx="166" formatCode="0.000">
                  <c:v>140.47</c:v>
                </c:pt>
                <c:pt idx="167" formatCode="0.000">
                  <c:v>164.83</c:v>
                </c:pt>
                <c:pt idx="168" formatCode="0.000">
                  <c:v>190.8</c:v>
                </c:pt>
                <c:pt idx="169" formatCode="0.000">
                  <c:v>218.35</c:v>
                </c:pt>
                <c:pt idx="170" formatCode="0.000">
                  <c:v>247.44</c:v>
                </c:pt>
                <c:pt idx="171" formatCode="0.000">
                  <c:v>310.10000000000002</c:v>
                </c:pt>
                <c:pt idx="172" formatCode="0.000">
                  <c:v>378.52</c:v>
                </c:pt>
                <c:pt idx="173" formatCode="0.000">
                  <c:v>452.48</c:v>
                </c:pt>
                <c:pt idx="174" formatCode="0.000">
                  <c:v>531.77</c:v>
                </c:pt>
                <c:pt idx="175" formatCode="0.000">
                  <c:v>616.19000000000005</c:v>
                </c:pt>
                <c:pt idx="176" formatCode="0.000">
                  <c:v>705.57</c:v>
                </c:pt>
                <c:pt idx="177" formatCode="0.000">
                  <c:v>799.75</c:v>
                </c:pt>
                <c:pt idx="178" formatCode="0.000">
                  <c:v>898.56</c:v>
                </c:pt>
                <c:pt idx="179" formatCode="0.0">
                  <c:v>1000</c:v>
                </c:pt>
                <c:pt idx="180" formatCode="0.0">
                  <c:v>1110</c:v>
                </c:pt>
                <c:pt idx="181" formatCode="0.0">
                  <c:v>1220</c:v>
                </c:pt>
                <c:pt idx="182" formatCode="0.0">
                  <c:v>1460</c:v>
                </c:pt>
                <c:pt idx="183" formatCode="0.0">
                  <c:v>1770</c:v>
                </c:pt>
                <c:pt idx="184" formatCode="0.0">
                  <c:v>2110</c:v>
                </c:pt>
                <c:pt idx="185" formatCode="0.0">
                  <c:v>2470</c:v>
                </c:pt>
                <c:pt idx="186" formatCode="0.0">
                  <c:v>2850</c:v>
                </c:pt>
                <c:pt idx="187" formatCode="0.0">
                  <c:v>3250</c:v>
                </c:pt>
                <c:pt idx="188" formatCode="0.0">
                  <c:v>3670</c:v>
                </c:pt>
                <c:pt idx="189" formatCode="0.0">
                  <c:v>4100</c:v>
                </c:pt>
                <c:pt idx="190" formatCode="0.0">
                  <c:v>4550</c:v>
                </c:pt>
                <c:pt idx="191" formatCode="0.0">
                  <c:v>5480</c:v>
                </c:pt>
                <c:pt idx="192" formatCode="0.0">
                  <c:v>6470</c:v>
                </c:pt>
                <c:pt idx="193" formatCode="0.0">
                  <c:v>7500</c:v>
                </c:pt>
                <c:pt idx="194" formatCode="0.0">
                  <c:v>8570</c:v>
                </c:pt>
                <c:pt idx="195" formatCode="0.0">
                  <c:v>9670</c:v>
                </c:pt>
                <c:pt idx="196" formatCode="0.0">
                  <c:v>10800</c:v>
                </c:pt>
                <c:pt idx="197" formatCode="0.0">
                  <c:v>13150</c:v>
                </c:pt>
                <c:pt idx="198" formatCode="0.0">
                  <c:v>15570</c:v>
                </c:pt>
                <c:pt idx="199" formatCode="0.0">
                  <c:v>18060</c:v>
                </c:pt>
                <c:pt idx="200" formatCode="0.0">
                  <c:v>20590</c:v>
                </c:pt>
                <c:pt idx="201" formatCode="0.0">
                  <c:v>23160</c:v>
                </c:pt>
                <c:pt idx="202" formatCode="0.0">
                  <c:v>25740</c:v>
                </c:pt>
                <c:pt idx="203" formatCode="0.0">
                  <c:v>28340</c:v>
                </c:pt>
                <c:pt idx="204" formatCode="0.0">
                  <c:v>30950</c:v>
                </c:pt>
                <c:pt idx="205" formatCode="0.0">
                  <c:v>33550</c:v>
                </c:pt>
                <c:pt idx="206" formatCode="0.0">
                  <c:v>36150</c:v>
                </c:pt>
                <c:pt idx="207" formatCode="0.0">
                  <c:v>38740</c:v>
                </c:pt>
                <c:pt idx="208" formatCode="0.0">
                  <c:v>43880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1F-4272-9DA3-96C148D6C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srim4He_GaN!$P$5</c:f>
          <c:strCache>
            <c:ptCount val="1"/>
            <c:pt idx="0">
              <c:v>srim4He_GaN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srim4He_GaN!$D$20:$D$300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srim4He_GaN!$E$20:$E$300</c:f>
              <c:numCache>
                <c:formatCode>0.000E+00</c:formatCode>
                <c:ptCount val="281"/>
                <c:pt idx="0">
                  <c:v>7.8630000000000002E-3</c:v>
                </c:pt>
                <c:pt idx="1">
                  <c:v>8.3400000000000002E-3</c:v>
                </c:pt>
                <c:pt idx="2">
                  <c:v>8.7910000000000002E-3</c:v>
                </c:pt>
                <c:pt idx="3">
                  <c:v>9.2200000000000008E-3</c:v>
                </c:pt>
                <c:pt idx="4">
                  <c:v>9.6299999999999997E-3</c:v>
                </c:pt>
                <c:pt idx="5">
                  <c:v>1.0019999999999999E-2</c:v>
                </c:pt>
                <c:pt idx="6">
                  <c:v>1.04E-2</c:v>
                </c:pt>
                <c:pt idx="7">
                  <c:v>1.112E-2</c:v>
                </c:pt>
                <c:pt idx="8">
                  <c:v>1.179E-2</c:v>
                </c:pt>
                <c:pt idx="9">
                  <c:v>1.243E-2</c:v>
                </c:pt>
                <c:pt idx="10">
                  <c:v>1.304E-2</c:v>
                </c:pt>
                <c:pt idx="11">
                  <c:v>1.362E-2</c:v>
                </c:pt>
                <c:pt idx="12">
                  <c:v>1.417E-2</c:v>
                </c:pt>
                <c:pt idx="13">
                  <c:v>1.4710000000000001E-2</c:v>
                </c:pt>
                <c:pt idx="14">
                  <c:v>1.523E-2</c:v>
                </c:pt>
                <c:pt idx="15">
                  <c:v>1.5730000000000001E-2</c:v>
                </c:pt>
                <c:pt idx="16">
                  <c:v>1.6209999999999999E-2</c:v>
                </c:pt>
                <c:pt idx="17">
                  <c:v>1.668E-2</c:v>
                </c:pt>
                <c:pt idx="18">
                  <c:v>1.7579999999999998E-2</c:v>
                </c:pt>
                <c:pt idx="19">
                  <c:v>1.865E-2</c:v>
                </c:pt>
                <c:pt idx="20">
                  <c:v>1.966E-2</c:v>
                </c:pt>
                <c:pt idx="21">
                  <c:v>2.0619999999999999E-2</c:v>
                </c:pt>
                <c:pt idx="22">
                  <c:v>2.1530000000000001E-2</c:v>
                </c:pt>
                <c:pt idx="23">
                  <c:v>2.2409999999999999E-2</c:v>
                </c:pt>
                <c:pt idx="24">
                  <c:v>2.3259999999999999E-2</c:v>
                </c:pt>
                <c:pt idx="25">
                  <c:v>2.4070000000000001E-2</c:v>
                </c:pt>
                <c:pt idx="26">
                  <c:v>2.486E-2</c:v>
                </c:pt>
                <c:pt idx="27">
                  <c:v>2.6370000000000001E-2</c:v>
                </c:pt>
                <c:pt idx="28">
                  <c:v>2.7799999999999998E-2</c:v>
                </c:pt>
                <c:pt idx="29">
                  <c:v>2.9159999999999998E-2</c:v>
                </c:pt>
                <c:pt idx="30">
                  <c:v>3.0450000000000001E-2</c:v>
                </c:pt>
                <c:pt idx="31">
                  <c:v>3.1699999999999999E-2</c:v>
                </c:pt>
                <c:pt idx="32">
                  <c:v>3.2890000000000003E-2</c:v>
                </c:pt>
                <c:pt idx="33">
                  <c:v>3.5159999999999997E-2</c:v>
                </c:pt>
                <c:pt idx="34">
                  <c:v>3.73E-2</c:v>
                </c:pt>
                <c:pt idx="35">
                  <c:v>3.9309999999999998E-2</c:v>
                </c:pt>
                <c:pt idx="36">
                  <c:v>4.1230000000000003E-2</c:v>
                </c:pt>
                <c:pt idx="37">
                  <c:v>4.3069999999999997E-2</c:v>
                </c:pt>
                <c:pt idx="38">
                  <c:v>4.4830000000000002E-2</c:v>
                </c:pt>
                <c:pt idx="39">
                  <c:v>4.6519999999999999E-2</c:v>
                </c:pt>
                <c:pt idx="40">
                  <c:v>4.8149999999999998E-2</c:v>
                </c:pt>
                <c:pt idx="41">
                  <c:v>4.9730000000000003E-2</c:v>
                </c:pt>
                <c:pt idx="42">
                  <c:v>5.126E-2</c:v>
                </c:pt>
                <c:pt idx="43">
                  <c:v>5.2749999999999998E-2</c:v>
                </c:pt>
                <c:pt idx="44">
                  <c:v>5.5599999999999997E-2</c:v>
                </c:pt>
                <c:pt idx="45">
                  <c:v>5.8970000000000002E-2</c:v>
                </c:pt>
                <c:pt idx="46">
                  <c:v>6.216E-2</c:v>
                </c:pt>
                <c:pt idx="47">
                  <c:v>6.5199999999999994E-2</c:v>
                </c:pt>
                <c:pt idx="48">
                  <c:v>6.8099999999999994E-2</c:v>
                </c:pt>
                <c:pt idx="49">
                  <c:v>7.0879999999999999E-2</c:v>
                </c:pt>
                <c:pt idx="50">
                  <c:v>7.3550000000000004E-2</c:v>
                </c:pt>
                <c:pt idx="51">
                  <c:v>7.6130000000000003E-2</c:v>
                </c:pt>
                <c:pt idx="52">
                  <c:v>7.8630000000000005E-2</c:v>
                </c:pt>
                <c:pt idx="53">
                  <c:v>8.3400000000000002E-2</c:v>
                </c:pt>
                <c:pt idx="54">
                  <c:v>8.7910000000000002E-2</c:v>
                </c:pt>
                <c:pt idx="55">
                  <c:v>9.2200000000000004E-2</c:v>
                </c:pt>
                <c:pt idx="56">
                  <c:v>9.6299999999999997E-2</c:v>
                </c:pt>
                <c:pt idx="57">
                  <c:v>0.1002</c:v>
                </c:pt>
                <c:pt idx="58">
                  <c:v>0.104</c:v>
                </c:pt>
                <c:pt idx="59">
                  <c:v>0.11119999999999999</c:v>
                </c:pt>
                <c:pt idx="60">
                  <c:v>0.11849999999999999</c:v>
                </c:pt>
                <c:pt idx="61">
                  <c:v>0.12540000000000001</c:v>
                </c:pt>
                <c:pt idx="62">
                  <c:v>0.1321</c:v>
                </c:pt>
                <c:pt idx="63">
                  <c:v>0.1384</c:v>
                </c:pt>
                <c:pt idx="64">
                  <c:v>0.14449999999999999</c:v>
                </c:pt>
                <c:pt idx="65">
                  <c:v>0.15040000000000001</c:v>
                </c:pt>
                <c:pt idx="66">
                  <c:v>0.15609999999999999</c:v>
                </c:pt>
                <c:pt idx="67">
                  <c:v>0.16170000000000001</c:v>
                </c:pt>
                <c:pt idx="68">
                  <c:v>0.1671</c:v>
                </c:pt>
                <c:pt idx="69">
                  <c:v>0.17230000000000001</c:v>
                </c:pt>
                <c:pt idx="70">
                  <c:v>0.18240000000000001</c:v>
                </c:pt>
                <c:pt idx="71">
                  <c:v>0.19439999999999999</c:v>
                </c:pt>
                <c:pt idx="72">
                  <c:v>0.20569999999999999</c:v>
                </c:pt>
                <c:pt idx="73">
                  <c:v>0.21659999999999999</c:v>
                </c:pt>
                <c:pt idx="74">
                  <c:v>0.22700000000000001</c:v>
                </c:pt>
                <c:pt idx="75">
                  <c:v>0.23699999999999999</c:v>
                </c:pt>
                <c:pt idx="76">
                  <c:v>0.24660000000000001</c:v>
                </c:pt>
                <c:pt idx="77">
                  <c:v>0.25590000000000002</c:v>
                </c:pt>
                <c:pt idx="78">
                  <c:v>0.26490000000000002</c:v>
                </c:pt>
                <c:pt idx="79">
                  <c:v>0.28220000000000001</c:v>
                </c:pt>
                <c:pt idx="80">
                  <c:v>0.29849999999999999</c:v>
                </c:pt>
                <c:pt idx="81">
                  <c:v>0.314</c:v>
                </c:pt>
                <c:pt idx="82">
                  <c:v>0.32879999999999998</c:v>
                </c:pt>
                <c:pt idx="83">
                  <c:v>0.34300000000000003</c:v>
                </c:pt>
                <c:pt idx="84">
                  <c:v>0.35670000000000002</c:v>
                </c:pt>
                <c:pt idx="85">
                  <c:v>0.38240000000000002</c:v>
                </c:pt>
                <c:pt idx="86">
                  <c:v>0.40649999999999997</c:v>
                </c:pt>
                <c:pt idx="87">
                  <c:v>0.42909999999999998</c:v>
                </c:pt>
                <c:pt idx="88">
                  <c:v>0.45040000000000002</c:v>
                </c:pt>
                <c:pt idx="89">
                  <c:v>0.47049999999999997</c:v>
                </c:pt>
                <c:pt idx="90">
                  <c:v>0.48959999999999998</c:v>
                </c:pt>
                <c:pt idx="91">
                  <c:v>0.50780000000000003</c:v>
                </c:pt>
                <c:pt idx="92">
                  <c:v>0.52510000000000001</c:v>
                </c:pt>
                <c:pt idx="93">
                  <c:v>0.54159999999999997</c:v>
                </c:pt>
                <c:pt idx="94">
                  <c:v>0.55740000000000001</c:v>
                </c:pt>
                <c:pt idx="95">
                  <c:v>0.57240000000000002</c:v>
                </c:pt>
                <c:pt idx="96">
                  <c:v>0.60070000000000001</c:v>
                </c:pt>
                <c:pt idx="97">
                  <c:v>0.63290000000000002</c:v>
                </c:pt>
                <c:pt idx="98">
                  <c:v>0.66190000000000004</c:v>
                </c:pt>
                <c:pt idx="99">
                  <c:v>0.68820000000000003</c:v>
                </c:pt>
                <c:pt idx="100">
                  <c:v>0.71199999999999997</c:v>
                </c:pt>
                <c:pt idx="101">
                  <c:v>0.73350000000000004</c:v>
                </c:pt>
                <c:pt idx="102">
                  <c:v>0.75290000000000001</c:v>
                </c:pt>
                <c:pt idx="103">
                  <c:v>0.77049999999999996</c:v>
                </c:pt>
                <c:pt idx="104">
                  <c:v>0.7863</c:v>
                </c:pt>
                <c:pt idx="105">
                  <c:v>0.81320000000000003</c:v>
                </c:pt>
                <c:pt idx="106">
                  <c:v>0.8347</c:v>
                </c:pt>
                <c:pt idx="107">
                  <c:v>0.85140000000000005</c:v>
                </c:pt>
                <c:pt idx="108">
                  <c:v>0.86399999999999999</c:v>
                </c:pt>
                <c:pt idx="109">
                  <c:v>0.87319999999999998</c:v>
                </c:pt>
                <c:pt idx="110">
                  <c:v>0.87939999999999996</c:v>
                </c:pt>
                <c:pt idx="111">
                  <c:v>0.88460000000000005</c:v>
                </c:pt>
                <c:pt idx="112">
                  <c:v>0.88260000000000005</c:v>
                </c:pt>
                <c:pt idx="113">
                  <c:v>0.87560000000000004</c:v>
                </c:pt>
                <c:pt idx="114">
                  <c:v>0.86519999999999997</c:v>
                </c:pt>
                <c:pt idx="115">
                  <c:v>0.85270000000000001</c:v>
                </c:pt>
                <c:pt idx="116">
                  <c:v>0.83879999999999999</c:v>
                </c:pt>
                <c:pt idx="117">
                  <c:v>0.82420000000000004</c:v>
                </c:pt>
                <c:pt idx="118">
                  <c:v>0.80930000000000002</c:v>
                </c:pt>
                <c:pt idx="119">
                  <c:v>0.7944</c:v>
                </c:pt>
                <c:pt idx="120">
                  <c:v>0.77949999999999997</c:v>
                </c:pt>
                <c:pt idx="121">
                  <c:v>0.76490000000000002</c:v>
                </c:pt>
                <c:pt idx="122">
                  <c:v>0.73670000000000002</c:v>
                </c:pt>
                <c:pt idx="123">
                  <c:v>0.7036</c:v>
                </c:pt>
                <c:pt idx="124">
                  <c:v>0.67300000000000004</c:v>
                </c:pt>
                <c:pt idx="125">
                  <c:v>0.64480000000000004</c:v>
                </c:pt>
                <c:pt idx="126">
                  <c:v>0.61880000000000002</c:v>
                </c:pt>
                <c:pt idx="127">
                  <c:v>0.5948</c:v>
                </c:pt>
                <c:pt idx="128">
                  <c:v>0.57269999999999999</c:v>
                </c:pt>
                <c:pt idx="129">
                  <c:v>0.55220000000000002</c:v>
                </c:pt>
                <c:pt idx="130">
                  <c:v>0.53320000000000001</c:v>
                </c:pt>
                <c:pt idx="131">
                  <c:v>0.49909999999999999</c:v>
                </c:pt>
                <c:pt idx="132">
                  <c:v>0.46939999999999998</c:v>
                </c:pt>
                <c:pt idx="133">
                  <c:v>0.44340000000000002</c:v>
                </c:pt>
                <c:pt idx="134">
                  <c:v>0.42030000000000001</c:v>
                </c:pt>
                <c:pt idx="135">
                  <c:v>0.3997</c:v>
                </c:pt>
                <c:pt idx="136">
                  <c:v>0.38119999999999998</c:v>
                </c:pt>
                <c:pt idx="137">
                  <c:v>0.34939999999999999</c:v>
                </c:pt>
                <c:pt idx="138">
                  <c:v>0.3276</c:v>
                </c:pt>
                <c:pt idx="139">
                  <c:v>0.30620000000000003</c:v>
                </c:pt>
                <c:pt idx="140">
                  <c:v>0.28739999999999999</c:v>
                </c:pt>
                <c:pt idx="141">
                  <c:v>0.27110000000000001</c:v>
                </c:pt>
                <c:pt idx="142">
                  <c:v>0.25679999999999997</c:v>
                </c:pt>
                <c:pt idx="143">
                  <c:v>0.24410000000000001</c:v>
                </c:pt>
                <c:pt idx="144">
                  <c:v>0.23269999999999999</c:v>
                </c:pt>
                <c:pt idx="145">
                  <c:v>0.2225</c:v>
                </c:pt>
                <c:pt idx="146">
                  <c:v>0.21329999999999999</c:v>
                </c:pt>
                <c:pt idx="147">
                  <c:v>0.2049</c:v>
                </c:pt>
                <c:pt idx="148">
                  <c:v>0.19020000000000001</c:v>
                </c:pt>
                <c:pt idx="149">
                  <c:v>0.1749</c:v>
                </c:pt>
                <c:pt idx="150">
                  <c:v>0.16209999999999999</c:v>
                </c:pt>
                <c:pt idx="151">
                  <c:v>0.1512</c:v>
                </c:pt>
                <c:pt idx="152">
                  <c:v>0.1419</c:v>
                </c:pt>
                <c:pt idx="153">
                  <c:v>0.1338</c:v>
                </c:pt>
                <c:pt idx="154">
                  <c:v>0.12670000000000001</c:v>
                </c:pt>
                <c:pt idx="155">
                  <c:v>0.1203</c:v>
                </c:pt>
                <c:pt idx="156">
                  <c:v>0.1147</c:v>
                </c:pt>
                <c:pt idx="157">
                  <c:v>0.105</c:v>
                </c:pt>
                <c:pt idx="158">
                  <c:v>9.6949999999999995E-2</c:v>
                </c:pt>
                <c:pt idx="159">
                  <c:v>9.0190000000000006E-2</c:v>
                </c:pt>
                <c:pt idx="160">
                  <c:v>8.4419999999999995E-2</c:v>
                </c:pt>
                <c:pt idx="161">
                  <c:v>7.9409999999999994E-2</c:v>
                </c:pt>
                <c:pt idx="162">
                  <c:v>7.5039999999999996E-2</c:v>
                </c:pt>
                <c:pt idx="163">
                  <c:v>6.7729999999999999E-2</c:v>
                </c:pt>
                <c:pt idx="164">
                  <c:v>6.1859999999999998E-2</c:v>
                </c:pt>
                <c:pt idx="165">
                  <c:v>5.7029999999999997E-2</c:v>
                </c:pt>
                <c:pt idx="166">
                  <c:v>5.2990000000000002E-2</c:v>
                </c:pt>
                <c:pt idx="167">
                  <c:v>4.9540000000000001E-2</c:v>
                </c:pt>
                <c:pt idx="168">
                  <c:v>4.6580000000000003E-2</c:v>
                </c:pt>
                <c:pt idx="169">
                  <c:v>4.3990000000000001E-2</c:v>
                </c:pt>
                <c:pt idx="170">
                  <c:v>4.1709999999999997E-2</c:v>
                </c:pt>
                <c:pt idx="171">
                  <c:v>3.9690000000000003E-2</c:v>
                </c:pt>
                <c:pt idx="172">
                  <c:v>3.7879999999999997E-2</c:v>
                </c:pt>
                <c:pt idx="173">
                  <c:v>3.6260000000000001E-2</c:v>
                </c:pt>
                <c:pt idx="174">
                  <c:v>3.3450000000000001E-2</c:v>
                </c:pt>
                <c:pt idx="175">
                  <c:v>3.058E-2</c:v>
                </c:pt>
                <c:pt idx="176">
                  <c:v>2.8240000000000001E-2</c:v>
                </c:pt>
                <c:pt idx="177">
                  <c:v>2.6290000000000001E-2</c:v>
                </c:pt>
                <c:pt idx="178">
                  <c:v>2.4629999999999999E-2</c:v>
                </c:pt>
                <c:pt idx="179">
                  <c:v>2.3220000000000001E-2</c:v>
                </c:pt>
                <c:pt idx="180">
                  <c:v>2.1989999999999999E-2</c:v>
                </c:pt>
                <c:pt idx="181">
                  <c:v>2.0910000000000002E-2</c:v>
                </c:pt>
                <c:pt idx="182">
                  <c:v>1.9949999999999999E-2</c:v>
                </c:pt>
                <c:pt idx="183">
                  <c:v>1.8339999999999999E-2</c:v>
                </c:pt>
                <c:pt idx="184">
                  <c:v>1.704E-2</c:v>
                </c:pt>
                <c:pt idx="185">
                  <c:v>1.5949999999999999E-2</c:v>
                </c:pt>
                <c:pt idx="186">
                  <c:v>1.504E-2</c:v>
                </c:pt>
                <c:pt idx="187">
                  <c:v>1.426E-2</c:v>
                </c:pt>
                <c:pt idx="188">
                  <c:v>1.358E-2</c:v>
                </c:pt>
                <c:pt idx="189">
                  <c:v>1.247E-2</c:v>
                </c:pt>
                <c:pt idx="190">
                  <c:v>1.1599999999999999E-2</c:v>
                </c:pt>
                <c:pt idx="191">
                  <c:v>1.09E-2</c:v>
                </c:pt>
                <c:pt idx="192">
                  <c:v>1.0330000000000001E-2</c:v>
                </c:pt>
                <c:pt idx="193">
                  <c:v>9.8429999999999993E-3</c:v>
                </c:pt>
                <c:pt idx="194">
                  <c:v>9.4339999999999997E-3</c:v>
                </c:pt>
                <c:pt idx="195">
                  <c:v>9.0830000000000008E-3</c:v>
                </c:pt>
                <c:pt idx="196">
                  <c:v>8.7790000000000003E-3</c:v>
                </c:pt>
                <c:pt idx="197">
                  <c:v>8.5140000000000007E-3</c:v>
                </c:pt>
                <c:pt idx="198">
                  <c:v>8.2810000000000002E-3</c:v>
                </c:pt>
                <c:pt idx="199">
                  <c:v>8.0750000000000006E-3</c:v>
                </c:pt>
                <c:pt idx="200">
                  <c:v>7.7260000000000002E-3</c:v>
                </c:pt>
                <c:pt idx="201">
                  <c:v>7.3829999999999998E-3</c:v>
                </c:pt>
                <c:pt idx="202">
                  <c:v>7.1130000000000004E-3</c:v>
                </c:pt>
                <c:pt idx="203">
                  <c:v>6.8979999999999996E-3</c:v>
                </c:pt>
                <c:pt idx="204">
                  <c:v>6.7229999999999998E-3</c:v>
                </c:pt>
                <c:pt idx="205">
                  <c:v>6.5799999999999999E-3</c:v>
                </c:pt>
                <c:pt idx="206">
                  <c:v>6.4609999999999997E-3</c:v>
                </c:pt>
                <c:pt idx="207">
                  <c:v>6.3610000000000003E-3</c:v>
                </c:pt>
                <c:pt idx="208">
                  <c:v>6.2779999999999997E-3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B7-4DDC-9182-ED86E7C3709B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srim4He_GaN!$D$20:$D$300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srim4He_GaN!$F$20:$F$300</c:f>
              <c:numCache>
                <c:formatCode>0.000E+00</c:formatCode>
                <c:ptCount val="281"/>
                <c:pt idx="0">
                  <c:v>2.3939999999999999E-2</c:v>
                </c:pt>
                <c:pt idx="1">
                  <c:v>2.4930000000000001E-2</c:v>
                </c:pt>
                <c:pt idx="2">
                  <c:v>2.5829999999999999E-2</c:v>
                </c:pt>
                <c:pt idx="3">
                  <c:v>2.664E-2</c:v>
                </c:pt>
                <c:pt idx="4">
                  <c:v>2.7390000000000001E-2</c:v>
                </c:pt>
                <c:pt idx="5">
                  <c:v>2.8080000000000001E-2</c:v>
                </c:pt>
                <c:pt idx="6">
                  <c:v>2.8719999999999999E-2</c:v>
                </c:pt>
                <c:pt idx="7">
                  <c:v>2.9870000000000001E-2</c:v>
                </c:pt>
                <c:pt idx="8">
                  <c:v>3.0880000000000001E-2</c:v>
                </c:pt>
                <c:pt idx="9">
                  <c:v>3.1780000000000003E-2</c:v>
                </c:pt>
                <c:pt idx="10">
                  <c:v>3.2590000000000001E-2</c:v>
                </c:pt>
                <c:pt idx="11">
                  <c:v>3.3309999999999999E-2</c:v>
                </c:pt>
                <c:pt idx="12">
                  <c:v>3.3980000000000003E-2</c:v>
                </c:pt>
                <c:pt idx="13">
                  <c:v>3.458E-2</c:v>
                </c:pt>
                <c:pt idx="14">
                  <c:v>3.5139999999999998E-2</c:v>
                </c:pt>
                <c:pt idx="15">
                  <c:v>3.5650000000000001E-2</c:v>
                </c:pt>
                <c:pt idx="16">
                  <c:v>3.6119999999999999E-2</c:v>
                </c:pt>
                <c:pt idx="17">
                  <c:v>3.6560000000000002E-2</c:v>
                </c:pt>
                <c:pt idx="18">
                  <c:v>3.7350000000000001E-2</c:v>
                </c:pt>
                <c:pt idx="19">
                  <c:v>3.8190000000000002E-2</c:v>
                </c:pt>
                <c:pt idx="20">
                  <c:v>3.891E-2</c:v>
                </c:pt>
                <c:pt idx="21">
                  <c:v>3.9530000000000003E-2</c:v>
                </c:pt>
                <c:pt idx="22">
                  <c:v>4.0070000000000001E-2</c:v>
                </c:pt>
                <c:pt idx="23">
                  <c:v>4.054E-2</c:v>
                </c:pt>
                <c:pt idx="24">
                  <c:v>4.095E-2</c:v>
                </c:pt>
                <c:pt idx="25">
                  <c:v>4.1320000000000003E-2</c:v>
                </c:pt>
                <c:pt idx="26">
                  <c:v>4.1640000000000003E-2</c:v>
                </c:pt>
                <c:pt idx="27">
                  <c:v>4.2169999999999999E-2</c:v>
                </c:pt>
                <c:pt idx="28">
                  <c:v>4.258E-2</c:v>
                </c:pt>
                <c:pt idx="29">
                  <c:v>4.2909999999999997E-2</c:v>
                </c:pt>
                <c:pt idx="30">
                  <c:v>4.3159999999999997E-2</c:v>
                </c:pt>
                <c:pt idx="31">
                  <c:v>4.335E-2</c:v>
                </c:pt>
                <c:pt idx="32">
                  <c:v>4.3490000000000001E-2</c:v>
                </c:pt>
                <c:pt idx="33">
                  <c:v>4.367E-2</c:v>
                </c:pt>
                <c:pt idx="34">
                  <c:v>4.3729999999999998E-2</c:v>
                </c:pt>
                <c:pt idx="35">
                  <c:v>4.3709999999999999E-2</c:v>
                </c:pt>
                <c:pt idx="36">
                  <c:v>4.3630000000000002E-2</c:v>
                </c:pt>
                <c:pt idx="37">
                  <c:v>4.3499999999999997E-2</c:v>
                </c:pt>
                <c:pt idx="38">
                  <c:v>4.3339999999999997E-2</c:v>
                </c:pt>
                <c:pt idx="39">
                  <c:v>4.3150000000000001E-2</c:v>
                </c:pt>
                <c:pt idx="40">
                  <c:v>4.2939999999999999E-2</c:v>
                </c:pt>
                <c:pt idx="41">
                  <c:v>4.2720000000000001E-2</c:v>
                </c:pt>
                <c:pt idx="42">
                  <c:v>4.249E-2</c:v>
                </c:pt>
                <c:pt idx="43">
                  <c:v>4.2250000000000003E-2</c:v>
                </c:pt>
                <c:pt idx="44">
                  <c:v>4.1750000000000002E-2</c:v>
                </c:pt>
                <c:pt idx="45">
                  <c:v>4.1110000000000001E-2</c:v>
                </c:pt>
                <c:pt idx="46">
                  <c:v>4.0480000000000002E-2</c:v>
                </c:pt>
                <c:pt idx="47">
                  <c:v>3.984E-2</c:v>
                </c:pt>
                <c:pt idx="48">
                  <c:v>3.9219999999999998E-2</c:v>
                </c:pt>
                <c:pt idx="49">
                  <c:v>3.8620000000000002E-2</c:v>
                </c:pt>
                <c:pt idx="50">
                  <c:v>3.8030000000000001E-2</c:v>
                </c:pt>
                <c:pt idx="51">
                  <c:v>3.7470000000000003E-2</c:v>
                </c:pt>
                <c:pt idx="52">
                  <c:v>3.6920000000000001E-2</c:v>
                </c:pt>
                <c:pt idx="53">
                  <c:v>3.5869999999999999E-2</c:v>
                </c:pt>
                <c:pt idx="54">
                  <c:v>3.4889999999999997E-2</c:v>
                </c:pt>
                <c:pt idx="55">
                  <c:v>3.397E-2</c:v>
                </c:pt>
                <c:pt idx="56">
                  <c:v>3.3110000000000001E-2</c:v>
                </c:pt>
                <c:pt idx="57">
                  <c:v>3.2300000000000002E-2</c:v>
                </c:pt>
                <c:pt idx="58">
                  <c:v>3.1539999999999999E-2</c:v>
                </c:pt>
                <c:pt idx="59">
                  <c:v>3.014E-2</c:v>
                </c:pt>
                <c:pt idx="60">
                  <c:v>2.8889999999999999E-2</c:v>
                </c:pt>
                <c:pt idx="61">
                  <c:v>2.776E-2</c:v>
                </c:pt>
                <c:pt idx="62">
                  <c:v>2.674E-2</c:v>
                </c:pt>
                <c:pt idx="63">
                  <c:v>2.581E-2</c:v>
                </c:pt>
                <c:pt idx="64">
                  <c:v>2.495E-2</c:v>
                </c:pt>
                <c:pt idx="65">
                  <c:v>2.4160000000000001E-2</c:v>
                </c:pt>
                <c:pt idx="66">
                  <c:v>2.3429999999999999E-2</c:v>
                </c:pt>
                <c:pt idx="67">
                  <c:v>2.2749999999999999E-2</c:v>
                </c:pt>
                <c:pt idx="68">
                  <c:v>2.2120000000000001E-2</c:v>
                </c:pt>
                <c:pt idx="69">
                  <c:v>2.1530000000000001E-2</c:v>
                </c:pt>
                <c:pt idx="70">
                  <c:v>2.0449999999999999E-2</c:v>
                </c:pt>
                <c:pt idx="71">
                  <c:v>1.9279999999999999E-2</c:v>
                </c:pt>
                <c:pt idx="72">
                  <c:v>1.8259999999999998E-2</c:v>
                </c:pt>
                <c:pt idx="73">
                  <c:v>1.736E-2</c:v>
                </c:pt>
                <c:pt idx="74">
                  <c:v>1.6559999999999998E-2</c:v>
                </c:pt>
                <c:pt idx="75">
                  <c:v>1.584E-2</c:v>
                </c:pt>
                <c:pt idx="76">
                  <c:v>1.519E-2</c:v>
                </c:pt>
                <c:pt idx="77">
                  <c:v>1.46E-2</c:v>
                </c:pt>
                <c:pt idx="78">
                  <c:v>1.406E-2</c:v>
                </c:pt>
                <c:pt idx="79">
                  <c:v>1.312E-2</c:v>
                </c:pt>
                <c:pt idx="80">
                  <c:v>1.231E-2</c:v>
                </c:pt>
                <c:pt idx="81">
                  <c:v>1.1599999999999999E-2</c:v>
                </c:pt>
                <c:pt idx="82">
                  <c:v>1.099E-2</c:v>
                </c:pt>
                <c:pt idx="83">
                  <c:v>1.0449999999999999E-2</c:v>
                </c:pt>
                <c:pt idx="84">
                  <c:v>9.9609999999999994E-3</c:v>
                </c:pt>
                <c:pt idx="85">
                  <c:v>9.1299999999999992E-3</c:v>
                </c:pt>
                <c:pt idx="86">
                  <c:v>8.4430000000000009E-3</c:v>
                </c:pt>
                <c:pt idx="87">
                  <c:v>7.8639999999999995E-3</c:v>
                </c:pt>
                <c:pt idx="88">
                  <c:v>7.3689999999999997E-3</c:v>
                </c:pt>
                <c:pt idx="89">
                  <c:v>6.94E-3</c:v>
                </c:pt>
                <c:pt idx="90">
                  <c:v>6.5630000000000003E-3</c:v>
                </c:pt>
                <c:pt idx="91">
                  <c:v>6.2300000000000003E-3</c:v>
                </c:pt>
                <c:pt idx="92">
                  <c:v>5.9329999999999999E-3</c:v>
                </c:pt>
                <c:pt idx="93">
                  <c:v>5.666E-3</c:v>
                </c:pt>
                <c:pt idx="94">
                  <c:v>5.4250000000000001E-3</c:v>
                </c:pt>
                <c:pt idx="95">
                  <c:v>5.2059999999999997E-3</c:v>
                </c:pt>
                <c:pt idx="96">
                  <c:v>4.8219999999999999E-3</c:v>
                </c:pt>
                <c:pt idx="97">
                  <c:v>4.4219999999999997E-3</c:v>
                </c:pt>
                <c:pt idx="98">
                  <c:v>4.0899999999999999E-3</c:v>
                </c:pt>
                <c:pt idx="99">
                  <c:v>3.8089999999999999E-3</c:v>
                </c:pt>
                <c:pt idx="100">
                  <c:v>3.5669999999999999E-3</c:v>
                </c:pt>
                <c:pt idx="101">
                  <c:v>3.3570000000000002E-3</c:v>
                </c:pt>
                <c:pt idx="102">
                  <c:v>3.173E-3</c:v>
                </c:pt>
                <c:pt idx="103">
                  <c:v>3.0100000000000001E-3</c:v>
                </c:pt>
                <c:pt idx="104">
                  <c:v>2.8639999999999998E-3</c:v>
                </c:pt>
                <c:pt idx="105">
                  <c:v>2.6150000000000001E-3</c:v>
                </c:pt>
                <c:pt idx="106">
                  <c:v>2.4090000000000001E-3</c:v>
                </c:pt>
                <c:pt idx="107">
                  <c:v>2.235E-3</c:v>
                </c:pt>
                <c:pt idx="108">
                  <c:v>2.0869999999999999E-3</c:v>
                </c:pt>
                <c:pt idx="109">
                  <c:v>1.9589999999999998E-3</c:v>
                </c:pt>
                <c:pt idx="110">
                  <c:v>1.8469999999999999E-3</c:v>
                </c:pt>
                <c:pt idx="111">
                  <c:v>1.66E-3</c:v>
                </c:pt>
                <c:pt idx="112">
                  <c:v>1.5100000000000001E-3</c:v>
                </c:pt>
                <c:pt idx="113">
                  <c:v>1.387E-3</c:v>
                </c:pt>
                <c:pt idx="114">
                  <c:v>1.284E-3</c:v>
                </c:pt>
                <c:pt idx="115">
                  <c:v>1.196E-3</c:v>
                </c:pt>
                <c:pt idx="116">
                  <c:v>1.1199999999999999E-3</c:v>
                </c:pt>
                <c:pt idx="117">
                  <c:v>1.054E-3</c:v>
                </c:pt>
                <c:pt idx="118">
                  <c:v>9.9620000000000004E-4</c:v>
                </c:pt>
                <c:pt idx="119">
                  <c:v>9.4450000000000003E-4</c:v>
                </c:pt>
                <c:pt idx="120">
                  <c:v>8.9840000000000004E-4</c:v>
                </c:pt>
                <c:pt idx="121">
                  <c:v>8.5689999999999996E-4</c:v>
                </c:pt>
                <c:pt idx="122">
                  <c:v>7.8509999999999995E-4</c:v>
                </c:pt>
                <c:pt idx="123">
                  <c:v>7.1159999999999995E-4</c:v>
                </c:pt>
                <c:pt idx="124">
                  <c:v>6.5160000000000001E-4</c:v>
                </c:pt>
                <c:pt idx="125">
                  <c:v>6.0150000000000004E-4</c:v>
                </c:pt>
                <c:pt idx="126">
                  <c:v>5.5900000000000004E-4</c:v>
                </c:pt>
                <c:pt idx="127">
                  <c:v>5.2249999999999996E-4</c:v>
                </c:pt>
                <c:pt idx="128">
                  <c:v>4.9069999999999995E-4</c:v>
                </c:pt>
                <c:pt idx="129">
                  <c:v>4.6289999999999998E-4</c:v>
                </c:pt>
                <c:pt idx="130">
                  <c:v>4.3820000000000003E-4</c:v>
                </c:pt>
                <c:pt idx="131">
                  <c:v>3.9639999999999999E-4</c:v>
                </c:pt>
                <c:pt idx="132">
                  <c:v>3.6230000000000002E-4</c:v>
                </c:pt>
                <c:pt idx="133">
                  <c:v>3.3389999999999998E-4</c:v>
                </c:pt>
                <c:pt idx="134">
                  <c:v>3.099E-4</c:v>
                </c:pt>
                <c:pt idx="135">
                  <c:v>2.8929999999999998E-4</c:v>
                </c:pt>
                <c:pt idx="136">
                  <c:v>2.7139999999999998E-4</c:v>
                </c:pt>
                <c:pt idx="137">
                  <c:v>2.419E-4</c:v>
                </c:pt>
                <c:pt idx="138">
                  <c:v>2.184E-4</c:v>
                </c:pt>
                <c:pt idx="139">
                  <c:v>1.994E-4</c:v>
                </c:pt>
                <c:pt idx="140">
                  <c:v>1.8349999999999999E-4</c:v>
                </c:pt>
                <c:pt idx="141">
                  <c:v>1.7009999999999999E-4</c:v>
                </c:pt>
                <c:pt idx="142">
                  <c:v>1.5860000000000001E-4</c:v>
                </c:pt>
                <c:pt idx="143">
                  <c:v>1.4870000000000001E-4</c:v>
                </c:pt>
                <c:pt idx="144">
                  <c:v>1.3999999999999999E-4</c:v>
                </c:pt>
                <c:pt idx="145">
                  <c:v>1.3229999999999999E-4</c:v>
                </c:pt>
                <c:pt idx="146">
                  <c:v>1.2540000000000001E-4</c:v>
                </c:pt>
                <c:pt idx="147">
                  <c:v>1.193E-4</c:v>
                </c:pt>
                <c:pt idx="148">
                  <c:v>1.088E-4</c:v>
                </c:pt>
                <c:pt idx="149">
                  <c:v>9.8040000000000003E-5</c:v>
                </c:pt>
                <c:pt idx="150">
                  <c:v>8.9339999999999995E-5</c:v>
                </c:pt>
                <c:pt idx="151">
                  <c:v>8.2130000000000001E-5</c:v>
                </c:pt>
                <c:pt idx="152">
                  <c:v>7.6039999999999997E-5</c:v>
                </c:pt>
                <c:pt idx="153">
                  <c:v>7.0840000000000006E-5</c:v>
                </c:pt>
                <c:pt idx="154">
                  <c:v>6.6329999999999997E-5</c:v>
                </c:pt>
                <c:pt idx="155">
                  <c:v>6.2390000000000004E-5</c:v>
                </c:pt>
                <c:pt idx="156">
                  <c:v>5.8909999999999997E-5</c:v>
                </c:pt>
                <c:pt idx="157">
                  <c:v>5.3050000000000002E-5</c:v>
                </c:pt>
                <c:pt idx="158">
                  <c:v>4.829E-5</c:v>
                </c:pt>
                <c:pt idx="159">
                  <c:v>4.4360000000000002E-5</c:v>
                </c:pt>
                <c:pt idx="160">
                  <c:v>4.104E-5</c:v>
                </c:pt>
                <c:pt idx="161">
                  <c:v>3.82E-5</c:v>
                </c:pt>
                <c:pt idx="162">
                  <c:v>3.5750000000000002E-5</c:v>
                </c:pt>
                <c:pt idx="163">
                  <c:v>3.1720000000000001E-5</c:v>
                </c:pt>
                <c:pt idx="164">
                  <c:v>2.853E-5</c:v>
                </c:pt>
                <c:pt idx="165">
                  <c:v>2.5950000000000001E-5</c:v>
                </c:pt>
                <c:pt idx="166">
                  <c:v>2.3819999999999999E-5</c:v>
                </c:pt>
                <c:pt idx="167">
                  <c:v>2.2019999999999999E-5</c:v>
                </c:pt>
                <c:pt idx="168">
                  <c:v>2.0489999999999999E-5</c:v>
                </c:pt>
                <c:pt idx="169">
                  <c:v>1.9170000000000001E-5</c:v>
                </c:pt>
                <c:pt idx="170">
                  <c:v>1.8009999999999999E-5</c:v>
                </c:pt>
                <c:pt idx="171">
                  <c:v>1.6990000000000002E-5</c:v>
                </c:pt>
                <c:pt idx="172">
                  <c:v>1.6079999999999999E-5</c:v>
                </c:pt>
                <c:pt idx="173">
                  <c:v>1.5270000000000001E-5</c:v>
                </c:pt>
                <c:pt idx="174">
                  <c:v>1.3879999999999999E-5</c:v>
                </c:pt>
                <c:pt idx="175">
                  <c:v>1.2469999999999999E-5</c:v>
                </c:pt>
                <c:pt idx="176">
                  <c:v>1.134E-5</c:v>
                </c:pt>
                <c:pt idx="177">
                  <c:v>1.04E-5</c:v>
                </c:pt>
                <c:pt idx="178">
                  <c:v>9.6050000000000004E-6</c:v>
                </c:pt>
                <c:pt idx="179">
                  <c:v>8.9299999999999992E-6</c:v>
                </c:pt>
                <c:pt idx="180">
                  <c:v>8.3469999999999999E-6</c:v>
                </c:pt>
                <c:pt idx="181">
                  <c:v>7.8390000000000007E-6</c:v>
                </c:pt>
                <c:pt idx="182">
                  <c:v>7.391E-6</c:v>
                </c:pt>
                <c:pt idx="183">
                  <c:v>6.6379999999999998E-6</c:v>
                </c:pt>
                <c:pt idx="184">
                  <c:v>6.0290000000000002E-6</c:v>
                </c:pt>
                <c:pt idx="185">
                  <c:v>5.5260000000000001E-6</c:v>
                </c:pt>
                <c:pt idx="186">
                  <c:v>5.1030000000000001E-6</c:v>
                </c:pt>
                <c:pt idx="187">
                  <c:v>4.7419999999999997E-6</c:v>
                </c:pt>
                <c:pt idx="188">
                  <c:v>4.4309999999999996E-6</c:v>
                </c:pt>
                <c:pt idx="189">
                  <c:v>3.9210000000000002E-6</c:v>
                </c:pt>
                <c:pt idx="190">
                  <c:v>3.5190000000000001E-6</c:v>
                </c:pt>
                <c:pt idx="191">
                  <c:v>3.1939999999999998E-6</c:v>
                </c:pt>
                <c:pt idx="192">
                  <c:v>2.9270000000000001E-6</c:v>
                </c:pt>
                <c:pt idx="193">
                  <c:v>2.7010000000000001E-6</c:v>
                </c:pt>
                <c:pt idx="194">
                  <c:v>2.5100000000000001E-6</c:v>
                </c:pt>
                <c:pt idx="195">
                  <c:v>2.3439999999999999E-6</c:v>
                </c:pt>
                <c:pt idx="196">
                  <c:v>2.2000000000000001E-6</c:v>
                </c:pt>
                <c:pt idx="197">
                  <c:v>2.0729999999999999E-6</c:v>
                </c:pt>
                <c:pt idx="198">
                  <c:v>1.9599999999999999E-6</c:v>
                </c:pt>
                <c:pt idx="199">
                  <c:v>1.8589999999999999E-6</c:v>
                </c:pt>
                <c:pt idx="200">
                  <c:v>1.6869999999999999E-6</c:v>
                </c:pt>
                <c:pt idx="201">
                  <c:v>1.513E-6</c:v>
                </c:pt>
                <c:pt idx="202">
                  <c:v>1.373E-6</c:v>
                </c:pt>
                <c:pt idx="203">
                  <c:v>1.257E-6</c:v>
                </c:pt>
                <c:pt idx="204">
                  <c:v>1.1599999999999999E-6</c:v>
                </c:pt>
                <c:pt idx="205">
                  <c:v>1.077E-6</c:v>
                </c:pt>
                <c:pt idx="206">
                  <c:v>1.006E-6</c:v>
                </c:pt>
                <c:pt idx="207">
                  <c:v>9.4340000000000004E-7</c:v>
                </c:pt>
                <c:pt idx="208">
                  <c:v>8.8859999999999995E-7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B7-4DDC-9182-ED86E7C3709B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srim4He_GaN!$D$20:$D$300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srim4He_GaN!$G$20:$G$300</c:f>
              <c:numCache>
                <c:formatCode>0.000E+00</c:formatCode>
                <c:ptCount val="281"/>
                <c:pt idx="0">
                  <c:v>3.1802999999999998E-2</c:v>
                </c:pt>
                <c:pt idx="1">
                  <c:v>3.3270000000000001E-2</c:v>
                </c:pt>
                <c:pt idx="2">
                  <c:v>3.4620999999999999E-2</c:v>
                </c:pt>
                <c:pt idx="3">
                  <c:v>3.5860000000000003E-2</c:v>
                </c:pt>
                <c:pt idx="4">
                  <c:v>3.7019999999999997E-2</c:v>
                </c:pt>
                <c:pt idx="5">
                  <c:v>3.8100000000000002E-2</c:v>
                </c:pt>
                <c:pt idx="6">
                  <c:v>3.9120000000000002E-2</c:v>
                </c:pt>
                <c:pt idx="7">
                  <c:v>4.0989999999999999E-2</c:v>
                </c:pt>
                <c:pt idx="8">
                  <c:v>4.267E-2</c:v>
                </c:pt>
                <c:pt idx="9">
                  <c:v>4.4209999999999999E-2</c:v>
                </c:pt>
                <c:pt idx="10">
                  <c:v>4.5630000000000004E-2</c:v>
                </c:pt>
                <c:pt idx="11">
                  <c:v>4.6929999999999999E-2</c:v>
                </c:pt>
                <c:pt idx="12">
                  <c:v>4.8150000000000005E-2</c:v>
                </c:pt>
                <c:pt idx="13">
                  <c:v>4.929E-2</c:v>
                </c:pt>
                <c:pt idx="14">
                  <c:v>5.0369999999999998E-2</c:v>
                </c:pt>
                <c:pt idx="15">
                  <c:v>5.1380000000000002E-2</c:v>
                </c:pt>
                <c:pt idx="16">
                  <c:v>5.2330000000000002E-2</c:v>
                </c:pt>
                <c:pt idx="17">
                  <c:v>5.3240000000000003E-2</c:v>
                </c:pt>
                <c:pt idx="18">
                  <c:v>5.493E-2</c:v>
                </c:pt>
                <c:pt idx="19">
                  <c:v>5.6840000000000002E-2</c:v>
                </c:pt>
                <c:pt idx="20">
                  <c:v>5.8569999999999997E-2</c:v>
                </c:pt>
                <c:pt idx="21">
                  <c:v>6.0150000000000002E-2</c:v>
                </c:pt>
                <c:pt idx="22">
                  <c:v>6.1600000000000002E-2</c:v>
                </c:pt>
                <c:pt idx="23">
                  <c:v>6.2950000000000006E-2</c:v>
                </c:pt>
                <c:pt idx="24">
                  <c:v>6.4210000000000003E-2</c:v>
                </c:pt>
                <c:pt idx="25">
                  <c:v>6.5390000000000004E-2</c:v>
                </c:pt>
                <c:pt idx="26">
                  <c:v>6.6500000000000004E-2</c:v>
                </c:pt>
                <c:pt idx="27">
                  <c:v>6.8540000000000004E-2</c:v>
                </c:pt>
                <c:pt idx="28">
                  <c:v>7.0379999999999998E-2</c:v>
                </c:pt>
                <c:pt idx="29">
                  <c:v>7.2069999999999995E-2</c:v>
                </c:pt>
                <c:pt idx="30">
                  <c:v>7.3609999999999995E-2</c:v>
                </c:pt>
                <c:pt idx="31">
                  <c:v>7.5050000000000006E-2</c:v>
                </c:pt>
                <c:pt idx="32">
                  <c:v>7.6380000000000003E-2</c:v>
                </c:pt>
                <c:pt idx="33">
                  <c:v>7.8829999999999997E-2</c:v>
                </c:pt>
                <c:pt idx="34">
                  <c:v>8.1029999999999991E-2</c:v>
                </c:pt>
                <c:pt idx="35">
                  <c:v>8.3019999999999997E-2</c:v>
                </c:pt>
                <c:pt idx="36">
                  <c:v>8.4860000000000005E-2</c:v>
                </c:pt>
                <c:pt idx="37">
                  <c:v>8.6569999999999994E-2</c:v>
                </c:pt>
                <c:pt idx="38">
                  <c:v>8.8169999999999998E-2</c:v>
                </c:pt>
                <c:pt idx="39">
                  <c:v>8.967E-2</c:v>
                </c:pt>
                <c:pt idx="40">
                  <c:v>9.1090000000000004E-2</c:v>
                </c:pt>
                <c:pt idx="41">
                  <c:v>9.2450000000000004E-2</c:v>
                </c:pt>
                <c:pt idx="42">
                  <c:v>9.375E-2</c:v>
                </c:pt>
                <c:pt idx="43">
                  <c:v>9.5000000000000001E-2</c:v>
                </c:pt>
                <c:pt idx="44">
                  <c:v>9.7349999999999992E-2</c:v>
                </c:pt>
                <c:pt idx="45">
                  <c:v>0.10008</c:v>
                </c:pt>
                <c:pt idx="46">
                  <c:v>0.10264000000000001</c:v>
                </c:pt>
                <c:pt idx="47">
                  <c:v>0.10503999999999999</c:v>
                </c:pt>
                <c:pt idx="48">
                  <c:v>0.10732</c:v>
                </c:pt>
                <c:pt idx="49">
                  <c:v>0.1095</c:v>
                </c:pt>
                <c:pt idx="50">
                  <c:v>0.11158000000000001</c:v>
                </c:pt>
                <c:pt idx="51">
                  <c:v>0.11360000000000001</c:v>
                </c:pt>
                <c:pt idx="52">
                  <c:v>0.11555000000000001</c:v>
                </c:pt>
                <c:pt idx="53">
                  <c:v>0.11927</c:v>
                </c:pt>
                <c:pt idx="54">
                  <c:v>0.12279999999999999</c:v>
                </c:pt>
                <c:pt idx="55">
                  <c:v>0.12617</c:v>
                </c:pt>
                <c:pt idx="56">
                  <c:v>0.12941</c:v>
                </c:pt>
                <c:pt idx="57">
                  <c:v>0.13250000000000001</c:v>
                </c:pt>
                <c:pt idx="58">
                  <c:v>0.13553999999999999</c:v>
                </c:pt>
                <c:pt idx="59">
                  <c:v>0.14133999999999999</c:v>
                </c:pt>
                <c:pt idx="60">
                  <c:v>0.14738999999999999</c:v>
                </c:pt>
                <c:pt idx="61">
                  <c:v>0.15316000000000002</c:v>
                </c:pt>
                <c:pt idx="62">
                  <c:v>0.15883999999999998</c:v>
                </c:pt>
                <c:pt idx="63">
                  <c:v>0.16420999999999999</c:v>
                </c:pt>
                <c:pt idx="64">
                  <c:v>0.16944999999999999</c:v>
                </c:pt>
                <c:pt idx="65">
                  <c:v>0.17455999999999999</c:v>
                </c:pt>
                <c:pt idx="66">
                  <c:v>0.17953</c:v>
                </c:pt>
                <c:pt idx="67">
                  <c:v>0.18445</c:v>
                </c:pt>
                <c:pt idx="68">
                  <c:v>0.18922</c:v>
                </c:pt>
                <c:pt idx="69">
                  <c:v>0.19383</c:v>
                </c:pt>
                <c:pt idx="70">
                  <c:v>0.20285</c:v>
                </c:pt>
                <c:pt idx="71">
                  <c:v>0.21367999999999998</c:v>
                </c:pt>
                <c:pt idx="72">
                  <c:v>0.22395999999999999</c:v>
                </c:pt>
                <c:pt idx="73">
                  <c:v>0.23396</c:v>
                </c:pt>
                <c:pt idx="74">
                  <c:v>0.24356</c:v>
                </c:pt>
                <c:pt idx="75">
                  <c:v>0.25284000000000001</c:v>
                </c:pt>
                <c:pt idx="76">
                  <c:v>0.26179000000000002</c:v>
                </c:pt>
                <c:pt idx="77">
                  <c:v>0.27050000000000002</c:v>
                </c:pt>
                <c:pt idx="78">
                  <c:v>0.27896000000000004</c:v>
                </c:pt>
                <c:pt idx="79">
                  <c:v>0.29532000000000003</c:v>
                </c:pt>
                <c:pt idx="80">
                  <c:v>0.31080999999999998</c:v>
                </c:pt>
                <c:pt idx="81">
                  <c:v>0.3256</c:v>
                </c:pt>
                <c:pt idx="82">
                  <c:v>0.33978999999999998</c:v>
                </c:pt>
                <c:pt idx="83">
                  <c:v>0.35345000000000004</c:v>
                </c:pt>
                <c:pt idx="84">
                  <c:v>0.36666100000000001</c:v>
                </c:pt>
                <c:pt idx="85">
                  <c:v>0.39153000000000004</c:v>
                </c:pt>
                <c:pt idx="86">
                  <c:v>0.41494299999999995</c:v>
                </c:pt>
                <c:pt idx="87">
                  <c:v>0.43696399999999996</c:v>
                </c:pt>
                <c:pt idx="88">
                  <c:v>0.45776900000000004</c:v>
                </c:pt>
                <c:pt idx="89">
                  <c:v>0.47743999999999998</c:v>
                </c:pt>
                <c:pt idx="90">
                  <c:v>0.49616299999999997</c:v>
                </c:pt>
                <c:pt idx="91">
                  <c:v>0.51402999999999999</c:v>
                </c:pt>
                <c:pt idx="92">
                  <c:v>0.53103299999999998</c:v>
                </c:pt>
                <c:pt idx="93">
                  <c:v>0.54726599999999992</c:v>
                </c:pt>
                <c:pt idx="94">
                  <c:v>0.56282500000000002</c:v>
                </c:pt>
                <c:pt idx="95">
                  <c:v>0.57760600000000006</c:v>
                </c:pt>
                <c:pt idx="96">
                  <c:v>0.605522</c:v>
                </c:pt>
                <c:pt idx="97">
                  <c:v>0.63732200000000006</c:v>
                </c:pt>
                <c:pt idx="98">
                  <c:v>0.66599000000000008</c:v>
                </c:pt>
                <c:pt idx="99">
                  <c:v>0.69200899999999999</c:v>
                </c:pt>
                <c:pt idx="100">
                  <c:v>0.71556699999999995</c:v>
                </c:pt>
                <c:pt idx="101">
                  <c:v>0.7368570000000001</c:v>
                </c:pt>
                <c:pt idx="102">
                  <c:v>0.756073</c:v>
                </c:pt>
                <c:pt idx="103">
                  <c:v>0.77350999999999992</c:v>
                </c:pt>
                <c:pt idx="104">
                  <c:v>0.78916399999999998</c:v>
                </c:pt>
                <c:pt idx="105">
                  <c:v>0.81581500000000007</c:v>
                </c:pt>
                <c:pt idx="106">
                  <c:v>0.83710899999999999</c:v>
                </c:pt>
                <c:pt idx="107">
                  <c:v>0.85363500000000003</c:v>
                </c:pt>
                <c:pt idx="108">
                  <c:v>0.86608699999999994</c:v>
                </c:pt>
                <c:pt idx="109">
                  <c:v>0.87515900000000002</c:v>
                </c:pt>
                <c:pt idx="110">
                  <c:v>0.881247</c:v>
                </c:pt>
                <c:pt idx="111">
                  <c:v>0.88626000000000005</c:v>
                </c:pt>
                <c:pt idx="112">
                  <c:v>0.88411000000000006</c:v>
                </c:pt>
                <c:pt idx="113">
                  <c:v>0.87698700000000007</c:v>
                </c:pt>
                <c:pt idx="114">
                  <c:v>0.86648399999999992</c:v>
                </c:pt>
                <c:pt idx="115">
                  <c:v>0.85389599999999999</c:v>
                </c:pt>
                <c:pt idx="116">
                  <c:v>0.83992</c:v>
                </c:pt>
                <c:pt idx="117">
                  <c:v>0.82525400000000004</c:v>
                </c:pt>
                <c:pt idx="118">
                  <c:v>0.81029620000000002</c:v>
                </c:pt>
                <c:pt idx="119">
                  <c:v>0.79534450000000001</c:v>
                </c:pt>
                <c:pt idx="120">
                  <c:v>0.78039839999999994</c:v>
                </c:pt>
                <c:pt idx="121">
                  <c:v>0.76575690000000007</c:v>
                </c:pt>
                <c:pt idx="122">
                  <c:v>0.7374851</c:v>
                </c:pt>
                <c:pt idx="123">
                  <c:v>0.70431160000000004</c:v>
                </c:pt>
                <c:pt idx="124">
                  <c:v>0.67365160000000002</c:v>
                </c:pt>
                <c:pt idx="125">
                  <c:v>0.64540150000000007</c:v>
                </c:pt>
                <c:pt idx="126">
                  <c:v>0.61935899999999999</c:v>
                </c:pt>
                <c:pt idx="127">
                  <c:v>0.59532249999999998</c:v>
                </c:pt>
                <c:pt idx="128">
                  <c:v>0.57319069999999994</c:v>
                </c:pt>
                <c:pt idx="129">
                  <c:v>0.55266290000000007</c:v>
                </c:pt>
                <c:pt idx="130">
                  <c:v>0.53363820000000006</c:v>
                </c:pt>
                <c:pt idx="131">
                  <c:v>0.49949640000000001</c:v>
                </c:pt>
                <c:pt idx="132">
                  <c:v>0.46976229999999997</c:v>
                </c:pt>
                <c:pt idx="133">
                  <c:v>0.44373390000000001</c:v>
                </c:pt>
                <c:pt idx="134">
                  <c:v>0.42060989999999998</c:v>
                </c:pt>
                <c:pt idx="135">
                  <c:v>0.39998929999999999</c:v>
                </c:pt>
                <c:pt idx="136">
                  <c:v>0.38147139999999996</c:v>
                </c:pt>
                <c:pt idx="137">
                  <c:v>0.34964190000000001</c:v>
                </c:pt>
                <c:pt idx="138">
                  <c:v>0.32781840000000001</c:v>
                </c:pt>
                <c:pt idx="139">
                  <c:v>0.30639940000000004</c:v>
                </c:pt>
                <c:pt idx="140">
                  <c:v>0.28758349999999999</c:v>
                </c:pt>
                <c:pt idx="141">
                  <c:v>0.27127010000000001</c:v>
                </c:pt>
                <c:pt idx="142">
                  <c:v>0.25695859999999998</c:v>
                </c:pt>
                <c:pt idx="143">
                  <c:v>0.24424870000000001</c:v>
                </c:pt>
                <c:pt idx="144">
                  <c:v>0.23283999999999999</c:v>
                </c:pt>
                <c:pt idx="145">
                  <c:v>0.22263230000000001</c:v>
                </c:pt>
                <c:pt idx="146">
                  <c:v>0.21342539999999999</c:v>
                </c:pt>
                <c:pt idx="147">
                  <c:v>0.20501929999999999</c:v>
                </c:pt>
                <c:pt idx="148">
                  <c:v>0.1903088</c:v>
                </c:pt>
                <c:pt idx="149">
                  <c:v>0.17499803999999999</c:v>
                </c:pt>
                <c:pt idx="150">
                  <c:v>0.16218933999999999</c:v>
                </c:pt>
                <c:pt idx="151">
                  <c:v>0.15128213000000001</c:v>
                </c:pt>
                <c:pt idx="152">
                  <c:v>0.14197604</c:v>
                </c:pt>
                <c:pt idx="153">
                  <c:v>0.13387083999999999</c:v>
                </c:pt>
                <c:pt idx="154">
                  <c:v>0.12676633000000001</c:v>
                </c:pt>
                <c:pt idx="155">
                  <c:v>0.12036239</c:v>
                </c:pt>
                <c:pt idx="156">
                  <c:v>0.11475890999999999</c:v>
                </c:pt>
                <c:pt idx="157">
                  <c:v>0.10505305</c:v>
                </c:pt>
                <c:pt idx="158">
                  <c:v>9.6998290000000001E-2</c:v>
                </c:pt>
                <c:pt idx="159">
                  <c:v>9.023436E-2</c:v>
                </c:pt>
                <c:pt idx="160">
                  <c:v>8.4461040000000001E-2</c:v>
                </c:pt>
                <c:pt idx="161">
                  <c:v>7.9448199999999997E-2</c:v>
                </c:pt>
                <c:pt idx="162">
                  <c:v>7.5075749999999997E-2</c:v>
                </c:pt>
                <c:pt idx="163">
                  <c:v>6.7761719999999998E-2</c:v>
                </c:pt>
                <c:pt idx="164">
                  <c:v>6.1888529999999997E-2</c:v>
                </c:pt>
                <c:pt idx="165">
                  <c:v>5.7055949999999994E-2</c:v>
                </c:pt>
                <c:pt idx="166">
                  <c:v>5.3013820000000003E-2</c:v>
                </c:pt>
                <c:pt idx="167">
                  <c:v>4.9562019999999998E-2</c:v>
                </c:pt>
                <c:pt idx="168">
                  <c:v>4.6600490000000001E-2</c:v>
                </c:pt>
                <c:pt idx="169">
                  <c:v>4.400917E-2</c:v>
                </c:pt>
                <c:pt idx="170">
                  <c:v>4.1728009999999996E-2</c:v>
                </c:pt>
                <c:pt idx="171">
                  <c:v>3.9706990000000005E-2</c:v>
                </c:pt>
                <c:pt idx="172">
                  <c:v>3.7896079999999999E-2</c:v>
                </c:pt>
                <c:pt idx="173">
                  <c:v>3.6275269999999998E-2</c:v>
                </c:pt>
                <c:pt idx="174">
                  <c:v>3.3463880000000001E-2</c:v>
                </c:pt>
                <c:pt idx="175">
                  <c:v>3.059247E-2</c:v>
                </c:pt>
                <c:pt idx="176">
                  <c:v>2.825134E-2</c:v>
                </c:pt>
                <c:pt idx="177">
                  <c:v>2.6300400000000002E-2</c:v>
                </c:pt>
                <c:pt idx="178">
                  <c:v>2.4639604999999998E-2</c:v>
                </c:pt>
                <c:pt idx="179">
                  <c:v>2.3228930000000002E-2</c:v>
                </c:pt>
                <c:pt idx="180">
                  <c:v>2.1998346999999998E-2</c:v>
                </c:pt>
                <c:pt idx="181">
                  <c:v>2.0917839000000001E-2</c:v>
                </c:pt>
                <c:pt idx="182">
                  <c:v>1.9957390999999998E-2</c:v>
                </c:pt>
                <c:pt idx="183">
                  <c:v>1.8346637999999998E-2</c:v>
                </c:pt>
                <c:pt idx="184">
                  <c:v>1.7046029000000001E-2</c:v>
                </c:pt>
                <c:pt idx="185">
                  <c:v>1.5955525999999998E-2</c:v>
                </c:pt>
                <c:pt idx="186">
                  <c:v>1.5045102999999999E-2</c:v>
                </c:pt>
                <c:pt idx="187">
                  <c:v>1.4264742E-2</c:v>
                </c:pt>
                <c:pt idx="188">
                  <c:v>1.3584430999999999E-2</c:v>
                </c:pt>
                <c:pt idx="189">
                  <c:v>1.2473921000000001E-2</c:v>
                </c:pt>
                <c:pt idx="190">
                  <c:v>1.1603519E-2</c:v>
                </c:pt>
                <c:pt idx="191">
                  <c:v>1.0903194E-2</c:v>
                </c:pt>
                <c:pt idx="192">
                  <c:v>1.0332927E-2</c:v>
                </c:pt>
                <c:pt idx="193">
                  <c:v>9.8457010000000001E-3</c:v>
                </c:pt>
                <c:pt idx="194">
                  <c:v>9.4365100000000004E-3</c:v>
                </c:pt>
                <c:pt idx="195">
                  <c:v>9.0853440000000004E-3</c:v>
                </c:pt>
                <c:pt idx="196">
                  <c:v>8.7812000000000012E-3</c:v>
                </c:pt>
                <c:pt idx="197">
                  <c:v>8.5160730000000007E-3</c:v>
                </c:pt>
                <c:pt idx="198">
                  <c:v>8.2829600000000007E-3</c:v>
                </c:pt>
                <c:pt idx="199">
                  <c:v>8.0768590000000005E-3</c:v>
                </c:pt>
                <c:pt idx="200">
                  <c:v>7.7276870000000004E-3</c:v>
                </c:pt>
                <c:pt idx="201">
                  <c:v>7.3845129999999997E-3</c:v>
                </c:pt>
                <c:pt idx="202">
                  <c:v>7.1143730000000002E-3</c:v>
                </c:pt>
                <c:pt idx="203">
                  <c:v>6.8992569999999998E-3</c:v>
                </c:pt>
                <c:pt idx="204">
                  <c:v>6.7241599999999999E-3</c:v>
                </c:pt>
                <c:pt idx="205">
                  <c:v>6.5810770000000003E-3</c:v>
                </c:pt>
                <c:pt idx="206">
                  <c:v>6.4620059999999993E-3</c:v>
                </c:pt>
                <c:pt idx="207">
                  <c:v>6.3619434000000002E-3</c:v>
                </c:pt>
                <c:pt idx="208">
                  <c:v>6.2788886E-3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B7-4DDC-9182-ED86E7C37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srim4He_GaN!$P$5</c:f>
          <c:strCache>
            <c:ptCount val="1"/>
            <c:pt idx="0">
              <c:v>srim4He_GaN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srim4He_GaN!$D$20:$D$300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srim4He_GaN!$J$20:$J$300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1.5E-3</c:v>
                </c:pt>
                <c:pt idx="18">
                  <c:v>1.6000000000000001E-3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2.3E-3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3.0000000000000001E-3</c:v>
                </c:pt>
                <c:pt idx="28">
                  <c:v>3.3E-3</c:v>
                </c:pt>
                <c:pt idx="29">
                  <c:v>3.5000000000000005E-3</c:v>
                </c:pt>
                <c:pt idx="30">
                  <c:v>3.8E-3</c:v>
                </c:pt>
                <c:pt idx="31">
                  <c:v>4.0000000000000001E-3</c:v>
                </c:pt>
                <c:pt idx="32">
                  <c:v>4.3E-3</c:v>
                </c:pt>
                <c:pt idx="33">
                  <c:v>4.8000000000000004E-3</c:v>
                </c:pt>
                <c:pt idx="34">
                  <c:v>5.3E-3</c:v>
                </c:pt>
                <c:pt idx="35">
                  <c:v>5.8000000000000005E-3</c:v>
                </c:pt>
                <c:pt idx="36">
                  <c:v>6.3E-3</c:v>
                </c:pt>
                <c:pt idx="37">
                  <c:v>6.8000000000000005E-3</c:v>
                </c:pt>
                <c:pt idx="38">
                  <c:v>7.2999999999999992E-3</c:v>
                </c:pt>
                <c:pt idx="39">
                  <c:v>7.7999999999999996E-3</c:v>
                </c:pt>
                <c:pt idx="40">
                  <c:v>8.3000000000000001E-3</c:v>
                </c:pt>
                <c:pt idx="41">
                  <c:v>8.7999999999999988E-3</c:v>
                </c:pt>
                <c:pt idx="42">
                  <c:v>9.2999999999999992E-3</c:v>
                </c:pt>
                <c:pt idx="43">
                  <c:v>9.7999999999999997E-3</c:v>
                </c:pt>
                <c:pt idx="44">
                  <c:v>1.0800000000000001E-2</c:v>
                </c:pt>
                <c:pt idx="45">
                  <c:v>1.21E-2</c:v>
                </c:pt>
                <c:pt idx="46">
                  <c:v>1.3300000000000001E-2</c:v>
                </c:pt>
                <c:pt idx="47">
                  <c:v>1.4599999999999998E-2</c:v>
                </c:pt>
                <c:pt idx="48">
                  <c:v>1.5800000000000002E-2</c:v>
                </c:pt>
                <c:pt idx="49">
                  <c:v>1.7100000000000001E-2</c:v>
                </c:pt>
                <c:pt idx="50">
                  <c:v>1.84E-2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2.35E-2</c:v>
                </c:pt>
                <c:pt idx="54">
                  <c:v>2.6000000000000002E-2</c:v>
                </c:pt>
                <c:pt idx="55">
                  <c:v>2.8599999999999997E-2</c:v>
                </c:pt>
                <c:pt idx="56">
                  <c:v>3.1199999999999999E-2</c:v>
                </c:pt>
                <c:pt idx="57">
                  <c:v>3.3800000000000004E-2</c:v>
                </c:pt>
                <c:pt idx="58">
                  <c:v>3.6299999999999999E-2</c:v>
                </c:pt>
                <c:pt idx="59">
                  <c:v>4.1499999999999995E-2</c:v>
                </c:pt>
                <c:pt idx="60">
                  <c:v>4.6700000000000005E-2</c:v>
                </c:pt>
                <c:pt idx="61">
                  <c:v>5.1900000000000002E-2</c:v>
                </c:pt>
                <c:pt idx="62">
                  <c:v>5.6999999999999995E-2</c:v>
                </c:pt>
                <c:pt idx="63">
                  <c:v>6.2199999999999998E-2</c:v>
                </c:pt>
                <c:pt idx="64">
                  <c:v>6.7299999999999999E-2</c:v>
                </c:pt>
                <c:pt idx="65">
                  <c:v>7.2399999999999992E-2</c:v>
                </c:pt>
                <c:pt idx="66">
                  <c:v>7.7399999999999997E-2</c:v>
                </c:pt>
                <c:pt idx="67">
                  <c:v>8.2400000000000001E-2</c:v>
                </c:pt>
                <c:pt idx="68">
                  <c:v>8.7400000000000005E-2</c:v>
                </c:pt>
                <c:pt idx="69">
                  <c:v>9.240000000000001E-2</c:v>
                </c:pt>
                <c:pt idx="70">
                  <c:v>0.1022</c:v>
                </c:pt>
                <c:pt idx="71">
                  <c:v>0.11439999999999999</c:v>
                </c:pt>
                <c:pt idx="72">
                  <c:v>0.1263</c:v>
                </c:pt>
                <c:pt idx="73">
                  <c:v>0.13799999999999998</c:v>
                </c:pt>
                <c:pt idx="74">
                  <c:v>0.14960000000000001</c:v>
                </c:pt>
                <c:pt idx="75">
                  <c:v>0.161</c:v>
                </c:pt>
                <c:pt idx="76">
                  <c:v>0.1721</c:v>
                </c:pt>
                <c:pt idx="77">
                  <c:v>0.18309999999999998</c:v>
                </c:pt>
                <c:pt idx="78">
                  <c:v>0.19400000000000001</c:v>
                </c:pt>
                <c:pt idx="79">
                  <c:v>0.2152</c:v>
                </c:pt>
                <c:pt idx="80">
                  <c:v>0.23580000000000001</c:v>
                </c:pt>
                <c:pt idx="81">
                  <c:v>0.25579999999999997</c:v>
                </c:pt>
                <c:pt idx="82">
                  <c:v>0.27529999999999999</c:v>
                </c:pt>
                <c:pt idx="83">
                  <c:v>0.29430000000000001</c:v>
                </c:pt>
                <c:pt idx="84">
                  <c:v>0.31290000000000001</c:v>
                </c:pt>
                <c:pt idx="85">
                  <c:v>0.3488</c:v>
                </c:pt>
                <c:pt idx="86">
                  <c:v>0.38319999999999999</c:v>
                </c:pt>
                <c:pt idx="87">
                  <c:v>0.41639999999999999</c:v>
                </c:pt>
                <c:pt idx="88">
                  <c:v>0.44829999999999998</c:v>
                </c:pt>
                <c:pt idx="89">
                  <c:v>0.47919999999999996</c:v>
                </c:pt>
                <c:pt idx="90">
                  <c:v>0.50919999999999999</c:v>
                </c:pt>
                <c:pt idx="91">
                  <c:v>0.53839999999999999</c:v>
                </c:pt>
                <c:pt idx="92">
                  <c:v>0.56669999999999998</c:v>
                </c:pt>
                <c:pt idx="93">
                  <c:v>0.59440000000000004</c:v>
                </c:pt>
                <c:pt idx="94">
                  <c:v>0.62149999999999994</c:v>
                </c:pt>
                <c:pt idx="95">
                  <c:v>0.64790000000000003</c:v>
                </c:pt>
                <c:pt idx="96">
                  <c:v>0.69930000000000003</c:v>
                </c:pt>
                <c:pt idx="97">
                  <c:v>0.76090000000000002</c:v>
                </c:pt>
                <c:pt idx="98">
                  <c:v>0.82</c:v>
                </c:pt>
                <c:pt idx="99">
                  <c:v>0.87719999999999998</c:v>
                </c:pt>
                <c:pt idx="100">
                  <c:v>0.9326000000000001</c:v>
                </c:pt>
                <c:pt idx="101">
                  <c:v>0.98650000000000004</c:v>
                </c:pt>
                <c:pt idx="102" formatCode="0.000">
                  <c:v>1.04</c:v>
                </c:pt>
                <c:pt idx="103" formatCode="0.000">
                  <c:v>1.0900000000000001</c:v>
                </c:pt>
                <c:pt idx="104" formatCode="0.000">
                  <c:v>1.1399999999999999</c:v>
                </c:pt>
                <c:pt idx="105" formatCode="0.000">
                  <c:v>1.24</c:v>
                </c:pt>
                <c:pt idx="106" formatCode="0.000">
                  <c:v>1.34</c:v>
                </c:pt>
                <c:pt idx="107" formatCode="0.000">
                  <c:v>1.43</c:v>
                </c:pt>
                <c:pt idx="108" formatCode="0.000">
                  <c:v>1.52</c:v>
                </c:pt>
                <c:pt idx="109" formatCode="0.000">
                  <c:v>1.62</c:v>
                </c:pt>
                <c:pt idx="110" formatCode="0.000">
                  <c:v>1.71</c:v>
                </c:pt>
                <c:pt idx="111" formatCode="0.000">
                  <c:v>1.89</c:v>
                </c:pt>
                <c:pt idx="112" formatCode="0.000">
                  <c:v>2.0699999999999998</c:v>
                </c:pt>
                <c:pt idx="113" formatCode="0.000">
                  <c:v>2.2599999999999998</c:v>
                </c:pt>
                <c:pt idx="114" formatCode="0.000">
                  <c:v>2.44</c:v>
                </c:pt>
                <c:pt idx="115" formatCode="0.000">
                  <c:v>2.63</c:v>
                </c:pt>
                <c:pt idx="116" formatCode="0.000">
                  <c:v>2.82</c:v>
                </c:pt>
                <c:pt idx="117" formatCode="0.000">
                  <c:v>3.02</c:v>
                </c:pt>
                <c:pt idx="118" formatCode="0.000">
                  <c:v>3.21</c:v>
                </c:pt>
                <c:pt idx="119" formatCode="0.000">
                  <c:v>3.42</c:v>
                </c:pt>
                <c:pt idx="120" formatCode="0.000">
                  <c:v>3.62</c:v>
                </c:pt>
                <c:pt idx="121" formatCode="0.000">
                  <c:v>3.83</c:v>
                </c:pt>
                <c:pt idx="122" formatCode="0.000">
                  <c:v>4.2699999999999996</c:v>
                </c:pt>
                <c:pt idx="123" formatCode="0.000">
                  <c:v>4.83</c:v>
                </c:pt>
                <c:pt idx="124" formatCode="0.000">
                  <c:v>5.42</c:v>
                </c:pt>
                <c:pt idx="125" formatCode="0.000">
                  <c:v>6.04</c:v>
                </c:pt>
                <c:pt idx="126" formatCode="0.000">
                  <c:v>6.69</c:v>
                </c:pt>
                <c:pt idx="127" formatCode="0.000">
                  <c:v>7.36</c:v>
                </c:pt>
                <c:pt idx="128" formatCode="0.000">
                  <c:v>8.06</c:v>
                </c:pt>
                <c:pt idx="129" formatCode="0.000">
                  <c:v>8.7799999999999994</c:v>
                </c:pt>
                <c:pt idx="130" formatCode="0.000">
                  <c:v>9.5299999999999994</c:v>
                </c:pt>
                <c:pt idx="131" formatCode="0.000">
                  <c:v>11.12</c:v>
                </c:pt>
                <c:pt idx="132" formatCode="0.000">
                  <c:v>12.8</c:v>
                </c:pt>
                <c:pt idx="133" formatCode="0.000">
                  <c:v>14.59</c:v>
                </c:pt>
                <c:pt idx="134" formatCode="0.000">
                  <c:v>16.48</c:v>
                </c:pt>
                <c:pt idx="135" formatCode="0.000">
                  <c:v>18.47</c:v>
                </c:pt>
                <c:pt idx="136" formatCode="0.000">
                  <c:v>20.57</c:v>
                </c:pt>
                <c:pt idx="137" formatCode="0.000">
                  <c:v>25.04</c:v>
                </c:pt>
                <c:pt idx="138" formatCode="0.000">
                  <c:v>29.87</c:v>
                </c:pt>
                <c:pt idx="139" formatCode="0.000">
                  <c:v>35.03</c:v>
                </c:pt>
                <c:pt idx="140" formatCode="0.000">
                  <c:v>40.54</c:v>
                </c:pt>
                <c:pt idx="141" formatCode="0.000">
                  <c:v>46.39</c:v>
                </c:pt>
                <c:pt idx="142" formatCode="0.000">
                  <c:v>52.59</c:v>
                </c:pt>
                <c:pt idx="143" formatCode="0.000">
                  <c:v>59.12</c:v>
                </c:pt>
                <c:pt idx="144" formatCode="0.000">
                  <c:v>65.98</c:v>
                </c:pt>
                <c:pt idx="145" formatCode="0.000">
                  <c:v>73.16</c:v>
                </c:pt>
                <c:pt idx="146" formatCode="0.000">
                  <c:v>80.66</c:v>
                </c:pt>
                <c:pt idx="147" formatCode="0.000">
                  <c:v>88.48</c:v>
                </c:pt>
                <c:pt idx="148" formatCode="0.000">
                  <c:v>105.05</c:v>
                </c:pt>
                <c:pt idx="149" formatCode="0.000">
                  <c:v>127.46</c:v>
                </c:pt>
                <c:pt idx="150" formatCode="0.000">
                  <c:v>151.75</c:v>
                </c:pt>
                <c:pt idx="151" formatCode="0.000">
                  <c:v>177.86</c:v>
                </c:pt>
                <c:pt idx="152" formatCode="0.000">
                  <c:v>205.77</c:v>
                </c:pt>
                <c:pt idx="153" formatCode="0.000">
                  <c:v>235.45</c:v>
                </c:pt>
                <c:pt idx="154" formatCode="0.000">
                  <c:v>266.86</c:v>
                </c:pt>
                <c:pt idx="155" formatCode="0.000">
                  <c:v>299.98</c:v>
                </c:pt>
                <c:pt idx="156" formatCode="0.000">
                  <c:v>334.8</c:v>
                </c:pt>
                <c:pt idx="157" formatCode="0.000">
                  <c:v>409.36</c:v>
                </c:pt>
                <c:pt idx="158" formatCode="0.000">
                  <c:v>490.44</c:v>
                </c:pt>
                <c:pt idx="159" formatCode="0.000">
                  <c:v>577.91999999999996</c:v>
                </c:pt>
                <c:pt idx="160" formatCode="0.000">
                  <c:v>671.67</c:v>
                </c:pt>
                <c:pt idx="161" formatCode="0.000">
                  <c:v>771.58</c:v>
                </c:pt>
                <c:pt idx="162" formatCode="0.000">
                  <c:v>877.55</c:v>
                </c:pt>
                <c:pt idx="163" formatCode="0.0">
                  <c:v>1110</c:v>
                </c:pt>
                <c:pt idx="164" formatCode="0.0">
                  <c:v>1360</c:v>
                </c:pt>
                <c:pt idx="165" formatCode="0.0">
                  <c:v>1640</c:v>
                </c:pt>
                <c:pt idx="166" formatCode="0.0">
                  <c:v>1930</c:v>
                </c:pt>
                <c:pt idx="167" formatCode="0.0">
                  <c:v>2250</c:v>
                </c:pt>
                <c:pt idx="168" formatCode="0.0">
                  <c:v>2590</c:v>
                </c:pt>
                <c:pt idx="169" formatCode="0.0">
                  <c:v>2950</c:v>
                </c:pt>
                <c:pt idx="170" formatCode="0.0">
                  <c:v>3340</c:v>
                </c:pt>
                <c:pt idx="171" formatCode="0.0">
                  <c:v>3740</c:v>
                </c:pt>
                <c:pt idx="172" formatCode="0.0">
                  <c:v>4160</c:v>
                </c:pt>
                <c:pt idx="173" formatCode="0.0">
                  <c:v>4600</c:v>
                </c:pt>
                <c:pt idx="174" formatCode="0.0">
                  <c:v>5540</c:v>
                </c:pt>
                <c:pt idx="175" formatCode="0.0">
                  <c:v>6820</c:v>
                </c:pt>
                <c:pt idx="176" formatCode="0.0">
                  <c:v>8210</c:v>
                </c:pt>
                <c:pt idx="177" formatCode="0.0">
                  <c:v>9720</c:v>
                </c:pt>
                <c:pt idx="178" formatCode="0.0">
                  <c:v>11320</c:v>
                </c:pt>
                <c:pt idx="179" formatCode="0.0">
                  <c:v>13040</c:v>
                </c:pt>
                <c:pt idx="180" formatCode="0.0">
                  <c:v>14850</c:v>
                </c:pt>
                <c:pt idx="181" formatCode="0.0">
                  <c:v>16760</c:v>
                </c:pt>
                <c:pt idx="182" formatCode="0.0">
                  <c:v>18760</c:v>
                </c:pt>
                <c:pt idx="183" formatCode="0.0">
                  <c:v>23040</c:v>
                </c:pt>
                <c:pt idx="184" formatCode="0.0">
                  <c:v>27670</c:v>
                </c:pt>
                <c:pt idx="185" formatCode="0.0">
                  <c:v>32630.000000000004</c:v>
                </c:pt>
                <c:pt idx="186" formatCode="0.0">
                  <c:v>37920</c:v>
                </c:pt>
                <c:pt idx="187" formatCode="0.0">
                  <c:v>43510</c:v>
                </c:pt>
                <c:pt idx="188" formatCode="0.0">
                  <c:v>49390</c:v>
                </c:pt>
                <c:pt idx="189" formatCode="0.0">
                  <c:v>61970</c:v>
                </c:pt>
                <c:pt idx="190" formatCode="0.0">
                  <c:v>75580</c:v>
                </c:pt>
                <c:pt idx="191" formatCode="0.0">
                  <c:v>90140</c:v>
                </c:pt>
                <c:pt idx="192" formatCode="0.0">
                  <c:v>105580</c:v>
                </c:pt>
                <c:pt idx="193" formatCode="0.0">
                  <c:v>121820</c:v>
                </c:pt>
                <c:pt idx="194" formatCode="0.0">
                  <c:v>138810</c:v>
                </c:pt>
                <c:pt idx="195" formatCode="0.0">
                  <c:v>156500</c:v>
                </c:pt>
                <c:pt idx="196" formatCode="0.0">
                  <c:v>174840</c:v>
                </c:pt>
                <c:pt idx="197" formatCode="0.0">
                  <c:v>193780</c:v>
                </c:pt>
                <c:pt idx="198" formatCode="0.0">
                  <c:v>213280</c:v>
                </c:pt>
                <c:pt idx="199" formatCode="0.0">
                  <c:v>233310</c:v>
                </c:pt>
                <c:pt idx="200" formatCode="0.0">
                  <c:v>274780</c:v>
                </c:pt>
                <c:pt idx="201" formatCode="0.0">
                  <c:v>329000</c:v>
                </c:pt>
                <c:pt idx="202" formatCode="0.0">
                  <c:v>385510</c:v>
                </c:pt>
                <c:pt idx="203" formatCode="0.0">
                  <c:v>443970</c:v>
                </c:pt>
                <c:pt idx="204" formatCode="0.0">
                  <c:v>504100</c:v>
                </c:pt>
                <c:pt idx="205" formatCode="0.0">
                  <c:v>565670</c:v>
                </c:pt>
                <c:pt idx="206" formatCode="0.0">
                  <c:v>628480</c:v>
                </c:pt>
                <c:pt idx="207" formatCode="0.0">
                  <c:v>692350</c:v>
                </c:pt>
                <c:pt idx="208" formatCode="0.0">
                  <c:v>757160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E7-4A10-8145-E23080974AB3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srim4He_GaN!$D$20:$D$300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srim4He_GaN!$M$20:$M$300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1.2000000000000001E-3</c:v>
                </c:pt>
                <c:pt idx="6">
                  <c:v>1.2999999999999999E-3</c:v>
                </c:pt>
                <c:pt idx="7">
                  <c:v>1.4E-3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1.7000000000000001E-3</c:v>
                </c:pt>
                <c:pt idx="11">
                  <c:v>1.8E-3</c:v>
                </c:pt>
                <c:pt idx="12">
                  <c:v>1.8E-3</c:v>
                </c:pt>
                <c:pt idx="13">
                  <c:v>1.9E-3</c:v>
                </c:pt>
                <c:pt idx="14">
                  <c:v>2E-3</c:v>
                </c:pt>
                <c:pt idx="15">
                  <c:v>2.1000000000000003E-3</c:v>
                </c:pt>
                <c:pt idx="16">
                  <c:v>2.1999999999999997E-3</c:v>
                </c:pt>
                <c:pt idx="17">
                  <c:v>2.3E-3</c:v>
                </c:pt>
                <c:pt idx="18">
                  <c:v>2.4000000000000002E-3</c:v>
                </c:pt>
                <c:pt idx="19">
                  <c:v>2.5999999999999999E-3</c:v>
                </c:pt>
                <c:pt idx="20">
                  <c:v>2.8E-3</c:v>
                </c:pt>
                <c:pt idx="21">
                  <c:v>3.0000000000000001E-3</c:v>
                </c:pt>
                <c:pt idx="22">
                  <c:v>3.2000000000000002E-3</c:v>
                </c:pt>
                <c:pt idx="23">
                  <c:v>3.3E-3</c:v>
                </c:pt>
                <c:pt idx="24">
                  <c:v>3.5000000000000005E-3</c:v>
                </c:pt>
                <c:pt idx="25">
                  <c:v>3.6999999999999997E-3</c:v>
                </c:pt>
                <c:pt idx="26">
                  <c:v>3.8E-3</c:v>
                </c:pt>
                <c:pt idx="27">
                  <c:v>4.2000000000000006E-3</c:v>
                </c:pt>
                <c:pt idx="28">
                  <c:v>4.4999999999999997E-3</c:v>
                </c:pt>
                <c:pt idx="29">
                  <c:v>4.8000000000000004E-3</c:v>
                </c:pt>
                <c:pt idx="30">
                  <c:v>5.0999999999999995E-3</c:v>
                </c:pt>
                <c:pt idx="31">
                  <c:v>5.4000000000000003E-3</c:v>
                </c:pt>
                <c:pt idx="32">
                  <c:v>5.7000000000000002E-3</c:v>
                </c:pt>
                <c:pt idx="33">
                  <c:v>6.3E-3</c:v>
                </c:pt>
                <c:pt idx="34">
                  <c:v>6.8000000000000005E-3</c:v>
                </c:pt>
                <c:pt idx="35">
                  <c:v>7.3999999999999995E-3</c:v>
                </c:pt>
                <c:pt idx="36">
                  <c:v>7.9000000000000008E-3</c:v>
                </c:pt>
                <c:pt idx="37">
                  <c:v>8.5000000000000006E-3</c:v>
                </c:pt>
                <c:pt idx="38">
                  <c:v>8.9999999999999993E-3</c:v>
                </c:pt>
                <c:pt idx="39">
                  <c:v>9.4999999999999998E-3</c:v>
                </c:pt>
                <c:pt idx="40">
                  <c:v>0.01</c:v>
                </c:pt>
                <c:pt idx="41">
                  <c:v>1.0499999999999999E-2</c:v>
                </c:pt>
                <c:pt idx="42">
                  <c:v>1.0999999999999999E-2</c:v>
                </c:pt>
                <c:pt idx="43">
                  <c:v>1.15E-2</c:v>
                </c:pt>
                <c:pt idx="44">
                  <c:v>1.2500000000000001E-2</c:v>
                </c:pt>
                <c:pt idx="45">
                  <c:v>1.3600000000000001E-2</c:v>
                </c:pt>
                <c:pt idx="46">
                  <c:v>1.4799999999999999E-2</c:v>
                </c:pt>
                <c:pt idx="47">
                  <c:v>1.5900000000000001E-2</c:v>
                </c:pt>
                <c:pt idx="48">
                  <c:v>1.7000000000000001E-2</c:v>
                </c:pt>
                <c:pt idx="49">
                  <c:v>1.8099999999999998E-2</c:v>
                </c:pt>
                <c:pt idx="50">
                  <c:v>1.9200000000000002E-2</c:v>
                </c:pt>
                <c:pt idx="51">
                  <c:v>2.0200000000000003E-2</c:v>
                </c:pt>
                <c:pt idx="52">
                  <c:v>2.12E-2</c:v>
                </c:pt>
                <c:pt idx="53">
                  <c:v>2.3200000000000002E-2</c:v>
                </c:pt>
                <c:pt idx="54">
                  <c:v>2.52E-2</c:v>
                </c:pt>
                <c:pt idx="55">
                  <c:v>2.7000000000000003E-2</c:v>
                </c:pt>
                <c:pt idx="56">
                  <c:v>2.8899999999999999E-2</c:v>
                </c:pt>
                <c:pt idx="57">
                  <c:v>3.0599999999999999E-2</c:v>
                </c:pt>
                <c:pt idx="58">
                  <c:v>3.2399999999999998E-2</c:v>
                </c:pt>
                <c:pt idx="59">
                  <c:v>3.5699999999999996E-2</c:v>
                </c:pt>
                <c:pt idx="60">
                  <c:v>3.8800000000000001E-2</c:v>
                </c:pt>
                <c:pt idx="61">
                  <c:v>4.1799999999999997E-2</c:v>
                </c:pt>
                <c:pt idx="62">
                  <c:v>4.4600000000000001E-2</c:v>
                </c:pt>
                <c:pt idx="63">
                  <c:v>4.7399999999999998E-2</c:v>
                </c:pt>
                <c:pt idx="64">
                  <c:v>0.05</c:v>
                </c:pt>
                <c:pt idx="65">
                  <c:v>5.2500000000000005E-2</c:v>
                </c:pt>
                <c:pt idx="66">
                  <c:v>5.4800000000000001E-2</c:v>
                </c:pt>
                <c:pt idx="67">
                  <c:v>5.7099999999999998E-2</c:v>
                </c:pt>
                <c:pt idx="68">
                  <c:v>5.9299999999999999E-2</c:v>
                </c:pt>
                <c:pt idx="69">
                  <c:v>6.1499999999999999E-2</c:v>
                </c:pt>
                <c:pt idx="70">
                  <c:v>6.54E-2</c:v>
                </c:pt>
                <c:pt idx="71">
                  <c:v>6.9999999999999993E-2</c:v>
                </c:pt>
                <c:pt idx="72">
                  <c:v>7.4300000000000005E-2</c:v>
                </c:pt>
                <c:pt idx="73">
                  <c:v>7.8200000000000006E-2</c:v>
                </c:pt>
                <c:pt idx="74">
                  <c:v>8.1900000000000001E-2</c:v>
                </c:pt>
                <c:pt idx="75">
                  <c:v>8.5300000000000001E-2</c:v>
                </c:pt>
                <c:pt idx="76">
                  <c:v>8.8499999999999995E-2</c:v>
                </c:pt>
                <c:pt idx="77">
                  <c:v>9.1499999999999998E-2</c:v>
                </c:pt>
                <c:pt idx="78">
                  <c:v>9.4299999999999995E-2</c:v>
                </c:pt>
                <c:pt idx="79">
                  <c:v>9.9400000000000002E-2</c:v>
                </c:pt>
                <c:pt idx="80">
                  <c:v>0.10400000000000001</c:v>
                </c:pt>
                <c:pt idx="81">
                  <c:v>0.1082</c:v>
                </c:pt>
                <c:pt idx="82">
                  <c:v>0.11200000000000002</c:v>
                </c:pt>
                <c:pt idx="83">
                  <c:v>0.11550000000000001</c:v>
                </c:pt>
                <c:pt idx="84">
                  <c:v>0.1187</c:v>
                </c:pt>
                <c:pt idx="85">
                  <c:v>0.1244</c:v>
                </c:pt>
                <c:pt idx="86">
                  <c:v>0.12940000000000002</c:v>
                </c:pt>
                <c:pt idx="87">
                  <c:v>0.1338</c:v>
                </c:pt>
                <c:pt idx="88">
                  <c:v>0.1376</c:v>
                </c:pt>
                <c:pt idx="89">
                  <c:v>0.1411</c:v>
                </c:pt>
                <c:pt idx="90">
                  <c:v>0.14430000000000001</c:v>
                </c:pt>
                <c:pt idx="91">
                  <c:v>0.14710000000000001</c:v>
                </c:pt>
                <c:pt idx="92">
                  <c:v>0.1497</c:v>
                </c:pt>
                <c:pt idx="93">
                  <c:v>0.15209999999999999</c:v>
                </c:pt>
                <c:pt idx="94">
                  <c:v>0.15440000000000001</c:v>
                </c:pt>
                <c:pt idx="95">
                  <c:v>0.15640000000000001</c:v>
                </c:pt>
                <c:pt idx="96">
                  <c:v>0.16020000000000001</c:v>
                </c:pt>
                <c:pt idx="97">
                  <c:v>0.16439999999999999</c:v>
                </c:pt>
                <c:pt idx="98">
                  <c:v>0.16799999999999998</c:v>
                </c:pt>
                <c:pt idx="99">
                  <c:v>0.17119999999999999</c:v>
                </c:pt>
                <c:pt idx="100">
                  <c:v>0.1741</c:v>
                </c:pt>
                <c:pt idx="101">
                  <c:v>0.1767</c:v>
                </c:pt>
                <c:pt idx="102">
                  <c:v>0.17909999999999998</c:v>
                </c:pt>
                <c:pt idx="103">
                  <c:v>0.1812</c:v>
                </c:pt>
                <c:pt idx="104">
                  <c:v>0.18329999999999999</c:v>
                </c:pt>
                <c:pt idx="105">
                  <c:v>0.18720000000000001</c:v>
                </c:pt>
                <c:pt idx="106">
                  <c:v>0.19059999999999999</c:v>
                </c:pt>
                <c:pt idx="107">
                  <c:v>0.1938</c:v>
                </c:pt>
                <c:pt idx="108">
                  <c:v>0.19670000000000001</c:v>
                </c:pt>
                <c:pt idx="109">
                  <c:v>0.1993</c:v>
                </c:pt>
                <c:pt idx="110">
                  <c:v>0.20190000000000002</c:v>
                </c:pt>
                <c:pt idx="111">
                  <c:v>0.20729999999999998</c:v>
                </c:pt>
                <c:pt idx="112">
                  <c:v>0.21240000000000001</c:v>
                </c:pt>
                <c:pt idx="113">
                  <c:v>0.2172</c:v>
                </c:pt>
                <c:pt idx="114">
                  <c:v>0.22189999999999999</c:v>
                </c:pt>
                <c:pt idx="115">
                  <c:v>0.22639999999999999</c:v>
                </c:pt>
                <c:pt idx="116">
                  <c:v>0.23090000000000002</c:v>
                </c:pt>
                <c:pt idx="117">
                  <c:v>0.23530000000000001</c:v>
                </c:pt>
                <c:pt idx="118">
                  <c:v>0.23980000000000001</c:v>
                </c:pt>
                <c:pt idx="119">
                  <c:v>0.24420000000000003</c:v>
                </c:pt>
                <c:pt idx="120">
                  <c:v>0.24860000000000002</c:v>
                </c:pt>
                <c:pt idx="121">
                  <c:v>0.25309999999999999</c:v>
                </c:pt>
                <c:pt idx="122">
                  <c:v>0.26569999999999999</c:v>
                </c:pt>
                <c:pt idx="123">
                  <c:v>0.28389999999999999</c:v>
                </c:pt>
                <c:pt idx="124">
                  <c:v>0.3024</c:v>
                </c:pt>
                <c:pt idx="125">
                  <c:v>0.32120000000000004</c:v>
                </c:pt>
                <c:pt idx="126">
                  <c:v>0.34039999999999998</c:v>
                </c:pt>
                <c:pt idx="127">
                  <c:v>0.36009999999999998</c:v>
                </c:pt>
                <c:pt idx="128">
                  <c:v>0.38009999999999999</c:v>
                </c:pt>
                <c:pt idx="129">
                  <c:v>0.40060000000000001</c:v>
                </c:pt>
                <c:pt idx="130">
                  <c:v>0.42149999999999999</c:v>
                </c:pt>
                <c:pt idx="131">
                  <c:v>0.49050000000000005</c:v>
                </c:pt>
                <c:pt idx="132">
                  <c:v>0.55879999999999996</c:v>
                </c:pt>
                <c:pt idx="133">
                  <c:v>0.62709999999999999</c:v>
                </c:pt>
                <c:pt idx="134">
                  <c:v>0.69579999999999997</c:v>
                </c:pt>
                <c:pt idx="135">
                  <c:v>0.7651</c:v>
                </c:pt>
                <c:pt idx="136">
                  <c:v>0.83520000000000005</c:v>
                </c:pt>
                <c:pt idx="137" formatCode="0.000">
                  <c:v>1.08</c:v>
                </c:pt>
                <c:pt idx="138" formatCode="0.000">
                  <c:v>1.3</c:v>
                </c:pt>
                <c:pt idx="139" formatCode="0.000">
                  <c:v>1.52</c:v>
                </c:pt>
                <c:pt idx="140" formatCode="0.000">
                  <c:v>1.74</c:v>
                </c:pt>
                <c:pt idx="141" formatCode="0.000">
                  <c:v>1.95</c:v>
                </c:pt>
                <c:pt idx="142" formatCode="0.000">
                  <c:v>2.17</c:v>
                </c:pt>
                <c:pt idx="143" formatCode="0.000">
                  <c:v>2.39</c:v>
                </c:pt>
                <c:pt idx="144" formatCode="0.000">
                  <c:v>2.62</c:v>
                </c:pt>
                <c:pt idx="145" formatCode="0.000">
                  <c:v>2.85</c:v>
                </c:pt>
                <c:pt idx="146" formatCode="0.000">
                  <c:v>3.08</c:v>
                </c:pt>
                <c:pt idx="147" formatCode="0.000">
                  <c:v>3.31</c:v>
                </c:pt>
                <c:pt idx="148" formatCode="0.000">
                  <c:v>4.13</c:v>
                </c:pt>
                <c:pt idx="149" formatCode="0.000">
                  <c:v>5.29</c:v>
                </c:pt>
                <c:pt idx="150" formatCode="0.000">
                  <c:v>6.4</c:v>
                </c:pt>
                <c:pt idx="151" formatCode="0.000">
                  <c:v>7.49</c:v>
                </c:pt>
                <c:pt idx="152" formatCode="0.000">
                  <c:v>8.57</c:v>
                </c:pt>
                <c:pt idx="153" formatCode="0.000">
                  <c:v>9.65</c:v>
                </c:pt>
                <c:pt idx="154" formatCode="0.000">
                  <c:v>10.74</c:v>
                </c:pt>
                <c:pt idx="155" formatCode="0.000">
                  <c:v>11.84</c:v>
                </c:pt>
                <c:pt idx="156" formatCode="0.000">
                  <c:v>12.96</c:v>
                </c:pt>
                <c:pt idx="157" formatCode="0.000">
                  <c:v>16.940000000000001</c:v>
                </c:pt>
                <c:pt idx="158" formatCode="0.000">
                  <c:v>20.71</c:v>
                </c:pt>
                <c:pt idx="159" formatCode="0.000">
                  <c:v>24.39</c:v>
                </c:pt>
                <c:pt idx="160" formatCode="0.000">
                  <c:v>28.04</c:v>
                </c:pt>
                <c:pt idx="161" formatCode="0.000">
                  <c:v>31.7</c:v>
                </c:pt>
                <c:pt idx="162" formatCode="0.000">
                  <c:v>35.39</c:v>
                </c:pt>
                <c:pt idx="163" formatCode="0.000">
                  <c:v>48.61</c:v>
                </c:pt>
                <c:pt idx="164" formatCode="0.000">
                  <c:v>60.96</c:v>
                </c:pt>
                <c:pt idx="165" formatCode="0.000">
                  <c:v>73.010000000000005</c:v>
                </c:pt>
                <c:pt idx="166" formatCode="0.000">
                  <c:v>85</c:v>
                </c:pt>
                <c:pt idx="167" formatCode="0.000">
                  <c:v>97.03</c:v>
                </c:pt>
                <c:pt idx="168" formatCode="0.000">
                  <c:v>109.17</c:v>
                </c:pt>
                <c:pt idx="169" formatCode="0.000">
                  <c:v>121.46</c:v>
                </c:pt>
                <c:pt idx="170" formatCode="0.000">
                  <c:v>133.9</c:v>
                </c:pt>
                <c:pt idx="171" formatCode="0.000">
                  <c:v>146.52000000000001</c:v>
                </c:pt>
                <c:pt idx="172" formatCode="0.000">
                  <c:v>159.31</c:v>
                </c:pt>
                <c:pt idx="173" formatCode="0.000">
                  <c:v>172.28</c:v>
                </c:pt>
                <c:pt idx="174" formatCode="0.000">
                  <c:v>219.77</c:v>
                </c:pt>
                <c:pt idx="175" formatCode="0.000">
                  <c:v>287.33999999999997</c:v>
                </c:pt>
                <c:pt idx="176" formatCode="0.000">
                  <c:v>351.16</c:v>
                </c:pt>
                <c:pt idx="177" formatCode="0.000">
                  <c:v>413.4</c:v>
                </c:pt>
                <c:pt idx="178" formatCode="0.000">
                  <c:v>475.04</c:v>
                </c:pt>
                <c:pt idx="179" formatCode="0.000">
                  <c:v>536.58000000000004</c:v>
                </c:pt>
                <c:pt idx="180" formatCode="0.000">
                  <c:v>598.27</c:v>
                </c:pt>
                <c:pt idx="181" formatCode="0.000">
                  <c:v>660.27</c:v>
                </c:pt>
                <c:pt idx="182" formatCode="0.000">
                  <c:v>722.67</c:v>
                </c:pt>
                <c:pt idx="183" formatCode="0.000">
                  <c:v>950.16</c:v>
                </c:pt>
                <c:pt idx="184" formatCode="0.0">
                  <c:v>1160</c:v>
                </c:pt>
                <c:pt idx="185" formatCode="0.0">
                  <c:v>1370</c:v>
                </c:pt>
                <c:pt idx="186" formatCode="0.0">
                  <c:v>1570</c:v>
                </c:pt>
                <c:pt idx="187" formatCode="0.0">
                  <c:v>1760</c:v>
                </c:pt>
                <c:pt idx="188" formatCode="0.0">
                  <c:v>1960</c:v>
                </c:pt>
                <c:pt idx="189" formatCode="0.0">
                  <c:v>2660</c:v>
                </c:pt>
                <c:pt idx="190" formatCode="0.0">
                  <c:v>3310</c:v>
                </c:pt>
                <c:pt idx="191" formatCode="0.0">
                  <c:v>3910</c:v>
                </c:pt>
                <c:pt idx="192" formatCode="0.0">
                  <c:v>4500</c:v>
                </c:pt>
                <c:pt idx="193" formatCode="0.0">
                  <c:v>5080</c:v>
                </c:pt>
                <c:pt idx="194" formatCode="0.0">
                  <c:v>5640</c:v>
                </c:pt>
                <c:pt idx="195" formatCode="0.0">
                  <c:v>6190</c:v>
                </c:pt>
                <c:pt idx="196" formatCode="0.0">
                  <c:v>6740</c:v>
                </c:pt>
                <c:pt idx="197" formatCode="0.0">
                  <c:v>7280</c:v>
                </c:pt>
                <c:pt idx="198" formatCode="0.0">
                  <c:v>7810</c:v>
                </c:pt>
                <c:pt idx="199" formatCode="0.0">
                  <c:v>8330</c:v>
                </c:pt>
                <c:pt idx="200" formatCode="0.0">
                  <c:v>10240</c:v>
                </c:pt>
                <c:pt idx="201" formatCode="0.0">
                  <c:v>12850</c:v>
                </c:pt>
                <c:pt idx="202" formatCode="0.0">
                  <c:v>15190</c:v>
                </c:pt>
                <c:pt idx="203" formatCode="0.0">
                  <c:v>17350</c:v>
                </c:pt>
                <c:pt idx="204" formatCode="0.0">
                  <c:v>19370</c:v>
                </c:pt>
                <c:pt idx="205" formatCode="0.0">
                  <c:v>21300</c:v>
                </c:pt>
                <c:pt idx="206" formatCode="0.0">
                  <c:v>23130</c:v>
                </c:pt>
                <c:pt idx="207" formatCode="0.0">
                  <c:v>24890</c:v>
                </c:pt>
                <c:pt idx="208" formatCode="0.0">
                  <c:v>26580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E7-4A10-8145-E23080974AB3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srim4He_GaN!$D$20:$D$300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srim4He_GaN!$P$20:$P$300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1.9E-3</c:v>
                </c:pt>
                <c:pt idx="20">
                  <c:v>2.1000000000000003E-3</c:v>
                </c:pt>
                <c:pt idx="21">
                  <c:v>2.1999999999999997E-3</c:v>
                </c:pt>
                <c:pt idx="22">
                  <c:v>2.3E-3</c:v>
                </c:pt>
                <c:pt idx="23">
                  <c:v>2.5000000000000001E-3</c:v>
                </c:pt>
                <c:pt idx="24">
                  <c:v>2.5999999999999999E-3</c:v>
                </c:pt>
                <c:pt idx="25">
                  <c:v>2.7000000000000001E-3</c:v>
                </c:pt>
                <c:pt idx="26">
                  <c:v>2.8E-3</c:v>
                </c:pt>
                <c:pt idx="27">
                  <c:v>3.0999999999999999E-3</c:v>
                </c:pt>
                <c:pt idx="28">
                  <c:v>3.3E-3</c:v>
                </c:pt>
                <c:pt idx="29">
                  <c:v>3.5000000000000005E-3</c:v>
                </c:pt>
                <c:pt idx="30">
                  <c:v>3.8E-3</c:v>
                </c:pt>
                <c:pt idx="31">
                  <c:v>4.0000000000000001E-3</c:v>
                </c:pt>
                <c:pt idx="32">
                  <c:v>4.2000000000000006E-3</c:v>
                </c:pt>
                <c:pt idx="33">
                  <c:v>4.5999999999999999E-3</c:v>
                </c:pt>
                <c:pt idx="34">
                  <c:v>5.0999999999999995E-3</c:v>
                </c:pt>
                <c:pt idx="35">
                  <c:v>5.4999999999999997E-3</c:v>
                </c:pt>
                <c:pt idx="36">
                  <c:v>5.8999999999999999E-3</c:v>
                </c:pt>
                <c:pt idx="37">
                  <c:v>6.3E-3</c:v>
                </c:pt>
                <c:pt idx="38">
                  <c:v>6.7000000000000002E-3</c:v>
                </c:pt>
                <c:pt idx="39">
                  <c:v>7.0999999999999995E-3</c:v>
                </c:pt>
                <c:pt idx="40">
                  <c:v>7.4999999999999997E-3</c:v>
                </c:pt>
                <c:pt idx="41">
                  <c:v>7.7999999999999996E-3</c:v>
                </c:pt>
                <c:pt idx="42">
                  <c:v>8.2000000000000007E-3</c:v>
                </c:pt>
                <c:pt idx="43">
                  <c:v>8.6E-3</c:v>
                </c:pt>
                <c:pt idx="44">
                  <c:v>9.2999999999999992E-3</c:v>
                </c:pt>
                <c:pt idx="45">
                  <c:v>1.03E-2</c:v>
                </c:pt>
                <c:pt idx="46">
                  <c:v>1.11E-2</c:v>
                </c:pt>
                <c:pt idx="47">
                  <c:v>1.2E-2</c:v>
                </c:pt>
                <c:pt idx="48">
                  <c:v>1.29E-2</c:v>
                </c:pt>
                <c:pt idx="49">
                  <c:v>1.37E-2</c:v>
                </c:pt>
                <c:pt idx="50">
                  <c:v>1.4599999999999998E-2</c:v>
                </c:pt>
                <c:pt idx="51">
                  <c:v>1.54E-2</c:v>
                </c:pt>
                <c:pt idx="52">
                  <c:v>1.6199999999999999E-2</c:v>
                </c:pt>
                <c:pt idx="53">
                  <c:v>1.78E-2</c:v>
                </c:pt>
                <c:pt idx="54">
                  <c:v>1.9300000000000001E-2</c:v>
                </c:pt>
                <c:pt idx="55">
                  <c:v>2.0799999999999999E-2</c:v>
                </c:pt>
                <c:pt idx="56">
                  <c:v>2.23E-2</c:v>
                </c:pt>
                <c:pt idx="57">
                  <c:v>2.3799999999999998E-2</c:v>
                </c:pt>
                <c:pt idx="58">
                  <c:v>2.52E-2</c:v>
                </c:pt>
                <c:pt idx="59">
                  <c:v>2.7900000000000001E-2</c:v>
                </c:pt>
                <c:pt idx="60">
                  <c:v>3.0599999999999999E-2</c:v>
                </c:pt>
                <c:pt idx="61">
                  <c:v>3.3100000000000004E-2</c:v>
                </c:pt>
                <c:pt idx="62">
                  <c:v>3.56E-2</c:v>
                </c:pt>
                <c:pt idx="63">
                  <c:v>3.7999999999999999E-2</c:v>
                </c:pt>
                <c:pt idx="64">
                  <c:v>4.0300000000000002E-2</c:v>
                </c:pt>
                <c:pt idx="65">
                  <c:v>4.2499999999999996E-2</c:v>
                </c:pt>
                <c:pt idx="66">
                  <c:v>4.4600000000000001E-2</c:v>
                </c:pt>
                <c:pt idx="67">
                  <c:v>4.6700000000000005E-2</c:v>
                </c:pt>
                <c:pt idx="68">
                  <c:v>4.87E-2</c:v>
                </c:pt>
                <c:pt idx="69">
                  <c:v>5.0700000000000002E-2</c:v>
                </c:pt>
                <c:pt idx="70">
                  <c:v>5.4500000000000007E-2</c:v>
                </c:pt>
                <c:pt idx="71">
                  <c:v>5.8999999999999997E-2</c:v>
                </c:pt>
                <c:pt idx="72">
                  <c:v>6.3200000000000006E-2</c:v>
                </c:pt>
                <c:pt idx="73">
                  <c:v>6.7100000000000007E-2</c:v>
                </c:pt>
                <c:pt idx="74">
                  <c:v>7.0899999999999991E-2</c:v>
                </c:pt>
                <c:pt idx="75">
                  <c:v>7.4399999999999994E-2</c:v>
                </c:pt>
                <c:pt idx="76">
                  <c:v>7.7800000000000008E-2</c:v>
                </c:pt>
                <c:pt idx="77">
                  <c:v>8.1000000000000003E-2</c:v>
                </c:pt>
                <c:pt idx="78">
                  <c:v>8.4099999999999994E-2</c:v>
                </c:pt>
                <c:pt idx="79">
                  <c:v>8.9900000000000008E-2</c:v>
                </c:pt>
                <c:pt idx="80">
                  <c:v>9.5199999999999993E-2</c:v>
                </c:pt>
                <c:pt idx="81">
                  <c:v>0.1002</c:v>
                </c:pt>
                <c:pt idx="82">
                  <c:v>0.1048</c:v>
                </c:pt>
                <c:pt idx="83">
                  <c:v>0.1091</c:v>
                </c:pt>
                <c:pt idx="84">
                  <c:v>0.1132</c:v>
                </c:pt>
                <c:pt idx="85">
                  <c:v>0.1206</c:v>
                </c:pt>
                <c:pt idx="86">
                  <c:v>0.1273</c:v>
                </c:pt>
                <c:pt idx="87">
                  <c:v>0.1333</c:v>
                </c:pt>
                <c:pt idx="88">
                  <c:v>0.1389</c:v>
                </c:pt>
                <c:pt idx="89">
                  <c:v>0.14399999999999999</c:v>
                </c:pt>
                <c:pt idx="90">
                  <c:v>0.1487</c:v>
                </c:pt>
                <c:pt idx="91">
                  <c:v>0.15309999999999999</c:v>
                </c:pt>
                <c:pt idx="92">
                  <c:v>0.15720000000000001</c:v>
                </c:pt>
                <c:pt idx="93">
                  <c:v>0.161</c:v>
                </c:pt>
                <c:pt idx="94">
                  <c:v>0.1646</c:v>
                </c:pt>
                <c:pt idx="95">
                  <c:v>0.16799999999999998</c:v>
                </c:pt>
                <c:pt idx="96">
                  <c:v>0.1744</c:v>
                </c:pt>
                <c:pt idx="97">
                  <c:v>0.18149999999999999</c:v>
                </c:pt>
                <c:pt idx="98">
                  <c:v>0.18779999999999999</c:v>
                </c:pt>
                <c:pt idx="99">
                  <c:v>0.19359999999999999</c:v>
                </c:pt>
                <c:pt idx="100">
                  <c:v>0.19890000000000002</c:v>
                </c:pt>
                <c:pt idx="101">
                  <c:v>0.20379999999999998</c:v>
                </c:pt>
                <c:pt idx="102">
                  <c:v>0.2084</c:v>
                </c:pt>
                <c:pt idx="103">
                  <c:v>0.21269999999999997</c:v>
                </c:pt>
                <c:pt idx="104">
                  <c:v>0.21669999999999998</c:v>
                </c:pt>
                <c:pt idx="105">
                  <c:v>0.22420000000000001</c:v>
                </c:pt>
                <c:pt idx="106">
                  <c:v>0.23090000000000002</c:v>
                </c:pt>
                <c:pt idx="107">
                  <c:v>0.23719999999999999</c:v>
                </c:pt>
                <c:pt idx="108">
                  <c:v>0.24310000000000001</c:v>
                </c:pt>
                <c:pt idx="109">
                  <c:v>0.24860000000000002</c:v>
                </c:pt>
                <c:pt idx="110">
                  <c:v>0.25379999999999997</c:v>
                </c:pt>
                <c:pt idx="111">
                  <c:v>0.26369999999999999</c:v>
                </c:pt>
                <c:pt idx="112">
                  <c:v>0.27300000000000002</c:v>
                </c:pt>
                <c:pt idx="113">
                  <c:v>0.28179999999999999</c:v>
                </c:pt>
                <c:pt idx="114">
                  <c:v>0.2903</c:v>
                </c:pt>
                <c:pt idx="115">
                  <c:v>0.29870000000000002</c:v>
                </c:pt>
                <c:pt idx="116">
                  <c:v>0.30690000000000001</c:v>
                </c:pt>
                <c:pt idx="117">
                  <c:v>0.315</c:v>
                </c:pt>
                <c:pt idx="118">
                  <c:v>0.3231</c:v>
                </c:pt>
                <c:pt idx="119">
                  <c:v>0.33119999999999999</c:v>
                </c:pt>
                <c:pt idx="120">
                  <c:v>0.33929999999999999</c:v>
                </c:pt>
                <c:pt idx="121">
                  <c:v>0.34740000000000004</c:v>
                </c:pt>
                <c:pt idx="122">
                  <c:v>0.36380000000000001</c:v>
                </c:pt>
                <c:pt idx="123">
                  <c:v>0.38469999999999999</c:v>
                </c:pt>
                <c:pt idx="124">
                  <c:v>0.40629999999999999</c:v>
                </c:pt>
                <c:pt idx="125">
                  <c:v>0.42849999999999999</c:v>
                </c:pt>
                <c:pt idx="126">
                  <c:v>0.45140000000000002</c:v>
                </c:pt>
                <c:pt idx="127">
                  <c:v>0.47519999999999996</c:v>
                </c:pt>
                <c:pt idx="128">
                  <c:v>0.49969999999999998</c:v>
                </c:pt>
                <c:pt idx="129">
                  <c:v>0.52510000000000001</c:v>
                </c:pt>
                <c:pt idx="130">
                  <c:v>0.55130000000000001</c:v>
                </c:pt>
                <c:pt idx="131">
                  <c:v>0.60620000000000007</c:v>
                </c:pt>
                <c:pt idx="132">
                  <c:v>0.66459999999999997</c:v>
                </c:pt>
                <c:pt idx="133">
                  <c:v>0.72629999999999995</c:v>
                </c:pt>
                <c:pt idx="134">
                  <c:v>0.79139999999999999</c:v>
                </c:pt>
                <c:pt idx="135">
                  <c:v>0.85980000000000012</c:v>
                </c:pt>
                <c:pt idx="136">
                  <c:v>0.93140000000000001</c:v>
                </c:pt>
                <c:pt idx="137" formatCode="0.000">
                  <c:v>1.08</c:v>
                </c:pt>
                <c:pt idx="138" formatCode="0.000">
                  <c:v>1.25</c:v>
                </c:pt>
                <c:pt idx="139" formatCode="0.000">
                  <c:v>1.42</c:v>
                </c:pt>
                <c:pt idx="140" formatCode="0.000">
                  <c:v>1.61</c:v>
                </c:pt>
                <c:pt idx="141" formatCode="0.000">
                  <c:v>1.8</c:v>
                </c:pt>
                <c:pt idx="142" formatCode="0.000">
                  <c:v>2.0099999999999998</c:v>
                </c:pt>
                <c:pt idx="143" formatCode="0.000">
                  <c:v>2.2200000000000002</c:v>
                </c:pt>
                <c:pt idx="144" formatCode="0.000">
                  <c:v>2.4500000000000002</c:v>
                </c:pt>
                <c:pt idx="145" formatCode="0.000">
                  <c:v>2.68</c:v>
                </c:pt>
                <c:pt idx="146" formatCode="0.000">
                  <c:v>2.92</c:v>
                </c:pt>
                <c:pt idx="147" formatCode="0.000">
                  <c:v>3.17</c:v>
                </c:pt>
                <c:pt idx="148" formatCode="0.000">
                  <c:v>3.7</c:v>
                </c:pt>
                <c:pt idx="149" formatCode="0.000">
                  <c:v>4.42</c:v>
                </c:pt>
                <c:pt idx="150" formatCode="0.000">
                  <c:v>5.18</c:v>
                </c:pt>
                <c:pt idx="151" formatCode="0.000">
                  <c:v>6</c:v>
                </c:pt>
                <c:pt idx="152" formatCode="0.000">
                  <c:v>6.87</c:v>
                </c:pt>
                <c:pt idx="153" formatCode="0.000">
                  <c:v>7.78</c:v>
                </c:pt>
                <c:pt idx="154" formatCode="0.000">
                  <c:v>8.75</c:v>
                </c:pt>
                <c:pt idx="155" formatCode="0.000">
                  <c:v>9.76</c:v>
                </c:pt>
                <c:pt idx="156" formatCode="0.000">
                  <c:v>10.81</c:v>
                </c:pt>
                <c:pt idx="157" formatCode="0.000">
                  <c:v>13.07</c:v>
                </c:pt>
                <c:pt idx="158" formatCode="0.000">
                  <c:v>15.5</c:v>
                </c:pt>
                <c:pt idx="159" formatCode="0.000">
                  <c:v>18.100000000000001</c:v>
                </c:pt>
                <c:pt idx="160" formatCode="0.000">
                  <c:v>20.88</c:v>
                </c:pt>
                <c:pt idx="161" formatCode="0.000">
                  <c:v>23.82</c:v>
                </c:pt>
                <c:pt idx="162" formatCode="0.000">
                  <c:v>26.92</c:v>
                </c:pt>
                <c:pt idx="163" formatCode="0.000">
                  <c:v>33.6</c:v>
                </c:pt>
                <c:pt idx="164" formatCode="0.000">
                  <c:v>40.909999999999997</c:v>
                </c:pt>
                <c:pt idx="165" formatCode="0.000">
                  <c:v>48.8</c:v>
                </c:pt>
                <c:pt idx="166" formatCode="0.000">
                  <c:v>57.29</c:v>
                </c:pt>
                <c:pt idx="167" formatCode="0.000">
                  <c:v>66.33</c:v>
                </c:pt>
                <c:pt idx="168" formatCode="0.000">
                  <c:v>75.930000000000007</c:v>
                </c:pt>
                <c:pt idx="169" formatCode="0.000">
                  <c:v>86.07</c:v>
                </c:pt>
                <c:pt idx="170" formatCode="0.000">
                  <c:v>96.73</c:v>
                </c:pt>
                <c:pt idx="171" formatCode="0.000">
                  <c:v>107.91</c:v>
                </c:pt>
                <c:pt idx="172" formatCode="0.000">
                  <c:v>119.59</c:v>
                </c:pt>
                <c:pt idx="173" formatCode="0.000">
                  <c:v>131.77000000000001</c:v>
                </c:pt>
                <c:pt idx="174" formatCode="0.000">
                  <c:v>157.58000000000001</c:v>
                </c:pt>
                <c:pt idx="175" formatCode="0.000">
                  <c:v>192.46</c:v>
                </c:pt>
                <c:pt idx="176" formatCode="0.000">
                  <c:v>230.14</c:v>
                </c:pt>
                <c:pt idx="177" formatCode="0.000">
                  <c:v>270.49</c:v>
                </c:pt>
                <c:pt idx="178" formatCode="0.000">
                  <c:v>313.39999999999998</c:v>
                </c:pt>
                <c:pt idx="179" formatCode="0.000">
                  <c:v>358.78</c:v>
                </c:pt>
                <c:pt idx="180" formatCode="0.000">
                  <c:v>406.53</c:v>
                </c:pt>
                <c:pt idx="181" formatCode="0.000">
                  <c:v>456.56</c:v>
                </c:pt>
                <c:pt idx="182" formatCode="0.000">
                  <c:v>508.8</c:v>
                </c:pt>
                <c:pt idx="183" formatCode="0.000">
                  <c:v>619.59</c:v>
                </c:pt>
                <c:pt idx="184" formatCode="0.000">
                  <c:v>738.31</c:v>
                </c:pt>
                <c:pt idx="185" formatCode="0.000">
                  <c:v>864.42</c:v>
                </c:pt>
                <c:pt idx="186" formatCode="0.000">
                  <c:v>997.44</c:v>
                </c:pt>
                <c:pt idx="187" formatCode="0.0">
                  <c:v>1140</c:v>
                </c:pt>
                <c:pt idx="188" formatCode="0.0">
                  <c:v>1280</c:v>
                </c:pt>
                <c:pt idx="189" formatCode="0.0">
                  <c:v>1590</c:v>
                </c:pt>
                <c:pt idx="190" formatCode="0.0">
                  <c:v>1920</c:v>
                </c:pt>
                <c:pt idx="191" formatCode="0.0">
                  <c:v>2260</c:v>
                </c:pt>
                <c:pt idx="192" formatCode="0.0">
                  <c:v>2620</c:v>
                </c:pt>
                <c:pt idx="193" formatCode="0.0">
                  <c:v>3000</c:v>
                </c:pt>
                <c:pt idx="194" formatCode="0.0">
                  <c:v>3390</c:v>
                </c:pt>
                <c:pt idx="195" formatCode="0.0">
                  <c:v>3780</c:v>
                </c:pt>
                <c:pt idx="196" formatCode="0.0">
                  <c:v>4190</c:v>
                </c:pt>
                <c:pt idx="197" formatCode="0.0">
                  <c:v>4610</c:v>
                </c:pt>
                <c:pt idx="198" formatCode="0.0">
                  <c:v>5030</c:v>
                </c:pt>
                <c:pt idx="199" formatCode="0.0">
                  <c:v>5460</c:v>
                </c:pt>
                <c:pt idx="200" formatCode="0.0">
                  <c:v>6330</c:v>
                </c:pt>
                <c:pt idx="201" formatCode="0.0">
                  <c:v>7440</c:v>
                </c:pt>
                <c:pt idx="202" formatCode="0.0">
                  <c:v>8570</c:v>
                </c:pt>
                <c:pt idx="203" formatCode="0.0">
                  <c:v>9710</c:v>
                </c:pt>
                <c:pt idx="204" formatCode="0.0">
                  <c:v>10850</c:v>
                </c:pt>
                <c:pt idx="205" formatCode="0.0">
                  <c:v>12000</c:v>
                </c:pt>
                <c:pt idx="206" formatCode="0.0">
                  <c:v>13140</c:v>
                </c:pt>
                <c:pt idx="207" formatCode="0.0">
                  <c:v>14270</c:v>
                </c:pt>
                <c:pt idx="208" formatCode="0.0">
                  <c:v>15400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E7-4A10-8145-E23080974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srim7Li_GaN!$P$5</c:f>
          <c:strCache>
            <c:ptCount val="1"/>
            <c:pt idx="0">
              <c:v>srim7Li_GaN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srim7Li_GaN!$D$20:$D$300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srim7Li_GaN!$E$20:$E$300</c:f>
              <c:numCache>
                <c:formatCode>0.000E+00</c:formatCode>
                <c:ptCount val="281"/>
                <c:pt idx="0">
                  <c:v>8.5859999999999999E-3</c:v>
                </c:pt>
                <c:pt idx="1">
                  <c:v>9.1789999999999997E-3</c:v>
                </c:pt>
                <c:pt idx="2">
                  <c:v>9.7359999999999999E-3</c:v>
                </c:pt>
                <c:pt idx="3">
                  <c:v>1.026E-2</c:v>
                </c:pt>
                <c:pt idx="4">
                  <c:v>1.076E-2</c:v>
                </c:pt>
                <c:pt idx="5">
                  <c:v>1.124E-2</c:v>
                </c:pt>
                <c:pt idx="6">
                  <c:v>1.17E-2</c:v>
                </c:pt>
                <c:pt idx="7">
                  <c:v>1.214E-2</c:v>
                </c:pt>
                <c:pt idx="8">
                  <c:v>1.257E-2</c:v>
                </c:pt>
                <c:pt idx="9">
                  <c:v>1.298E-2</c:v>
                </c:pt>
                <c:pt idx="10">
                  <c:v>1.338E-2</c:v>
                </c:pt>
                <c:pt idx="11">
                  <c:v>1.3769999999999999E-2</c:v>
                </c:pt>
                <c:pt idx="12">
                  <c:v>1.451E-2</c:v>
                </c:pt>
                <c:pt idx="13">
                  <c:v>1.5389999999999999E-2</c:v>
                </c:pt>
                <c:pt idx="14">
                  <c:v>1.6230000000000001E-2</c:v>
                </c:pt>
                <c:pt idx="15">
                  <c:v>1.702E-2</c:v>
                </c:pt>
                <c:pt idx="16">
                  <c:v>1.7780000000000001E-2</c:v>
                </c:pt>
                <c:pt idx="17">
                  <c:v>1.8499999999999999E-2</c:v>
                </c:pt>
                <c:pt idx="18">
                  <c:v>1.9199999999999998E-2</c:v>
                </c:pt>
                <c:pt idx="19">
                  <c:v>1.9869999999999999E-2</c:v>
                </c:pt>
                <c:pt idx="20">
                  <c:v>2.053E-2</c:v>
                </c:pt>
                <c:pt idx="21">
                  <c:v>2.1770000000000001E-2</c:v>
                </c:pt>
                <c:pt idx="22">
                  <c:v>2.2950000000000002E-2</c:v>
                </c:pt>
                <c:pt idx="23">
                  <c:v>2.4070000000000001E-2</c:v>
                </c:pt>
                <c:pt idx="24">
                  <c:v>2.5139999999999999E-2</c:v>
                </c:pt>
                <c:pt idx="25">
                  <c:v>2.6169999999999999E-2</c:v>
                </c:pt>
                <c:pt idx="26">
                  <c:v>2.7150000000000001E-2</c:v>
                </c:pt>
                <c:pt idx="27">
                  <c:v>2.903E-2</c:v>
                </c:pt>
                <c:pt idx="28">
                  <c:v>3.0790000000000001E-2</c:v>
                </c:pt>
                <c:pt idx="29">
                  <c:v>3.245E-2</c:v>
                </c:pt>
                <c:pt idx="30">
                  <c:v>3.4040000000000001E-2</c:v>
                </c:pt>
                <c:pt idx="31">
                  <c:v>3.5549999999999998E-2</c:v>
                </c:pt>
                <c:pt idx="32">
                  <c:v>3.6999999999999998E-2</c:v>
                </c:pt>
                <c:pt idx="33">
                  <c:v>3.8399999999999997E-2</c:v>
                </c:pt>
                <c:pt idx="34">
                  <c:v>3.9750000000000001E-2</c:v>
                </c:pt>
                <c:pt idx="35">
                  <c:v>4.1050000000000003E-2</c:v>
                </c:pt>
                <c:pt idx="36">
                  <c:v>4.2320000000000003E-2</c:v>
                </c:pt>
                <c:pt idx="37">
                  <c:v>4.3540000000000002E-2</c:v>
                </c:pt>
                <c:pt idx="38">
                  <c:v>4.5900000000000003E-2</c:v>
                </c:pt>
                <c:pt idx="39">
                  <c:v>4.8680000000000001E-2</c:v>
                </c:pt>
                <c:pt idx="40">
                  <c:v>5.1310000000000001E-2</c:v>
                </c:pt>
                <c:pt idx="41">
                  <c:v>5.382E-2</c:v>
                </c:pt>
                <c:pt idx="42">
                  <c:v>5.6210000000000003E-2</c:v>
                </c:pt>
                <c:pt idx="43">
                  <c:v>5.851E-2</c:v>
                </c:pt>
                <c:pt idx="44">
                  <c:v>6.0720000000000003E-2</c:v>
                </c:pt>
                <c:pt idx="45">
                  <c:v>6.2850000000000003E-2</c:v>
                </c:pt>
                <c:pt idx="46">
                  <c:v>6.4909999999999995E-2</c:v>
                </c:pt>
                <c:pt idx="47">
                  <c:v>6.8849999999999995E-2</c:v>
                </c:pt>
                <c:pt idx="48">
                  <c:v>7.2569999999999996E-2</c:v>
                </c:pt>
                <c:pt idx="49">
                  <c:v>7.6109999999999997E-2</c:v>
                </c:pt>
                <c:pt idx="50">
                  <c:v>7.9500000000000001E-2</c:v>
                </c:pt>
                <c:pt idx="51">
                  <c:v>8.2739999999999994E-2</c:v>
                </c:pt>
                <c:pt idx="52">
                  <c:v>8.5870000000000002E-2</c:v>
                </c:pt>
                <c:pt idx="53">
                  <c:v>9.1800000000000007E-2</c:v>
                </c:pt>
                <c:pt idx="54">
                  <c:v>9.7360000000000002E-2</c:v>
                </c:pt>
                <c:pt idx="55">
                  <c:v>0.1026</c:v>
                </c:pt>
                <c:pt idx="56">
                  <c:v>0.1076</c:v>
                </c:pt>
                <c:pt idx="57">
                  <c:v>0.1124</c:v>
                </c:pt>
                <c:pt idx="58">
                  <c:v>0.11700000000000001</c:v>
                </c:pt>
                <c:pt idx="59">
                  <c:v>0.12139999999999999</c:v>
                </c:pt>
                <c:pt idx="60">
                  <c:v>0.12640000000000001</c:v>
                </c:pt>
                <c:pt idx="61">
                  <c:v>0.13120000000000001</c:v>
                </c:pt>
                <c:pt idx="62">
                  <c:v>0.13569999999999999</c:v>
                </c:pt>
                <c:pt idx="63">
                  <c:v>0.1401</c:v>
                </c:pt>
                <c:pt idx="64">
                  <c:v>0.1482</c:v>
                </c:pt>
                <c:pt idx="65">
                  <c:v>0.157</c:v>
                </c:pt>
                <c:pt idx="66">
                  <c:v>0.1646</c:v>
                </c:pt>
                <c:pt idx="67">
                  <c:v>0.1724</c:v>
                </c:pt>
                <c:pt idx="68">
                  <c:v>0.18149999999999999</c:v>
                </c:pt>
                <c:pt idx="69">
                  <c:v>0.19139999999999999</c:v>
                </c:pt>
                <c:pt idx="70">
                  <c:v>0.2014</c:v>
                </c:pt>
                <c:pt idx="71">
                  <c:v>0.21099999999999999</c:v>
                </c:pt>
                <c:pt idx="72">
                  <c:v>0.2203</c:v>
                </c:pt>
                <c:pt idx="73">
                  <c:v>0.23780000000000001</c:v>
                </c:pt>
                <c:pt idx="74">
                  <c:v>0.25430000000000003</c:v>
                </c:pt>
                <c:pt idx="75">
                  <c:v>0.26989999999999997</c:v>
                </c:pt>
                <c:pt idx="76">
                  <c:v>0.28489999999999999</c:v>
                </c:pt>
                <c:pt idx="77">
                  <c:v>0.29920000000000002</c:v>
                </c:pt>
                <c:pt idx="78">
                  <c:v>0.31309999999999999</c:v>
                </c:pt>
                <c:pt idx="79">
                  <c:v>0.33960000000000001</c:v>
                </c:pt>
                <c:pt idx="80">
                  <c:v>0.36470000000000002</c:v>
                </c:pt>
                <c:pt idx="81">
                  <c:v>0.3886</c:v>
                </c:pt>
                <c:pt idx="82">
                  <c:v>0.41139999999999999</c:v>
                </c:pt>
                <c:pt idx="83">
                  <c:v>0.43340000000000001</c:v>
                </c:pt>
                <c:pt idx="84">
                  <c:v>0.45450000000000002</c:v>
                </c:pt>
                <c:pt idx="85">
                  <c:v>0.47499999999999998</c:v>
                </c:pt>
                <c:pt idx="86">
                  <c:v>0.49469999999999997</c:v>
                </c:pt>
                <c:pt idx="87">
                  <c:v>0.51390000000000002</c:v>
                </c:pt>
                <c:pt idx="88">
                  <c:v>0.53249999999999997</c:v>
                </c:pt>
                <c:pt idx="89">
                  <c:v>0.55059999999999998</c:v>
                </c:pt>
                <c:pt idx="90">
                  <c:v>0.58550000000000002</c:v>
                </c:pt>
                <c:pt idx="91">
                  <c:v>0.62660000000000005</c:v>
                </c:pt>
                <c:pt idx="92">
                  <c:v>0.66549999999999998</c:v>
                </c:pt>
                <c:pt idx="93">
                  <c:v>0.70230000000000004</c:v>
                </c:pt>
                <c:pt idx="94">
                  <c:v>0.73729999999999996</c:v>
                </c:pt>
                <c:pt idx="95">
                  <c:v>0.77059999999999995</c:v>
                </c:pt>
                <c:pt idx="96">
                  <c:v>0.8024</c:v>
                </c:pt>
                <c:pt idx="97">
                  <c:v>0.83279999999999998</c:v>
                </c:pt>
                <c:pt idx="98">
                  <c:v>0.86180000000000001</c:v>
                </c:pt>
                <c:pt idx="99">
                  <c:v>0.91639999999999999</c:v>
                </c:pt>
                <c:pt idx="100">
                  <c:v>0.96660000000000001</c:v>
                </c:pt>
                <c:pt idx="101">
                  <c:v>1.0129999999999999</c:v>
                </c:pt>
                <c:pt idx="102">
                  <c:v>1.056</c:v>
                </c:pt>
                <c:pt idx="103">
                  <c:v>1.095</c:v>
                </c:pt>
                <c:pt idx="104">
                  <c:v>1.1319999999999999</c:v>
                </c:pt>
                <c:pt idx="105">
                  <c:v>1.196</c:v>
                </c:pt>
                <c:pt idx="106">
                  <c:v>1.252</c:v>
                </c:pt>
                <c:pt idx="107">
                  <c:v>1.2989999999999999</c:v>
                </c:pt>
                <c:pt idx="108">
                  <c:v>1.339</c:v>
                </c:pt>
                <c:pt idx="109">
                  <c:v>1.3720000000000001</c:v>
                </c:pt>
                <c:pt idx="110">
                  <c:v>1.4</c:v>
                </c:pt>
                <c:pt idx="111">
                  <c:v>1.423</c:v>
                </c:pt>
                <c:pt idx="112">
                  <c:v>1.4419999999999999</c:v>
                </c:pt>
                <c:pt idx="113">
                  <c:v>1.4570000000000001</c:v>
                </c:pt>
                <c:pt idx="114">
                  <c:v>1.4690000000000001</c:v>
                </c:pt>
                <c:pt idx="115">
                  <c:v>1.478</c:v>
                </c:pt>
                <c:pt idx="116">
                  <c:v>1.49</c:v>
                </c:pt>
                <c:pt idx="117">
                  <c:v>1.494</c:v>
                </c:pt>
                <c:pt idx="118">
                  <c:v>1.49</c:v>
                </c:pt>
                <c:pt idx="119">
                  <c:v>1.4810000000000001</c:v>
                </c:pt>
                <c:pt idx="120">
                  <c:v>1.4670000000000001</c:v>
                </c:pt>
                <c:pt idx="121">
                  <c:v>1.4510000000000001</c:v>
                </c:pt>
                <c:pt idx="122">
                  <c:v>1.4319999999999999</c:v>
                </c:pt>
                <c:pt idx="123">
                  <c:v>1.4119999999999999</c:v>
                </c:pt>
                <c:pt idx="124">
                  <c:v>1.391</c:v>
                </c:pt>
                <c:pt idx="125">
                  <c:v>1.349</c:v>
                </c:pt>
                <c:pt idx="126">
                  <c:v>1.306</c:v>
                </c:pt>
                <c:pt idx="127">
                  <c:v>1.264</c:v>
                </c:pt>
                <c:pt idx="128">
                  <c:v>1.2230000000000001</c:v>
                </c:pt>
                <c:pt idx="129">
                  <c:v>1.1839999999999999</c:v>
                </c:pt>
                <c:pt idx="130">
                  <c:v>1.147</c:v>
                </c:pt>
                <c:pt idx="131">
                  <c:v>1.079</c:v>
                </c:pt>
                <c:pt idx="132">
                  <c:v>1.0189999999999999</c:v>
                </c:pt>
                <c:pt idx="133">
                  <c:v>0.96479999999999999</c:v>
                </c:pt>
                <c:pt idx="134">
                  <c:v>0.91639999999999999</c:v>
                </c:pt>
                <c:pt idx="135">
                  <c:v>0.87290000000000001</c:v>
                </c:pt>
                <c:pt idx="136">
                  <c:v>0.83360000000000001</c:v>
                </c:pt>
                <c:pt idx="137">
                  <c:v>0.79800000000000004</c:v>
                </c:pt>
                <c:pt idx="138">
                  <c:v>0.76739999999999997</c:v>
                </c:pt>
                <c:pt idx="139">
                  <c:v>0.73670000000000002</c:v>
                </c:pt>
                <c:pt idx="140">
                  <c:v>0.70660000000000001</c:v>
                </c:pt>
                <c:pt idx="141">
                  <c:v>0.68049999999999999</c:v>
                </c:pt>
                <c:pt idx="142">
                  <c:v>0.63439999999999996</c:v>
                </c:pt>
                <c:pt idx="143">
                  <c:v>0.58589999999999998</c:v>
                </c:pt>
                <c:pt idx="144">
                  <c:v>0.54520000000000002</c:v>
                </c:pt>
                <c:pt idx="145">
                  <c:v>0.51039999999999996</c:v>
                </c:pt>
                <c:pt idx="146">
                  <c:v>0.4803</c:v>
                </c:pt>
                <c:pt idx="147">
                  <c:v>0.45400000000000001</c:v>
                </c:pt>
                <c:pt idx="148">
                  <c:v>0.43080000000000002</c:v>
                </c:pt>
                <c:pt idx="149">
                  <c:v>0.41010000000000002</c:v>
                </c:pt>
                <c:pt idx="150">
                  <c:v>0.39150000000000001</c:v>
                </c:pt>
                <c:pt idx="151">
                  <c:v>0.35949999999999999</c:v>
                </c:pt>
                <c:pt idx="152">
                  <c:v>0.33289999999999997</c:v>
                </c:pt>
                <c:pt idx="153">
                  <c:v>0.31040000000000001</c:v>
                </c:pt>
                <c:pt idx="154">
                  <c:v>0.29099999999999998</c:v>
                </c:pt>
                <c:pt idx="155">
                  <c:v>0.2742</c:v>
                </c:pt>
                <c:pt idx="156">
                  <c:v>0.25940000000000002</c:v>
                </c:pt>
                <c:pt idx="157">
                  <c:v>0.2346</c:v>
                </c:pt>
                <c:pt idx="158">
                  <c:v>0.21460000000000001</c:v>
                </c:pt>
                <c:pt idx="159">
                  <c:v>0.1981</c:v>
                </c:pt>
                <c:pt idx="160">
                  <c:v>0.1842</c:v>
                </c:pt>
                <c:pt idx="161">
                  <c:v>0.17230000000000001</c:v>
                </c:pt>
                <c:pt idx="162">
                  <c:v>0.16200000000000001</c:v>
                </c:pt>
                <c:pt idx="163">
                  <c:v>0.153</c:v>
                </c:pt>
                <c:pt idx="164">
                  <c:v>0.14510000000000001</c:v>
                </c:pt>
                <c:pt idx="165">
                  <c:v>0.13800000000000001</c:v>
                </c:pt>
                <c:pt idx="166">
                  <c:v>0.13170000000000001</c:v>
                </c:pt>
                <c:pt idx="167">
                  <c:v>0.126</c:v>
                </c:pt>
                <c:pt idx="168">
                  <c:v>0.1162</c:v>
                </c:pt>
                <c:pt idx="169">
                  <c:v>0.1061</c:v>
                </c:pt>
                <c:pt idx="170">
                  <c:v>9.776E-2</c:v>
                </c:pt>
                <c:pt idx="171">
                  <c:v>9.0829999999999994E-2</c:v>
                </c:pt>
                <c:pt idx="172">
                  <c:v>8.4940000000000002E-2</c:v>
                </c:pt>
                <c:pt idx="173">
                  <c:v>7.9880000000000007E-2</c:v>
                </c:pt>
                <c:pt idx="174">
                  <c:v>7.5469999999999995E-2</c:v>
                </c:pt>
                <c:pt idx="175">
                  <c:v>7.1599999999999997E-2</c:v>
                </c:pt>
                <c:pt idx="176">
                  <c:v>6.8169999999999994E-2</c:v>
                </c:pt>
                <c:pt idx="177">
                  <c:v>6.2359999999999999E-2</c:v>
                </c:pt>
                <c:pt idx="178">
                  <c:v>5.7610000000000001E-2</c:v>
                </c:pt>
                <c:pt idx="179">
                  <c:v>5.3670000000000002E-2</c:v>
                </c:pt>
                <c:pt idx="180">
                  <c:v>5.033E-2</c:v>
                </c:pt>
                <c:pt idx="181">
                  <c:v>4.7469999999999998E-2</c:v>
                </c:pt>
                <c:pt idx="182">
                  <c:v>4.4990000000000002E-2</c:v>
                </c:pt>
                <c:pt idx="183">
                  <c:v>4.0890000000000003E-2</c:v>
                </c:pt>
                <c:pt idx="184">
                  <c:v>3.7650000000000003E-2</c:v>
                </c:pt>
                <c:pt idx="185">
                  <c:v>3.5029999999999999E-2</c:v>
                </c:pt>
                <c:pt idx="186">
                  <c:v>3.2849999999999997E-2</c:v>
                </c:pt>
                <c:pt idx="187">
                  <c:v>3.1019999999999999E-2</c:v>
                </c:pt>
                <c:pt idx="188">
                  <c:v>2.946E-2</c:v>
                </c:pt>
                <c:pt idx="189">
                  <c:v>2.811E-2</c:v>
                </c:pt>
                <c:pt idx="190">
                  <c:v>2.6929999999999999E-2</c:v>
                </c:pt>
                <c:pt idx="191">
                  <c:v>2.5899999999999999E-2</c:v>
                </c:pt>
                <c:pt idx="192">
                  <c:v>2.4979999999999999E-2</c:v>
                </c:pt>
                <c:pt idx="193">
                  <c:v>2.4170000000000001E-2</c:v>
                </c:pt>
                <c:pt idx="194">
                  <c:v>2.2769999999999999E-2</c:v>
                </c:pt>
                <c:pt idx="195">
                  <c:v>2.137E-2</c:v>
                </c:pt>
                <c:pt idx="196">
                  <c:v>2.0250000000000001E-2</c:v>
                </c:pt>
                <c:pt idx="197">
                  <c:v>1.934E-2</c:v>
                </c:pt>
                <c:pt idx="198">
                  <c:v>1.8579999999999999E-2</c:v>
                </c:pt>
                <c:pt idx="199">
                  <c:v>1.7940000000000001E-2</c:v>
                </c:pt>
                <c:pt idx="200">
                  <c:v>1.7399999999999999E-2</c:v>
                </c:pt>
                <c:pt idx="201">
                  <c:v>1.6930000000000001E-2</c:v>
                </c:pt>
                <c:pt idx="202">
                  <c:v>1.653E-2</c:v>
                </c:pt>
                <c:pt idx="203">
                  <c:v>1.5869999999999999E-2</c:v>
                </c:pt>
                <c:pt idx="204">
                  <c:v>1.5350000000000001E-2</c:v>
                </c:pt>
                <c:pt idx="205">
                  <c:v>1.495E-2</c:v>
                </c:pt>
                <c:pt idx="206">
                  <c:v>1.4619999999999999E-2</c:v>
                </c:pt>
                <c:pt idx="207">
                  <c:v>1.435E-2</c:v>
                </c:pt>
                <c:pt idx="208">
                  <c:v>1.413E-2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18-4A66-AAC5-4DFD03012633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srim7Li_GaN!$D$20:$D$300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srim7Li_GaN!$F$20:$F$300</c:f>
              <c:numCache>
                <c:formatCode>0.000E+00</c:formatCode>
                <c:ptCount val="281"/>
                <c:pt idx="0">
                  <c:v>5.4199999999999998E-2</c:v>
                </c:pt>
                <c:pt idx="1">
                  <c:v>5.6779999999999997E-2</c:v>
                </c:pt>
                <c:pt idx="2">
                  <c:v>5.9080000000000001E-2</c:v>
                </c:pt>
                <c:pt idx="3">
                  <c:v>6.1159999999999999E-2</c:v>
                </c:pt>
                <c:pt idx="4">
                  <c:v>6.3049999999999995E-2</c:v>
                </c:pt>
                <c:pt idx="5">
                  <c:v>6.4780000000000004E-2</c:v>
                </c:pt>
                <c:pt idx="6">
                  <c:v>6.6379999999999995E-2</c:v>
                </c:pt>
                <c:pt idx="7">
                  <c:v>6.7860000000000004E-2</c:v>
                </c:pt>
                <c:pt idx="8">
                  <c:v>6.923E-2</c:v>
                </c:pt>
                <c:pt idx="9">
                  <c:v>7.0510000000000003E-2</c:v>
                </c:pt>
                <c:pt idx="10">
                  <c:v>7.1709999999999996E-2</c:v>
                </c:pt>
                <c:pt idx="11">
                  <c:v>7.2840000000000002E-2</c:v>
                </c:pt>
                <c:pt idx="12">
                  <c:v>7.4899999999999994E-2</c:v>
                </c:pt>
                <c:pt idx="13">
                  <c:v>7.7179999999999999E-2</c:v>
                </c:pt>
                <c:pt idx="14">
                  <c:v>7.918E-2</c:v>
                </c:pt>
                <c:pt idx="15">
                  <c:v>8.0949999999999994E-2</c:v>
                </c:pt>
                <c:pt idx="16">
                  <c:v>8.2540000000000002E-2</c:v>
                </c:pt>
                <c:pt idx="17">
                  <c:v>8.3970000000000003E-2</c:v>
                </c:pt>
                <c:pt idx="18">
                  <c:v>8.5269999999999999E-2</c:v>
                </c:pt>
                <c:pt idx="19">
                  <c:v>8.6449999999999999E-2</c:v>
                </c:pt>
                <c:pt idx="20">
                  <c:v>8.7520000000000001E-2</c:v>
                </c:pt>
                <c:pt idx="21">
                  <c:v>8.9410000000000003E-2</c:v>
                </c:pt>
                <c:pt idx="22">
                  <c:v>9.1009999999999994E-2</c:v>
                </c:pt>
                <c:pt idx="23">
                  <c:v>9.2369999999999994E-2</c:v>
                </c:pt>
                <c:pt idx="24">
                  <c:v>9.3549999999999994E-2</c:v>
                </c:pt>
                <c:pt idx="25">
                  <c:v>9.4570000000000001E-2</c:v>
                </c:pt>
                <c:pt idx="26">
                  <c:v>9.5460000000000003E-2</c:v>
                </c:pt>
                <c:pt idx="27">
                  <c:v>9.6909999999999996E-2</c:v>
                </c:pt>
                <c:pt idx="28">
                  <c:v>9.8019999999999996E-2</c:v>
                </c:pt>
                <c:pt idx="29">
                  <c:v>9.8860000000000003E-2</c:v>
                </c:pt>
                <c:pt idx="30">
                  <c:v>9.9510000000000001E-2</c:v>
                </c:pt>
                <c:pt idx="31">
                  <c:v>9.9979999999999999E-2</c:v>
                </c:pt>
                <c:pt idx="32">
                  <c:v>0.1003</c:v>
                </c:pt>
                <c:pt idx="33">
                  <c:v>0.10059999999999999</c:v>
                </c:pt>
                <c:pt idx="34">
                  <c:v>0.1007</c:v>
                </c:pt>
                <c:pt idx="35">
                  <c:v>0.1008</c:v>
                </c:pt>
                <c:pt idx="36">
                  <c:v>0.1008</c:v>
                </c:pt>
                <c:pt idx="37">
                  <c:v>0.1008</c:v>
                </c:pt>
                <c:pt idx="38">
                  <c:v>0.10059999999999999</c:v>
                </c:pt>
                <c:pt idx="39">
                  <c:v>0.1002</c:v>
                </c:pt>
                <c:pt idx="40">
                  <c:v>9.9610000000000004E-2</c:v>
                </c:pt>
                <c:pt idx="41">
                  <c:v>9.8949999999999996E-2</c:v>
                </c:pt>
                <c:pt idx="42">
                  <c:v>9.8229999999999998E-2</c:v>
                </c:pt>
                <c:pt idx="43">
                  <c:v>9.7460000000000005E-2</c:v>
                </c:pt>
                <c:pt idx="44">
                  <c:v>9.6670000000000006E-2</c:v>
                </c:pt>
                <c:pt idx="45">
                  <c:v>9.5860000000000001E-2</c:v>
                </c:pt>
                <c:pt idx="46">
                  <c:v>9.5039999999999999E-2</c:v>
                </c:pt>
                <c:pt idx="47">
                  <c:v>9.3390000000000001E-2</c:v>
                </c:pt>
                <c:pt idx="48">
                  <c:v>9.1759999999999994E-2</c:v>
                </c:pt>
                <c:pt idx="49">
                  <c:v>9.0160000000000004E-2</c:v>
                </c:pt>
                <c:pt idx="50">
                  <c:v>8.8609999999999994E-2</c:v>
                </c:pt>
                <c:pt idx="51">
                  <c:v>8.7099999999999997E-2</c:v>
                </c:pt>
                <c:pt idx="52">
                  <c:v>8.5650000000000004E-2</c:v>
                </c:pt>
                <c:pt idx="53">
                  <c:v>8.2890000000000005E-2</c:v>
                </c:pt>
                <c:pt idx="54">
                  <c:v>8.0320000000000003E-2</c:v>
                </c:pt>
                <c:pt idx="55">
                  <c:v>7.7939999999999995E-2</c:v>
                </c:pt>
                <c:pt idx="56">
                  <c:v>7.5719999999999996E-2</c:v>
                </c:pt>
                <c:pt idx="57">
                  <c:v>7.3639999999999997E-2</c:v>
                </c:pt>
                <c:pt idx="58">
                  <c:v>7.17E-2</c:v>
                </c:pt>
                <c:pt idx="59">
                  <c:v>6.9889999999999994E-2</c:v>
                </c:pt>
                <c:pt idx="60">
                  <c:v>6.8180000000000004E-2</c:v>
                </c:pt>
                <c:pt idx="61">
                  <c:v>6.6570000000000004E-2</c:v>
                </c:pt>
                <c:pt idx="62">
                  <c:v>6.5049999999999997E-2</c:v>
                </c:pt>
                <c:pt idx="63">
                  <c:v>6.3619999999999996E-2</c:v>
                </c:pt>
                <c:pt idx="64">
                  <c:v>6.0970000000000003E-2</c:v>
                </c:pt>
                <c:pt idx="65">
                  <c:v>5.8020000000000002E-2</c:v>
                </c:pt>
                <c:pt idx="66">
                  <c:v>5.5390000000000002E-2</c:v>
                </c:pt>
                <c:pt idx="67">
                  <c:v>5.3039999999999997E-2</c:v>
                </c:pt>
                <c:pt idx="68">
                  <c:v>5.092E-2</c:v>
                </c:pt>
                <c:pt idx="69">
                  <c:v>4.8989999999999999E-2</c:v>
                </c:pt>
                <c:pt idx="70">
                  <c:v>4.7239999999999997E-2</c:v>
                </c:pt>
                <c:pt idx="71">
                  <c:v>4.5620000000000001E-2</c:v>
                </c:pt>
                <c:pt idx="72">
                  <c:v>4.4139999999999999E-2</c:v>
                </c:pt>
                <c:pt idx="73">
                  <c:v>4.1480000000000003E-2</c:v>
                </c:pt>
                <c:pt idx="74">
                  <c:v>3.9190000000000003E-2</c:v>
                </c:pt>
                <c:pt idx="75">
                  <c:v>3.7170000000000002E-2</c:v>
                </c:pt>
                <c:pt idx="76">
                  <c:v>3.5380000000000002E-2</c:v>
                </c:pt>
                <c:pt idx="77">
                  <c:v>3.3790000000000001E-2</c:v>
                </c:pt>
                <c:pt idx="78">
                  <c:v>3.2349999999999997E-2</c:v>
                </c:pt>
                <c:pt idx="79">
                  <c:v>2.9870000000000001E-2</c:v>
                </c:pt>
                <c:pt idx="80">
                  <c:v>2.7789999999999999E-2</c:v>
                </c:pt>
                <c:pt idx="81">
                  <c:v>2.6020000000000001E-2</c:v>
                </c:pt>
                <c:pt idx="82">
                  <c:v>2.4490000000000001E-2</c:v>
                </c:pt>
                <c:pt idx="83">
                  <c:v>2.316E-2</c:v>
                </c:pt>
                <c:pt idx="84">
                  <c:v>2.198E-2</c:v>
                </c:pt>
                <c:pt idx="85">
                  <c:v>2.0930000000000001E-2</c:v>
                </c:pt>
                <c:pt idx="86">
                  <c:v>1.9990000000000001E-2</c:v>
                </c:pt>
                <c:pt idx="87">
                  <c:v>1.9140000000000001E-2</c:v>
                </c:pt>
                <c:pt idx="88">
                  <c:v>1.8370000000000001E-2</c:v>
                </c:pt>
                <c:pt idx="89">
                  <c:v>1.7670000000000002E-2</c:v>
                </c:pt>
                <c:pt idx="90">
                  <c:v>1.643E-2</c:v>
                </c:pt>
                <c:pt idx="91">
                  <c:v>1.5129999999999999E-2</c:v>
                </c:pt>
                <c:pt idx="92">
                  <c:v>1.404E-2</c:v>
                </c:pt>
                <c:pt idx="93">
                  <c:v>1.312E-2</c:v>
                </c:pt>
                <c:pt idx="94">
                  <c:v>1.2319999999999999E-2</c:v>
                </c:pt>
                <c:pt idx="95">
                  <c:v>1.163E-2</c:v>
                </c:pt>
                <c:pt idx="96">
                  <c:v>1.1010000000000001E-2</c:v>
                </c:pt>
                <c:pt idx="97">
                  <c:v>1.047E-2</c:v>
                </c:pt>
                <c:pt idx="98">
                  <c:v>9.979E-3</c:v>
                </c:pt>
                <c:pt idx="99">
                  <c:v>9.1389999999999996E-3</c:v>
                </c:pt>
                <c:pt idx="100">
                  <c:v>8.4430000000000009E-3</c:v>
                </c:pt>
                <c:pt idx="101">
                  <c:v>7.8539999999999999E-3</c:v>
                </c:pt>
                <c:pt idx="102">
                  <c:v>7.3489999999999996E-3</c:v>
                </c:pt>
                <c:pt idx="103">
                  <c:v>6.9119999999999997E-3</c:v>
                </c:pt>
                <c:pt idx="104">
                  <c:v>6.5269999999999998E-3</c:v>
                </c:pt>
                <c:pt idx="105">
                  <c:v>5.8849999999999996E-3</c:v>
                </c:pt>
                <c:pt idx="106">
                  <c:v>5.3660000000000001E-3</c:v>
                </c:pt>
                <c:pt idx="107">
                  <c:v>4.9389999999999998E-3</c:v>
                </c:pt>
                <c:pt idx="108">
                  <c:v>4.5799999999999999E-3</c:v>
                </c:pt>
                <c:pt idx="109">
                  <c:v>4.274E-3</c:v>
                </c:pt>
                <c:pt idx="110">
                  <c:v>4.0090000000000004E-3</c:v>
                </c:pt>
                <c:pt idx="111">
                  <c:v>3.7780000000000001E-3</c:v>
                </c:pt>
                <c:pt idx="112">
                  <c:v>3.5739999999999999E-3</c:v>
                </c:pt>
                <c:pt idx="113">
                  <c:v>3.392E-3</c:v>
                </c:pt>
                <c:pt idx="114">
                  <c:v>3.2299999999999998E-3</c:v>
                </c:pt>
                <c:pt idx="115">
                  <c:v>3.0829999999999998E-3</c:v>
                </c:pt>
                <c:pt idx="116">
                  <c:v>2.8300000000000001E-3</c:v>
                </c:pt>
                <c:pt idx="117">
                  <c:v>2.5699999999999998E-3</c:v>
                </c:pt>
                <c:pt idx="118">
                  <c:v>2.3570000000000002E-3</c:v>
                </c:pt>
                <c:pt idx="119">
                  <c:v>2.1779999999999998E-3</c:v>
                </c:pt>
                <c:pt idx="120">
                  <c:v>2.0270000000000002E-3</c:v>
                </c:pt>
                <c:pt idx="121">
                  <c:v>1.897E-3</c:v>
                </c:pt>
                <c:pt idx="122">
                  <c:v>1.7830000000000001E-3</c:v>
                </c:pt>
                <c:pt idx="123">
                  <c:v>1.683E-3</c:v>
                </c:pt>
                <c:pt idx="124">
                  <c:v>1.5950000000000001E-3</c:v>
                </c:pt>
                <c:pt idx="125">
                  <c:v>1.4450000000000001E-3</c:v>
                </c:pt>
                <c:pt idx="126">
                  <c:v>1.322E-3</c:v>
                </c:pt>
                <c:pt idx="127">
                  <c:v>1.2199999999999999E-3</c:v>
                </c:pt>
                <c:pt idx="128">
                  <c:v>1.1329999999999999E-3</c:v>
                </c:pt>
                <c:pt idx="129">
                  <c:v>1.059E-3</c:v>
                </c:pt>
                <c:pt idx="130">
                  <c:v>9.9430000000000004E-4</c:v>
                </c:pt>
                <c:pt idx="131">
                  <c:v>8.8730000000000005E-4</c:v>
                </c:pt>
                <c:pt idx="132">
                  <c:v>8.0219999999999998E-4</c:v>
                </c:pt>
                <c:pt idx="133">
                  <c:v>7.3289999999999998E-4</c:v>
                </c:pt>
                <c:pt idx="134">
                  <c:v>6.7529999999999999E-4</c:v>
                </c:pt>
                <c:pt idx="135">
                  <c:v>6.265E-4</c:v>
                </c:pt>
                <c:pt idx="136">
                  <c:v>5.8469999999999996E-4</c:v>
                </c:pt>
                <c:pt idx="137">
                  <c:v>5.4839999999999999E-4</c:v>
                </c:pt>
                <c:pt idx="138">
                  <c:v>5.1659999999999998E-4</c:v>
                </c:pt>
                <c:pt idx="139">
                  <c:v>4.8840000000000005E-4</c:v>
                </c:pt>
                <c:pt idx="140">
                  <c:v>4.6339999999999999E-4</c:v>
                </c:pt>
                <c:pt idx="141">
                  <c:v>4.4089999999999998E-4</c:v>
                </c:pt>
                <c:pt idx="142">
                  <c:v>4.0230000000000002E-4</c:v>
                </c:pt>
                <c:pt idx="143">
                  <c:v>3.6299999999999999E-4</c:v>
                </c:pt>
                <c:pt idx="144">
                  <c:v>3.3100000000000002E-4</c:v>
                </c:pt>
                <c:pt idx="145">
                  <c:v>3.0449999999999997E-4</c:v>
                </c:pt>
                <c:pt idx="146">
                  <c:v>2.8210000000000003E-4</c:v>
                </c:pt>
                <c:pt idx="147">
                  <c:v>2.63E-4</c:v>
                </c:pt>
                <c:pt idx="148">
                  <c:v>2.4640000000000003E-4</c:v>
                </c:pt>
                <c:pt idx="149">
                  <c:v>2.318E-4</c:v>
                </c:pt>
                <c:pt idx="150">
                  <c:v>2.1900000000000001E-4</c:v>
                </c:pt>
                <c:pt idx="151">
                  <c:v>1.974E-4</c:v>
                </c:pt>
                <c:pt idx="152">
                  <c:v>1.7980000000000001E-4</c:v>
                </c:pt>
                <c:pt idx="153">
                  <c:v>1.652E-4</c:v>
                </c:pt>
                <c:pt idx="154">
                  <c:v>1.5300000000000001E-4</c:v>
                </c:pt>
                <c:pt idx="155">
                  <c:v>1.4249999999999999E-4</c:v>
                </c:pt>
                <c:pt idx="156">
                  <c:v>1.3339999999999999E-4</c:v>
                </c:pt>
                <c:pt idx="157">
                  <c:v>1.184E-4</c:v>
                </c:pt>
                <c:pt idx="158">
                  <c:v>1.066E-4</c:v>
                </c:pt>
                <c:pt idx="159">
                  <c:v>9.7029999999999998E-5</c:v>
                </c:pt>
                <c:pt idx="160">
                  <c:v>8.9099999999999997E-5</c:v>
                </c:pt>
                <c:pt idx="161">
                  <c:v>8.242E-5</c:v>
                </c:pt>
                <c:pt idx="162">
                  <c:v>7.6710000000000002E-5</c:v>
                </c:pt>
                <c:pt idx="163">
                  <c:v>7.1769999999999999E-5</c:v>
                </c:pt>
                <c:pt idx="164">
                  <c:v>6.7459999999999994E-5</c:v>
                </c:pt>
                <c:pt idx="165">
                  <c:v>6.3659999999999997E-5</c:v>
                </c:pt>
                <c:pt idx="166">
                  <c:v>6.0279999999999999E-5</c:v>
                </c:pt>
                <c:pt idx="167">
                  <c:v>5.7259999999999997E-5</c:v>
                </c:pt>
                <c:pt idx="168">
                  <c:v>5.2070000000000001E-5</c:v>
                </c:pt>
                <c:pt idx="169">
                  <c:v>4.6820000000000002E-5</c:v>
                </c:pt>
                <c:pt idx="170">
                  <c:v>4.2570000000000001E-5</c:v>
                </c:pt>
                <c:pt idx="171">
                  <c:v>3.9060000000000002E-5</c:v>
                </c:pt>
                <c:pt idx="172">
                  <c:v>3.6100000000000003E-5</c:v>
                </c:pt>
                <c:pt idx="173">
                  <c:v>3.358E-5</c:v>
                </c:pt>
                <c:pt idx="174">
                  <c:v>3.1390000000000003E-5</c:v>
                </c:pt>
                <c:pt idx="175">
                  <c:v>2.9490000000000001E-5</c:v>
                </c:pt>
                <c:pt idx="176">
                  <c:v>2.781E-5</c:v>
                </c:pt>
                <c:pt idx="177">
                  <c:v>2.499E-5</c:v>
                </c:pt>
                <c:pt idx="178">
                  <c:v>2.2710000000000001E-5</c:v>
                </c:pt>
                <c:pt idx="179">
                  <c:v>2.0820000000000001E-5</c:v>
                </c:pt>
                <c:pt idx="180">
                  <c:v>1.9230000000000001E-5</c:v>
                </c:pt>
                <c:pt idx="181">
                  <c:v>1.7880000000000002E-5</c:v>
                </c:pt>
                <c:pt idx="182">
                  <c:v>1.6710000000000001E-5</c:v>
                </c:pt>
                <c:pt idx="183">
                  <c:v>1.4790000000000001E-5</c:v>
                </c:pt>
                <c:pt idx="184">
                  <c:v>1.328E-5</c:v>
                </c:pt>
                <c:pt idx="185">
                  <c:v>1.206E-5</c:v>
                </c:pt>
                <c:pt idx="186">
                  <c:v>1.1060000000000001E-5</c:v>
                </c:pt>
                <c:pt idx="187">
                  <c:v>1.0210000000000001E-5</c:v>
                </c:pt>
                <c:pt idx="188">
                  <c:v>9.4860000000000003E-6</c:v>
                </c:pt>
                <c:pt idx="189">
                  <c:v>8.8619999999999992E-6</c:v>
                </c:pt>
                <c:pt idx="190">
                  <c:v>8.3189999999999995E-6</c:v>
                </c:pt>
                <c:pt idx="191">
                  <c:v>7.8399999999999995E-6</c:v>
                </c:pt>
                <c:pt idx="192">
                  <c:v>7.4150000000000002E-6</c:v>
                </c:pt>
                <c:pt idx="193">
                  <c:v>7.0360000000000001E-6</c:v>
                </c:pt>
                <c:pt idx="194">
                  <c:v>6.3860000000000004E-6</c:v>
                </c:pt>
                <c:pt idx="195">
                  <c:v>5.7300000000000002E-6</c:v>
                </c:pt>
                <c:pt idx="196">
                  <c:v>5.2000000000000002E-6</c:v>
                </c:pt>
                <c:pt idx="197">
                  <c:v>4.763E-6</c:v>
                </c:pt>
                <c:pt idx="198">
                  <c:v>4.3959999999999999E-6</c:v>
                </c:pt>
                <c:pt idx="199">
                  <c:v>4.0829999999999997E-6</c:v>
                </c:pt>
                <c:pt idx="200">
                  <c:v>3.8130000000000002E-6</c:v>
                </c:pt>
                <c:pt idx="201">
                  <c:v>3.5769999999999998E-6</c:v>
                </c:pt>
                <c:pt idx="202">
                  <c:v>3.3699999999999999E-6</c:v>
                </c:pt>
                <c:pt idx="203">
                  <c:v>3.022E-6</c:v>
                </c:pt>
                <c:pt idx="204">
                  <c:v>2.7420000000000002E-6</c:v>
                </c:pt>
                <c:pt idx="205">
                  <c:v>2.5100000000000001E-6</c:v>
                </c:pt>
                <c:pt idx="206">
                  <c:v>2.3159999999999999E-6</c:v>
                </c:pt>
                <c:pt idx="207">
                  <c:v>2.1500000000000002E-6</c:v>
                </c:pt>
                <c:pt idx="208">
                  <c:v>2.0080000000000001E-6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18-4A66-AAC5-4DFD03012633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srim7Li_GaN!$D$20:$D$300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srim7Li_GaN!$G$20:$G$300</c:f>
              <c:numCache>
                <c:formatCode>0.000E+00</c:formatCode>
                <c:ptCount val="281"/>
                <c:pt idx="0">
                  <c:v>6.2785999999999995E-2</c:v>
                </c:pt>
                <c:pt idx="1">
                  <c:v>6.595899999999999E-2</c:v>
                </c:pt>
                <c:pt idx="2">
                  <c:v>6.8816000000000002E-2</c:v>
                </c:pt>
                <c:pt idx="3">
                  <c:v>7.1419999999999997E-2</c:v>
                </c:pt>
                <c:pt idx="4">
                  <c:v>7.3810000000000001E-2</c:v>
                </c:pt>
                <c:pt idx="5">
                  <c:v>7.6020000000000004E-2</c:v>
                </c:pt>
                <c:pt idx="6">
                  <c:v>7.8079999999999997E-2</c:v>
                </c:pt>
                <c:pt idx="7">
                  <c:v>0.08</c:v>
                </c:pt>
                <c:pt idx="8">
                  <c:v>8.1799999999999998E-2</c:v>
                </c:pt>
                <c:pt idx="9">
                  <c:v>8.3490000000000009E-2</c:v>
                </c:pt>
                <c:pt idx="10">
                  <c:v>8.5089999999999999E-2</c:v>
                </c:pt>
                <c:pt idx="11">
                  <c:v>8.6610000000000006E-2</c:v>
                </c:pt>
                <c:pt idx="12">
                  <c:v>8.9409999999999989E-2</c:v>
                </c:pt>
                <c:pt idx="13">
                  <c:v>9.257E-2</c:v>
                </c:pt>
                <c:pt idx="14">
                  <c:v>9.5409999999999995E-2</c:v>
                </c:pt>
                <c:pt idx="15">
                  <c:v>9.7970000000000002E-2</c:v>
                </c:pt>
                <c:pt idx="16">
                  <c:v>0.10032000000000001</c:v>
                </c:pt>
                <c:pt idx="17">
                  <c:v>0.10247000000000001</c:v>
                </c:pt>
                <c:pt idx="18">
                  <c:v>0.10446999999999999</c:v>
                </c:pt>
                <c:pt idx="19">
                  <c:v>0.10632</c:v>
                </c:pt>
                <c:pt idx="20">
                  <c:v>0.10805000000000001</c:v>
                </c:pt>
                <c:pt idx="21">
                  <c:v>0.11118</c:v>
                </c:pt>
                <c:pt idx="22">
                  <c:v>0.11395999999999999</c:v>
                </c:pt>
                <c:pt idx="23">
                  <c:v>0.11643999999999999</c:v>
                </c:pt>
                <c:pt idx="24">
                  <c:v>0.11868999999999999</c:v>
                </c:pt>
                <c:pt idx="25">
                  <c:v>0.12074</c:v>
                </c:pt>
                <c:pt idx="26">
                  <c:v>0.12261</c:v>
                </c:pt>
                <c:pt idx="27">
                  <c:v>0.12594</c:v>
                </c:pt>
                <c:pt idx="28">
                  <c:v>0.12881000000000001</c:v>
                </c:pt>
                <c:pt idx="29">
                  <c:v>0.13131000000000001</c:v>
                </c:pt>
                <c:pt idx="30">
                  <c:v>0.13355</c:v>
                </c:pt>
                <c:pt idx="31">
                  <c:v>0.13552999999999998</c:v>
                </c:pt>
                <c:pt idx="32">
                  <c:v>0.13730000000000001</c:v>
                </c:pt>
                <c:pt idx="33">
                  <c:v>0.13899999999999998</c:v>
                </c:pt>
                <c:pt idx="34">
                  <c:v>0.14044999999999999</c:v>
                </c:pt>
                <c:pt idx="35">
                  <c:v>0.14185</c:v>
                </c:pt>
                <c:pt idx="36">
                  <c:v>0.14312</c:v>
                </c:pt>
                <c:pt idx="37">
                  <c:v>0.14434</c:v>
                </c:pt>
                <c:pt idx="38">
                  <c:v>0.14649999999999999</c:v>
                </c:pt>
                <c:pt idx="39">
                  <c:v>0.14888000000000001</c:v>
                </c:pt>
                <c:pt idx="40">
                  <c:v>0.15092</c:v>
                </c:pt>
                <c:pt idx="41">
                  <c:v>0.15276999999999999</c:v>
                </c:pt>
                <c:pt idx="42">
                  <c:v>0.15443999999999999</c:v>
                </c:pt>
                <c:pt idx="43">
                  <c:v>0.15597</c:v>
                </c:pt>
                <c:pt idx="44">
                  <c:v>0.15739</c:v>
                </c:pt>
                <c:pt idx="45">
                  <c:v>0.15871000000000002</c:v>
                </c:pt>
                <c:pt idx="46">
                  <c:v>0.15994999999999998</c:v>
                </c:pt>
                <c:pt idx="47">
                  <c:v>0.16224</c:v>
                </c:pt>
                <c:pt idx="48">
                  <c:v>0.16432999999999998</c:v>
                </c:pt>
                <c:pt idx="49">
                  <c:v>0.16627</c:v>
                </c:pt>
                <c:pt idx="50">
                  <c:v>0.16810999999999998</c:v>
                </c:pt>
                <c:pt idx="51">
                  <c:v>0.16983999999999999</c:v>
                </c:pt>
                <c:pt idx="52">
                  <c:v>0.17152000000000001</c:v>
                </c:pt>
                <c:pt idx="53">
                  <c:v>0.17469000000000001</c:v>
                </c:pt>
                <c:pt idx="54">
                  <c:v>0.17768</c:v>
                </c:pt>
                <c:pt idx="55">
                  <c:v>0.18053999999999998</c:v>
                </c:pt>
                <c:pt idx="56">
                  <c:v>0.18331999999999998</c:v>
                </c:pt>
                <c:pt idx="57">
                  <c:v>0.18603999999999998</c:v>
                </c:pt>
                <c:pt idx="58">
                  <c:v>0.18870000000000001</c:v>
                </c:pt>
                <c:pt idx="59">
                  <c:v>0.19128999999999999</c:v>
                </c:pt>
                <c:pt idx="60">
                  <c:v>0.19458000000000003</c:v>
                </c:pt>
                <c:pt idx="61">
                  <c:v>0.19777</c:v>
                </c:pt>
                <c:pt idx="62">
                  <c:v>0.20074999999999998</c:v>
                </c:pt>
                <c:pt idx="63">
                  <c:v>0.20372000000000001</c:v>
                </c:pt>
                <c:pt idx="64">
                  <c:v>0.20916999999999999</c:v>
                </c:pt>
                <c:pt idx="65">
                  <c:v>0.21501999999999999</c:v>
                </c:pt>
                <c:pt idx="66">
                  <c:v>0.21998999999999999</c:v>
                </c:pt>
                <c:pt idx="67">
                  <c:v>0.22544</c:v>
                </c:pt>
                <c:pt idx="68">
                  <c:v>0.23241999999999999</c:v>
                </c:pt>
                <c:pt idx="69">
                  <c:v>0.24038999999999999</c:v>
                </c:pt>
                <c:pt idx="70">
                  <c:v>0.24864</c:v>
                </c:pt>
                <c:pt idx="71">
                  <c:v>0.25662000000000001</c:v>
                </c:pt>
                <c:pt idx="72">
                  <c:v>0.26444000000000001</c:v>
                </c:pt>
                <c:pt idx="73">
                  <c:v>0.27928000000000003</c:v>
                </c:pt>
                <c:pt idx="74">
                  <c:v>0.29349000000000003</c:v>
                </c:pt>
                <c:pt idx="75">
                  <c:v>0.30706999999999995</c:v>
                </c:pt>
                <c:pt idx="76">
                  <c:v>0.32028000000000001</c:v>
                </c:pt>
                <c:pt idx="77">
                  <c:v>0.33299000000000001</c:v>
                </c:pt>
                <c:pt idx="78">
                  <c:v>0.34544999999999998</c:v>
                </c:pt>
                <c:pt idx="79">
                  <c:v>0.36947000000000002</c:v>
                </c:pt>
                <c:pt idx="80">
                  <c:v>0.39249000000000001</c:v>
                </c:pt>
                <c:pt idx="81">
                  <c:v>0.41461999999999999</c:v>
                </c:pt>
                <c:pt idx="82">
                  <c:v>0.43589</c:v>
                </c:pt>
                <c:pt idx="83">
                  <c:v>0.45656000000000002</c:v>
                </c:pt>
                <c:pt idx="84">
                  <c:v>0.47648000000000001</c:v>
                </c:pt>
                <c:pt idx="85">
                  <c:v>0.49592999999999998</c:v>
                </c:pt>
                <c:pt idx="86">
                  <c:v>0.51468999999999998</c:v>
                </c:pt>
                <c:pt idx="87">
                  <c:v>0.53304000000000007</c:v>
                </c:pt>
                <c:pt idx="88">
                  <c:v>0.55086999999999997</c:v>
                </c:pt>
                <c:pt idx="89">
                  <c:v>0.56826999999999994</c:v>
                </c:pt>
                <c:pt idx="90">
                  <c:v>0.60193000000000008</c:v>
                </c:pt>
                <c:pt idx="91">
                  <c:v>0.64173000000000002</c:v>
                </c:pt>
                <c:pt idx="92">
                  <c:v>0.67954000000000003</c:v>
                </c:pt>
                <c:pt idx="93">
                  <c:v>0.71542000000000006</c:v>
                </c:pt>
                <c:pt idx="94">
                  <c:v>0.74961999999999995</c:v>
                </c:pt>
                <c:pt idx="95">
                  <c:v>0.78222999999999998</c:v>
                </c:pt>
                <c:pt idx="96">
                  <c:v>0.81340999999999997</c:v>
                </c:pt>
                <c:pt idx="97">
                  <c:v>0.84326999999999996</c:v>
                </c:pt>
                <c:pt idx="98">
                  <c:v>0.87177899999999997</c:v>
                </c:pt>
                <c:pt idx="99">
                  <c:v>0.925539</c:v>
                </c:pt>
                <c:pt idx="100">
                  <c:v>0.97504299999999999</c:v>
                </c:pt>
                <c:pt idx="101">
                  <c:v>1.0208539999999999</c:v>
                </c:pt>
                <c:pt idx="102">
                  <c:v>1.0633490000000001</c:v>
                </c:pt>
                <c:pt idx="103">
                  <c:v>1.101912</c:v>
                </c:pt>
                <c:pt idx="104">
                  <c:v>1.1385269999999998</c:v>
                </c:pt>
                <c:pt idx="105">
                  <c:v>1.2018849999999999</c:v>
                </c:pt>
                <c:pt idx="106">
                  <c:v>1.257366</c:v>
                </c:pt>
                <c:pt idx="107">
                  <c:v>1.303939</c:v>
                </c:pt>
                <c:pt idx="108">
                  <c:v>1.34358</c:v>
                </c:pt>
                <c:pt idx="109">
                  <c:v>1.376274</c:v>
                </c:pt>
                <c:pt idx="110">
                  <c:v>1.4040089999999998</c:v>
                </c:pt>
                <c:pt idx="111">
                  <c:v>1.4267780000000001</c:v>
                </c:pt>
                <c:pt idx="112">
                  <c:v>1.4455739999999999</c:v>
                </c:pt>
                <c:pt idx="113">
                  <c:v>1.4603920000000001</c:v>
                </c:pt>
                <c:pt idx="114">
                  <c:v>1.4722300000000001</c:v>
                </c:pt>
                <c:pt idx="115">
                  <c:v>1.4810829999999999</c:v>
                </c:pt>
                <c:pt idx="116">
                  <c:v>1.4928300000000001</c:v>
                </c:pt>
                <c:pt idx="117">
                  <c:v>1.49657</c:v>
                </c:pt>
                <c:pt idx="118">
                  <c:v>1.4923569999999999</c:v>
                </c:pt>
                <c:pt idx="119">
                  <c:v>1.4831780000000001</c:v>
                </c:pt>
                <c:pt idx="120">
                  <c:v>1.4690270000000001</c:v>
                </c:pt>
                <c:pt idx="121">
                  <c:v>1.4528970000000001</c:v>
                </c:pt>
                <c:pt idx="122">
                  <c:v>1.433783</c:v>
                </c:pt>
                <c:pt idx="123">
                  <c:v>1.413683</c:v>
                </c:pt>
                <c:pt idx="124">
                  <c:v>1.392595</c:v>
                </c:pt>
                <c:pt idx="125">
                  <c:v>1.3504449999999999</c:v>
                </c:pt>
                <c:pt idx="126">
                  <c:v>1.3073220000000001</c:v>
                </c:pt>
                <c:pt idx="127">
                  <c:v>1.26522</c:v>
                </c:pt>
                <c:pt idx="128">
                  <c:v>1.2241330000000001</c:v>
                </c:pt>
                <c:pt idx="129">
                  <c:v>1.1850589999999999</c:v>
                </c:pt>
                <c:pt idx="130">
                  <c:v>1.1479942999999999</c:v>
                </c:pt>
                <c:pt idx="131">
                  <c:v>1.0798873</c:v>
                </c:pt>
                <c:pt idx="132">
                  <c:v>1.0198022</c:v>
                </c:pt>
                <c:pt idx="133">
                  <c:v>0.96553290000000003</c:v>
                </c:pt>
                <c:pt idx="134">
                  <c:v>0.91707530000000004</c:v>
                </c:pt>
                <c:pt idx="135">
                  <c:v>0.87352649999999998</c:v>
                </c:pt>
                <c:pt idx="136">
                  <c:v>0.8341847</c:v>
                </c:pt>
                <c:pt idx="137">
                  <c:v>0.79854840000000005</c:v>
                </c:pt>
                <c:pt idx="138">
                  <c:v>0.76791659999999995</c:v>
                </c:pt>
                <c:pt idx="139">
                  <c:v>0.73718840000000008</c:v>
                </c:pt>
                <c:pt idx="140">
                  <c:v>0.70706340000000001</c:v>
                </c:pt>
                <c:pt idx="141">
                  <c:v>0.68094089999999996</c:v>
                </c:pt>
                <c:pt idx="142">
                  <c:v>0.63480229999999993</c:v>
                </c:pt>
                <c:pt idx="143">
                  <c:v>0.58626299999999998</c:v>
                </c:pt>
                <c:pt idx="144">
                  <c:v>0.54553099999999999</c:v>
                </c:pt>
                <c:pt idx="145">
                  <c:v>0.51070450000000001</c:v>
                </c:pt>
                <c:pt idx="146">
                  <c:v>0.48058210000000001</c:v>
                </c:pt>
                <c:pt idx="147">
                  <c:v>0.45426300000000003</c:v>
                </c:pt>
                <c:pt idx="148">
                  <c:v>0.4310464</c:v>
                </c:pt>
                <c:pt idx="149">
                  <c:v>0.41033180000000002</c:v>
                </c:pt>
                <c:pt idx="150">
                  <c:v>0.39171900000000004</c:v>
                </c:pt>
                <c:pt idx="151">
                  <c:v>0.3596974</c:v>
                </c:pt>
                <c:pt idx="152">
                  <c:v>0.33307979999999998</c:v>
                </c:pt>
                <c:pt idx="153">
                  <c:v>0.31056519999999999</c:v>
                </c:pt>
                <c:pt idx="154">
                  <c:v>0.291153</c:v>
                </c:pt>
                <c:pt idx="155">
                  <c:v>0.27434249999999999</c:v>
                </c:pt>
                <c:pt idx="156">
                  <c:v>0.25953340000000003</c:v>
                </c:pt>
                <c:pt idx="157">
                  <c:v>0.23471839999999999</c:v>
                </c:pt>
                <c:pt idx="158">
                  <c:v>0.21470660000000003</c:v>
                </c:pt>
                <c:pt idx="159">
                  <c:v>0.19819703</c:v>
                </c:pt>
                <c:pt idx="160">
                  <c:v>0.18428910000000001</c:v>
                </c:pt>
                <c:pt idx="161">
                  <c:v>0.17238242000000001</c:v>
                </c:pt>
                <c:pt idx="162">
                  <c:v>0.16207671000000001</c:v>
                </c:pt>
                <c:pt idx="163">
                  <c:v>0.15307177</c:v>
                </c:pt>
                <c:pt idx="164">
                  <c:v>0.14516746</c:v>
                </c:pt>
                <c:pt idx="165">
                  <c:v>0.13806366</c:v>
                </c:pt>
                <c:pt idx="166">
                  <c:v>0.13176028000000001</c:v>
                </c:pt>
                <c:pt idx="167">
                  <c:v>0.12605726</c:v>
                </c:pt>
                <c:pt idx="168">
                  <c:v>0.11625207</c:v>
                </c:pt>
                <c:pt idx="169">
                  <c:v>0.10614682</c:v>
                </c:pt>
                <c:pt idx="170">
                  <c:v>9.7802570000000005E-2</c:v>
                </c:pt>
                <c:pt idx="171">
                  <c:v>9.0869059999999988E-2</c:v>
                </c:pt>
                <c:pt idx="172">
                  <c:v>8.4976099999999999E-2</c:v>
                </c:pt>
                <c:pt idx="173">
                  <c:v>7.9913580000000012E-2</c:v>
                </c:pt>
                <c:pt idx="174">
                  <c:v>7.5501390000000002E-2</c:v>
                </c:pt>
                <c:pt idx="175">
                  <c:v>7.162948999999999E-2</c:v>
                </c:pt>
                <c:pt idx="176">
                  <c:v>6.8197809999999998E-2</c:v>
                </c:pt>
                <c:pt idx="177">
                  <c:v>6.2384990000000001E-2</c:v>
                </c:pt>
                <c:pt idx="178">
                  <c:v>5.7632710000000004E-2</c:v>
                </c:pt>
                <c:pt idx="179">
                  <c:v>5.369082E-2</c:v>
                </c:pt>
                <c:pt idx="180">
                  <c:v>5.0349230000000002E-2</c:v>
                </c:pt>
                <c:pt idx="181">
                  <c:v>4.7487879999999996E-2</c:v>
                </c:pt>
                <c:pt idx="182">
                  <c:v>4.5006710000000005E-2</c:v>
                </c:pt>
                <c:pt idx="183">
                  <c:v>4.0904790000000003E-2</c:v>
                </c:pt>
                <c:pt idx="184">
                  <c:v>3.766328E-2</c:v>
                </c:pt>
                <c:pt idx="185">
                  <c:v>3.504206E-2</c:v>
                </c:pt>
                <c:pt idx="186">
                  <c:v>3.2861059999999997E-2</c:v>
                </c:pt>
                <c:pt idx="187">
                  <c:v>3.1030209999999999E-2</c:v>
                </c:pt>
                <c:pt idx="188">
                  <c:v>2.9469486E-2</c:v>
                </c:pt>
                <c:pt idx="189">
                  <c:v>2.8118861999999998E-2</c:v>
                </c:pt>
                <c:pt idx="190">
                  <c:v>2.6938318999999999E-2</c:v>
                </c:pt>
                <c:pt idx="191">
                  <c:v>2.5907839999999998E-2</c:v>
                </c:pt>
                <c:pt idx="192">
                  <c:v>2.4987414999999999E-2</c:v>
                </c:pt>
                <c:pt idx="193">
                  <c:v>2.4177035999999999E-2</c:v>
                </c:pt>
                <c:pt idx="194">
                  <c:v>2.2776385999999999E-2</c:v>
                </c:pt>
                <c:pt idx="195">
                  <c:v>2.1375729999999999E-2</c:v>
                </c:pt>
                <c:pt idx="196">
                  <c:v>2.0255200000000001E-2</c:v>
                </c:pt>
                <c:pt idx="197">
                  <c:v>1.9344763000000001E-2</c:v>
                </c:pt>
                <c:pt idx="198">
                  <c:v>1.8584396E-2</c:v>
                </c:pt>
                <c:pt idx="199">
                  <c:v>1.7944083E-2</c:v>
                </c:pt>
                <c:pt idx="200">
                  <c:v>1.7403812999999997E-2</c:v>
                </c:pt>
                <c:pt idx="201">
                  <c:v>1.6933577000000002E-2</c:v>
                </c:pt>
                <c:pt idx="202">
                  <c:v>1.6533369999999999E-2</c:v>
                </c:pt>
                <c:pt idx="203">
                  <c:v>1.5873021999999997E-2</c:v>
                </c:pt>
                <c:pt idx="204">
                  <c:v>1.5352742000000001E-2</c:v>
                </c:pt>
                <c:pt idx="205">
                  <c:v>1.495251E-2</c:v>
                </c:pt>
                <c:pt idx="206">
                  <c:v>1.4622316E-2</c:v>
                </c:pt>
                <c:pt idx="207">
                  <c:v>1.4352149999999999E-2</c:v>
                </c:pt>
                <c:pt idx="208">
                  <c:v>1.4132008E-2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18-4A66-AAC5-4DFD03012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srim7Li_GaN!$P$5</c:f>
          <c:strCache>
            <c:ptCount val="1"/>
            <c:pt idx="0">
              <c:v>srim7Li_GaN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srim7Li_GaN!$D$20:$D$300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srim7Li_GaN!$J$20:$J$300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2.1000000000000003E-3</c:v>
                </c:pt>
                <c:pt idx="21">
                  <c:v>2.3E-3</c:v>
                </c:pt>
                <c:pt idx="22">
                  <c:v>2.5000000000000001E-3</c:v>
                </c:pt>
                <c:pt idx="23">
                  <c:v>2.7000000000000001E-3</c:v>
                </c:pt>
                <c:pt idx="24">
                  <c:v>2.9000000000000002E-3</c:v>
                </c:pt>
                <c:pt idx="25">
                  <c:v>3.0999999999999999E-3</c:v>
                </c:pt>
                <c:pt idx="26">
                  <c:v>3.3E-3</c:v>
                </c:pt>
                <c:pt idx="27">
                  <c:v>3.5999999999999999E-3</c:v>
                </c:pt>
                <c:pt idx="28">
                  <c:v>4.0000000000000001E-3</c:v>
                </c:pt>
                <c:pt idx="29">
                  <c:v>4.3999999999999994E-3</c:v>
                </c:pt>
                <c:pt idx="30">
                  <c:v>4.7000000000000002E-3</c:v>
                </c:pt>
                <c:pt idx="31">
                  <c:v>5.0999999999999995E-3</c:v>
                </c:pt>
                <c:pt idx="32">
                  <c:v>5.4000000000000003E-3</c:v>
                </c:pt>
                <c:pt idx="33">
                  <c:v>5.8000000000000005E-3</c:v>
                </c:pt>
                <c:pt idx="34">
                  <c:v>6.0999999999999995E-3</c:v>
                </c:pt>
                <c:pt idx="35">
                  <c:v>6.5000000000000006E-3</c:v>
                </c:pt>
                <c:pt idx="36">
                  <c:v>6.8000000000000005E-3</c:v>
                </c:pt>
                <c:pt idx="37">
                  <c:v>7.1999999999999998E-3</c:v>
                </c:pt>
                <c:pt idx="38">
                  <c:v>7.9000000000000008E-3</c:v>
                </c:pt>
                <c:pt idx="39">
                  <c:v>8.7999999999999988E-3</c:v>
                </c:pt>
                <c:pt idx="40">
                  <c:v>9.6000000000000009E-3</c:v>
                </c:pt>
                <c:pt idx="41">
                  <c:v>1.0499999999999999E-2</c:v>
                </c:pt>
                <c:pt idx="42">
                  <c:v>1.14E-2</c:v>
                </c:pt>
                <c:pt idx="43">
                  <c:v>1.23E-2</c:v>
                </c:pt>
                <c:pt idx="44">
                  <c:v>1.32E-2</c:v>
                </c:pt>
                <c:pt idx="45">
                  <c:v>1.4099999999999998E-2</c:v>
                </c:pt>
                <c:pt idx="46">
                  <c:v>1.4999999999999999E-2</c:v>
                </c:pt>
                <c:pt idx="47">
                  <c:v>1.6800000000000002E-2</c:v>
                </c:pt>
                <c:pt idx="48">
                  <c:v>1.8599999999999998E-2</c:v>
                </c:pt>
                <c:pt idx="49">
                  <c:v>2.0399999999999998E-2</c:v>
                </c:pt>
                <c:pt idx="50">
                  <c:v>2.23E-2</c:v>
                </c:pt>
                <c:pt idx="51">
                  <c:v>2.41E-2</c:v>
                </c:pt>
                <c:pt idx="52">
                  <c:v>2.6000000000000002E-2</c:v>
                </c:pt>
                <c:pt idx="53">
                  <c:v>2.98E-2</c:v>
                </c:pt>
                <c:pt idx="54">
                  <c:v>3.3600000000000005E-2</c:v>
                </c:pt>
                <c:pt idx="55">
                  <c:v>3.7499999999999999E-2</c:v>
                </c:pt>
                <c:pt idx="56">
                  <c:v>4.1399999999999999E-2</c:v>
                </c:pt>
                <c:pt idx="57">
                  <c:v>4.53E-2</c:v>
                </c:pt>
                <c:pt idx="58">
                  <c:v>4.9299999999999997E-2</c:v>
                </c:pt>
                <c:pt idx="59">
                  <c:v>5.3200000000000004E-2</c:v>
                </c:pt>
                <c:pt idx="60">
                  <c:v>5.7199999999999994E-2</c:v>
                </c:pt>
                <c:pt idx="61">
                  <c:v>6.1199999999999997E-2</c:v>
                </c:pt>
                <c:pt idx="62">
                  <c:v>6.5200000000000008E-2</c:v>
                </c:pt>
                <c:pt idx="63">
                  <c:v>6.9199999999999998E-2</c:v>
                </c:pt>
                <c:pt idx="64">
                  <c:v>7.7200000000000005E-2</c:v>
                </c:pt>
                <c:pt idx="65">
                  <c:v>8.7300000000000003E-2</c:v>
                </c:pt>
                <c:pt idx="66">
                  <c:v>9.7500000000000003E-2</c:v>
                </c:pt>
                <c:pt idx="67">
                  <c:v>0.10769999999999999</c:v>
                </c:pt>
                <c:pt idx="68">
                  <c:v>0.1179</c:v>
                </c:pt>
                <c:pt idx="69">
                  <c:v>0.12789999999999999</c:v>
                </c:pt>
                <c:pt idx="70">
                  <c:v>0.13789999999999999</c:v>
                </c:pt>
                <c:pt idx="71">
                  <c:v>0.1477</c:v>
                </c:pt>
                <c:pt idx="72">
                  <c:v>0.15740000000000001</c:v>
                </c:pt>
                <c:pt idx="73">
                  <c:v>0.17649999999999999</c:v>
                </c:pt>
                <c:pt idx="74">
                  <c:v>0.1953</c:v>
                </c:pt>
                <c:pt idx="75">
                  <c:v>0.21360000000000001</c:v>
                </c:pt>
                <c:pt idx="76">
                  <c:v>0.23159999999999997</c:v>
                </c:pt>
                <c:pt idx="77">
                  <c:v>0.2492</c:v>
                </c:pt>
                <c:pt idx="78">
                  <c:v>0.2666</c:v>
                </c:pt>
                <c:pt idx="79">
                  <c:v>0.30030000000000001</c:v>
                </c:pt>
                <c:pt idx="80">
                  <c:v>0.33290000000000003</c:v>
                </c:pt>
                <c:pt idx="81">
                  <c:v>0.3644</c:v>
                </c:pt>
                <c:pt idx="82">
                  <c:v>0.39489999999999997</c:v>
                </c:pt>
                <c:pt idx="83">
                  <c:v>0.42449999999999999</c:v>
                </c:pt>
                <c:pt idx="84">
                  <c:v>0.45319999999999999</c:v>
                </c:pt>
                <c:pt idx="85">
                  <c:v>0.48109999999999997</c:v>
                </c:pt>
                <c:pt idx="86">
                  <c:v>0.50829999999999997</c:v>
                </c:pt>
                <c:pt idx="87">
                  <c:v>0.53479999999999994</c:v>
                </c:pt>
                <c:pt idx="88">
                  <c:v>0.56069999999999998</c:v>
                </c:pt>
                <c:pt idx="89">
                  <c:v>0.58589999999999998</c:v>
                </c:pt>
                <c:pt idx="90">
                  <c:v>0.63480000000000003</c:v>
                </c:pt>
                <c:pt idx="91">
                  <c:v>0.69310000000000005</c:v>
                </c:pt>
                <c:pt idx="92">
                  <c:v>0.74859999999999993</c:v>
                </c:pt>
                <c:pt idx="93">
                  <c:v>0.80180000000000007</c:v>
                </c:pt>
                <c:pt idx="94">
                  <c:v>0.85289999999999999</c:v>
                </c:pt>
                <c:pt idx="95">
                  <c:v>0.90210000000000012</c:v>
                </c:pt>
                <c:pt idx="96">
                  <c:v>0.94969999999999999</c:v>
                </c:pt>
                <c:pt idx="97">
                  <c:v>0.99580000000000002</c:v>
                </c:pt>
                <c:pt idx="98" formatCode="0.000">
                  <c:v>1.04</c:v>
                </c:pt>
                <c:pt idx="99" formatCode="0.000">
                  <c:v>1.1299999999999999</c:v>
                </c:pt>
                <c:pt idx="100" formatCode="0.000">
                  <c:v>1.21</c:v>
                </c:pt>
                <c:pt idx="101" formatCode="0.000">
                  <c:v>1.29</c:v>
                </c:pt>
                <c:pt idx="102" formatCode="0.000">
                  <c:v>1.36</c:v>
                </c:pt>
                <c:pt idx="103" formatCode="0.000">
                  <c:v>1.43</c:v>
                </c:pt>
                <c:pt idx="104" formatCode="0.000">
                  <c:v>1.51</c:v>
                </c:pt>
                <c:pt idx="105" formatCode="0.000">
                  <c:v>1.64</c:v>
                </c:pt>
                <c:pt idx="106" formatCode="0.000">
                  <c:v>1.77</c:v>
                </c:pt>
                <c:pt idx="107" formatCode="0.000">
                  <c:v>1.9</c:v>
                </c:pt>
                <c:pt idx="108" formatCode="0.000">
                  <c:v>2.02</c:v>
                </c:pt>
                <c:pt idx="109" formatCode="0.000">
                  <c:v>2.13</c:v>
                </c:pt>
                <c:pt idx="110" formatCode="0.000">
                  <c:v>2.25</c:v>
                </c:pt>
                <c:pt idx="111" formatCode="0.000">
                  <c:v>2.36</c:v>
                </c:pt>
                <c:pt idx="112" formatCode="0.000">
                  <c:v>2.48</c:v>
                </c:pt>
                <c:pt idx="113" formatCode="0.000">
                  <c:v>2.59</c:v>
                </c:pt>
                <c:pt idx="114" formatCode="0.000">
                  <c:v>2.7</c:v>
                </c:pt>
                <c:pt idx="115" formatCode="0.000">
                  <c:v>2.81</c:v>
                </c:pt>
                <c:pt idx="116" formatCode="0.000">
                  <c:v>3.03</c:v>
                </c:pt>
                <c:pt idx="117" formatCode="0.000">
                  <c:v>3.3</c:v>
                </c:pt>
                <c:pt idx="118" formatCode="0.000">
                  <c:v>3.57</c:v>
                </c:pt>
                <c:pt idx="119" formatCode="0.000">
                  <c:v>3.84</c:v>
                </c:pt>
                <c:pt idx="120" formatCode="0.000">
                  <c:v>4.12</c:v>
                </c:pt>
                <c:pt idx="121" formatCode="0.000">
                  <c:v>4.4000000000000004</c:v>
                </c:pt>
                <c:pt idx="122" formatCode="0.000">
                  <c:v>4.68</c:v>
                </c:pt>
                <c:pt idx="123" formatCode="0.000">
                  <c:v>4.97</c:v>
                </c:pt>
                <c:pt idx="124" formatCode="0.000">
                  <c:v>5.26</c:v>
                </c:pt>
                <c:pt idx="125" formatCode="0.000">
                  <c:v>5.85</c:v>
                </c:pt>
                <c:pt idx="126" formatCode="0.000">
                  <c:v>6.47</c:v>
                </c:pt>
                <c:pt idx="127" formatCode="0.000">
                  <c:v>7.1</c:v>
                </c:pt>
                <c:pt idx="128" formatCode="0.000">
                  <c:v>7.76</c:v>
                </c:pt>
                <c:pt idx="129" formatCode="0.000">
                  <c:v>8.44</c:v>
                </c:pt>
                <c:pt idx="130" formatCode="0.000">
                  <c:v>9.14</c:v>
                </c:pt>
                <c:pt idx="131" formatCode="0.000">
                  <c:v>10.61</c:v>
                </c:pt>
                <c:pt idx="132" formatCode="0.000">
                  <c:v>12.16</c:v>
                </c:pt>
                <c:pt idx="133" formatCode="0.000">
                  <c:v>13.81</c:v>
                </c:pt>
                <c:pt idx="134" formatCode="0.000">
                  <c:v>15.55</c:v>
                </c:pt>
                <c:pt idx="135" formatCode="0.000">
                  <c:v>17.38</c:v>
                </c:pt>
                <c:pt idx="136" formatCode="0.000">
                  <c:v>19.3</c:v>
                </c:pt>
                <c:pt idx="137" formatCode="0.000">
                  <c:v>21.3</c:v>
                </c:pt>
                <c:pt idx="138" formatCode="0.000">
                  <c:v>23.39</c:v>
                </c:pt>
                <c:pt idx="139" formatCode="0.000">
                  <c:v>25.57</c:v>
                </c:pt>
                <c:pt idx="140" formatCode="0.000">
                  <c:v>27.83</c:v>
                </c:pt>
                <c:pt idx="141" formatCode="0.000">
                  <c:v>30.19</c:v>
                </c:pt>
                <c:pt idx="142" formatCode="0.000">
                  <c:v>35.17</c:v>
                </c:pt>
                <c:pt idx="143" formatCode="0.000">
                  <c:v>41.88</c:v>
                </c:pt>
                <c:pt idx="144" formatCode="0.000">
                  <c:v>49.12</c:v>
                </c:pt>
                <c:pt idx="145" formatCode="0.000">
                  <c:v>56.88</c:v>
                </c:pt>
                <c:pt idx="146" formatCode="0.000">
                  <c:v>65.14</c:v>
                </c:pt>
                <c:pt idx="147" formatCode="0.000">
                  <c:v>73.91</c:v>
                </c:pt>
                <c:pt idx="148" formatCode="0.000">
                  <c:v>83.16</c:v>
                </c:pt>
                <c:pt idx="149" formatCode="0.000">
                  <c:v>92.89</c:v>
                </c:pt>
                <c:pt idx="150" formatCode="0.000">
                  <c:v>103.11</c:v>
                </c:pt>
                <c:pt idx="151" formatCode="0.000">
                  <c:v>124.92</c:v>
                </c:pt>
                <c:pt idx="152" formatCode="0.000">
                  <c:v>148.58000000000001</c:v>
                </c:pt>
                <c:pt idx="153" formatCode="0.000">
                  <c:v>174.05</c:v>
                </c:pt>
                <c:pt idx="154" formatCode="0.000">
                  <c:v>201.29</c:v>
                </c:pt>
                <c:pt idx="155" formatCode="0.000">
                  <c:v>230.27</c:v>
                </c:pt>
                <c:pt idx="156" formatCode="0.000">
                  <c:v>260.95999999999998</c:v>
                </c:pt>
                <c:pt idx="157" formatCode="0.000">
                  <c:v>327.33</c:v>
                </c:pt>
                <c:pt idx="158" formatCode="0.000">
                  <c:v>400.31</c:v>
                </c:pt>
                <c:pt idx="159" formatCode="0.000">
                  <c:v>479.73</c:v>
                </c:pt>
                <c:pt idx="160" formatCode="0.000">
                  <c:v>565.47</c:v>
                </c:pt>
                <c:pt idx="161" formatCode="0.000">
                  <c:v>657.4</c:v>
                </c:pt>
                <c:pt idx="162" formatCode="0.000">
                  <c:v>755.41</c:v>
                </c:pt>
                <c:pt idx="163" formatCode="0.000">
                  <c:v>859.41</c:v>
                </c:pt>
                <c:pt idx="164" formatCode="0.000">
                  <c:v>969.31</c:v>
                </c:pt>
                <c:pt idx="165" formatCode="0.0">
                  <c:v>1090</c:v>
                </c:pt>
                <c:pt idx="166" formatCode="0.0">
                  <c:v>1210</c:v>
                </c:pt>
                <c:pt idx="167" formatCode="0.0">
                  <c:v>1330</c:v>
                </c:pt>
                <c:pt idx="168" formatCode="0.0">
                  <c:v>1600</c:v>
                </c:pt>
                <c:pt idx="169" formatCode="0.0">
                  <c:v>1970</c:v>
                </c:pt>
                <c:pt idx="170" formatCode="0.0">
                  <c:v>2380</c:v>
                </c:pt>
                <c:pt idx="171" formatCode="0.0">
                  <c:v>2810</c:v>
                </c:pt>
                <c:pt idx="172" formatCode="0.0">
                  <c:v>3280</c:v>
                </c:pt>
                <c:pt idx="173" formatCode="0.0">
                  <c:v>3770</c:v>
                </c:pt>
                <c:pt idx="174" formatCode="0.0">
                  <c:v>4300</c:v>
                </c:pt>
                <c:pt idx="175" formatCode="0.0">
                  <c:v>4860</c:v>
                </c:pt>
                <c:pt idx="176" formatCode="0.0">
                  <c:v>5440</c:v>
                </c:pt>
                <c:pt idx="177" formatCode="0.0">
                  <c:v>6700</c:v>
                </c:pt>
                <c:pt idx="178" formatCode="0.0">
                  <c:v>8070</c:v>
                </c:pt>
                <c:pt idx="179" formatCode="0.0">
                  <c:v>9540</c:v>
                </c:pt>
                <c:pt idx="180" formatCode="0.0">
                  <c:v>11110</c:v>
                </c:pt>
                <c:pt idx="181" formatCode="0.0">
                  <c:v>12790</c:v>
                </c:pt>
                <c:pt idx="182" formatCode="0.0">
                  <c:v>14560</c:v>
                </c:pt>
                <c:pt idx="183" formatCode="0.0">
                  <c:v>18380</c:v>
                </c:pt>
                <c:pt idx="184" formatCode="0.0">
                  <c:v>22560</c:v>
                </c:pt>
                <c:pt idx="185" formatCode="0.0">
                  <c:v>27070</c:v>
                </c:pt>
                <c:pt idx="186" formatCode="0.0">
                  <c:v>31900</c:v>
                </c:pt>
                <c:pt idx="187" formatCode="0.0">
                  <c:v>37030</c:v>
                </c:pt>
                <c:pt idx="188" formatCode="0.0">
                  <c:v>42450</c:v>
                </c:pt>
                <c:pt idx="189" formatCode="0.0">
                  <c:v>48140</c:v>
                </c:pt>
                <c:pt idx="190" formatCode="0.0">
                  <c:v>54100</c:v>
                </c:pt>
                <c:pt idx="191" formatCode="0.0">
                  <c:v>60300</c:v>
                </c:pt>
                <c:pt idx="192" formatCode="0.0">
                  <c:v>66740</c:v>
                </c:pt>
                <c:pt idx="193" formatCode="0.0">
                  <c:v>73410</c:v>
                </c:pt>
                <c:pt idx="194" formatCode="0.0">
                  <c:v>87380</c:v>
                </c:pt>
                <c:pt idx="195" formatCode="0.0">
                  <c:v>105940</c:v>
                </c:pt>
                <c:pt idx="196" formatCode="0.0">
                  <c:v>125630</c:v>
                </c:pt>
                <c:pt idx="197" formatCode="0.0">
                  <c:v>146330</c:v>
                </c:pt>
                <c:pt idx="198" formatCode="0.0">
                  <c:v>167940</c:v>
                </c:pt>
                <c:pt idx="199" formatCode="0.0">
                  <c:v>190370</c:v>
                </c:pt>
                <c:pt idx="200" formatCode="0.0">
                  <c:v>213550</c:v>
                </c:pt>
                <c:pt idx="201" formatCode="0.0">
                  <c:v>237420</c:v>
                </c:pt>
                <c:pt idx="202" formatCode="0.0">
                  <c:v>261899.99999999997</c:v>
                </c:pt>
                <c:pt idx="203" formatCode="0.0">
                  <c:v>312490</c:v>
                </c:pt>
                <c:pt idx="204" formatCode="0.0">
                  <c:v>364980</c:v>
                </c:pt>
                <c:pt idx="205" formatCode="0.0">
                  <c:v>419060</c:v>
                </c:pt>
                <c:pt idx="206" formatCode="0.0">
                  <c:v>474490</c:v>
                </c:pt>
                <c:pt idx="207" formatCode="0.0">
                  <c:v>531060</c:v>
                </c:pt>
                <c:pt idx="208" formatCode="0.0">
                  <c:v>588580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2C-4283-B461-482A89E3B2A6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srim7Li_GaN!$D$20:$D$300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srim7Li_GaN!$M$20:$M$300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1.2000000000000001E-3</c:v>
                </c:pt>
                <c:pt idx="6">
                  <c:v>1.2999999999999999E-3</c:v>
                </c:pt>
                <c:pt idx="7">
                  <c:v>1.4E-3</c:v>
                </c:pt>
                <c:pt idx="8">
                  <c:v>1.4E-3</c:v>
                </c:pt>
                <c:pt idx="9">
                  <c:v>1.5E-3</c:v>
                </c:pt>
                <c:pt idx="10">
                  <c:v>1.5E-3</c:v>
                </c:pt>
                <c:pt idx="11">
                  <c:v>1.6000000000000001E-3</c:v>
                </c:pt>
                <c:pt idx="12">
                  <c:v>1.7000000000000001E-3</c:v>
                </c:pt>
                <c:pt idx="13">
                  <c:v>1.8E-3</c:v>
                </c:pt>
                <c:pt idx="14">
                  <c:v>1.9E-3</c:v>
                </c:pt>
                <c:pt idx="15">
                  <c:v>2.1000000000000003E-3</c:v>
                </c:pt>
                <c:pt idx="16">
                  <c:v>2.1999999999999997E-3</c:v>
                </c:pt>
                <c:pt idx="17">
                  <c:v>2.3E-3</c:v>
                </c:pt>
                <c:pt idx="18">
                  <c:v>2.4000000000000002E-3</c:v>
                </c:pt>
                <c:pt idx="19">
                  <c:v>2.5000000000000001E-3</c:v>
                </c:pt>
                <c:pt idx="20">
                  <c:v>2.5999999999999999E-3</c:v>
                </c:pt>
                <c:pt idx="21">
                  <c:v>2.8E-3</c:v>
                </c:pt>
                <c:pt idx="22">
                  <c:v>3.0000000000000001E-3</c:v>
                </c:pt>
                <c:pt idx="23">
                  <c:v>3.2000000000000002E-3</c:v>
                </c:pt>
                <c:pt idx="24">
                  <c:v>3.4000000000000002E-3</c:v>
                </c:pt>
                <c:pt idx="25">
                  <c:v>3.5999999999999999E-3</c:v>
                </c:pt>
                <c:pt idx="26">
                  <c:v>3.8E-3</c:v>
                </c:pt>
                <c:pt idx="27">
                  <c:v>4.2000000000000006E-3</c:v>
                </c:pt>
                <c:pt idx="28">
                  <c:v>4.5999999999999999E-3</c:v>
                </c:pt>
                <c:pt idx="29">
                  <c:v>5.0000000000000001E-3</c:v>
                </c:pt>
                <c:pt idx="30">
                  <c:v>5.3E-3</c:v>
                </c:pt>
                <c:pt idx="31">
                  <c:v>5.7000000000000002E-3</c:v>
                </c:pt>
                <c:pt idx="32">
                  <c:v>6.0000000000000001E-3</c:v>
                </c:pt>
                <c:pt idx="33">
                  <c:v>6.4000000000000003E-3</c:v>
                </c:pt>
                <c:pt idx="34">
                  <c:v>6.8000000000000005E-3</c:v>
                </c:pt>
                <c:pt idx="35">
                  <c:v>7.0999999999999995E-3</c:v>
                </c:pt>
                <c:pt idx="36">
                  <c:v>7.3999999999999995E-3</c:v>
                </c:pt>
                <c:pt idx="37">
                  <c:v>7.7999999999999996E-3</c:v>
                </c:pt>
                <c:pt idx="38">
                  <c:v>8.5000000000000006E-3</c:v>
                </c:pt>
                <c:pt idx="39">
                  <c:v>9.2999999999999992E-3</c:v>
                </c:pt>
                <c:pt idx="40">
                  <c:v>1.0100000000000001E-2</c:v>
                </c:pt>
                <c:pt idx="41">
                  <c:v>1.0999999999999999E-2</c:v>
                </c:pt>
                <c:pt idx="42">
                  <c:v>1.18E-2</c:v>
                </c:pt>
                <c:pt idx="43">
                  <c:v>1.26E-2</c:v>
                </c:pt>
                <c:pt idx="44">
                  <c:v>1.34E-2</c:v>
                </c:pt>
                <c:pt idx="45">
                  <c:v>1.4199999999999999E-2</c:v>
                </c:pt>
                <c:pt idx="46">
                  <c:v>1.49E-2</c:v>
                </c:pt>
                <c:pt idx="47">
                  <c:v>1.6500000000000001E-2</c:v>
                </c:pt>
                <c:pt idx="48">
                  <c:v>1.7999999999999999E-2</c:v>
                </c:pt>
                <c:pt idx="49">
                  <c:v>1.95E-2</c:v>
                </c:pt>
                <c:pt idx="50">
                  <c:v>2.0999999999999998E-2</c:v>
                </c:pt>
                <c:pt idx="51">
                  <c:v>2.24E-2</c:v>
                </c:pt>
                <c:pt idx="52">
                  <c:v>2.3899999999999998E-2</c:v>
                </c:pt>
                <c:pt idx="53">
                  <c:v>2.6700000000000002E-2</c:v>
                </c:pt>
                <c:pt idx="54">
                  <c:v>2.9499999999999998E-2</c:v>
                </c:pt>
                <c:pt idx="55">
                  <c:v>3.2300000000000002E-2</c:v>
                </c:pt>
                <c:pt idx="56">
                  <c:v>3.49E-2</c:v>
                </c:pt>
                <c:pt idx="57">
                  <c:v>3.7600000000000001E-2</c:v>
                </c:pt>
                <c:pt idx="58">
                  <c:v>4.02E-2</c:v>
                </c:pt>
                <c:pt idx="59">
                  <c:v>4.2700000000000002E-2</c:v>
                </c:pt>
                <c:pt idx="60">
                  <c:v>4.5200000000000004E-2</c:v>
                </c:pt>
                <c:pt idx="61">
                  <c:v>4.7599999999999996E-2</c:v>
                </c:pt>
                <c:pt idx="62">
                  <c:v>0.05</c:v>
                </c:pt>
                <c:pt idx="63">
                  <c:v>5.2299999999999999E-2</c:v>
                </c:pt>
                <c:pt idx="64">
                  <c:v>5.6699999999999993E-2</c:v>
                </c:pt>
                <c:pt idx="65">
                  <c:v>6.2100000000000002E-2</c:v>
                </c:pt>
                <c:pt idx="66">
                  <c:v>6.7299999999999999E-2</c:v>
                </c:pt>
                <c:pt idx="67">
                  <c:v>7.22E-2</c:v>
                </c:pt>
                <c:pt idx="68">
                  <c:v>7.6999999999999999E-2</c:v>
                </c:pt>
                <c:pt idx="69">
                  <c:v>8.1499999999999989E-2</c:v>
                </c:pt>
                <c:pt idx="70">
                  <c:v>8.5800000000000001E-2</c:v>
                </c:pt>
                <c:pt idx="71">
                  <c:v>8.9800000000000005E-2</c:v>
                </c:pt>
                <c:pt idx="72">
                  <c:v>9.3700000000000006E-2</c:v>
                </c:pt>
                <c:pt idx="73">
                  <c:v>0.1008</c:v>
                </c:pt>
                <c:pt idx="74">
                  <c:v>0.10740000000000001</c:v>
                </c:pt>
                <c:pt idx="75">
                  <c:v>0.11339999999999999</c:v>
                </c:pt>
                <c:pt idx="76">
                  <c:v>0.11899999999999999</c:v>
                </c:pt>
                <c:pt idx="77">
                  <c:v>0.1242</c:v>
                </c:pt>
                <c:pt idx="78">
                  <c:v>0.129</c:v>
                </c:pt>
                <c:pt idx="79">
                  <c:v>0.13769999999999999</c:v>
                </c:pt>
                <c:pt idx="80">
                  <c:v>0.14530000000000001</c:v>
                </c:pt>
                <c:pt idx="81">
                  <c:v>0.15209999999999999</c:v>
                </c:pt>
                <c:pt idx="82">
                  <c:v>0.15820000000000001</c:v>
                </c:pt>
                <c:pt idx="83">
                  <c:v>0.16370000000000001</c:v>
                </c:pt>
                <c:pt idx="84">
                  <c:v>0.16870000000000002</c:v>
                </c:pt>
                <c:pt idx="85">
                  <c:v>0.17319999999999999</c:v>
                </c:pt>
                <c:pt idx="86">
                  <c:v>0.1774</c:v>
                </c:pt>
                <c:pt idx="87">
                  <c:v>0.1812</c:v>
                </c:pt>
                <c:pt idx="88">
                  <c:v>0.18480000000000002</c:v>
                </c:pt>
                <c:pt idx="89">
                  <c:v>0.18809999999999999</c:v>
                </c:pt>
                <c:pt idx="90">
                  <c:v>0.19409999999999999</c:v>
                </c:pt>
                <c:pt idx="91">
                  <c:v>0.20059999999999997</c:v>
                </c:pt>
                <c:pt idx="92">
                  <c:v>0.20619999999999999</c:v>
                </c:pt>
                <c:pt idx="93">
                  <c:v>0.21099999999999999</c:v>
                </c:pt>
                <c:pt idx="94">
                  <c:v>0.21539999999999998</c:v>
                </c:pt>
                <c:pt idx="95">
                  <c:v>0.21920000000000001</c:v>
                </c:pt>
                <c:pt idx="96">
                  <c:v>0.22259999999999999</c:v>
                </c:pt>
                <c:pt idx="97">
                  <c:v>0.2258</c:v>
                </c:pt>
                <c:pt idx="98">
                  <c:v>0.2286</c:v>
                </c:pt>
                <c:pt idx="99">
                  <c:v>0.23380000000000001</c:v>
                </c:pt>
                <c:pt idx="100">
                  <c:v>0.23820000000000002</c:v>
                </c:pt>
                <c:pt idx="101">
                  <c:v>0.24199999999999999</c:v>
                </c:pt>
                <c:pt idx="102">
                  <c:v>0.24540000000000001</c:v>
                </c:pt>
                <c:pt idx="103">
                  <c:v>0.24840000000000001</c:v>
                </c:pt>
                <c:pt idx="104">
                  <c:v>0.25109999999999999</c:v>
                </c:pt>
                <c:pt idx="105">
                  <c:v>0.25619999999999998</c:v>
                </c:pt>
                <c:pt idx="106">
                  <c:v>0.26050000000000001</c:v>
                </c:pt>
                <c:pt idx="107">
                  <c:v>0.26429999999999998</c:v>
                </c:pt>
                <c:pt idx="108">
                  <c:v>0.2676</c:v>
                </c:pt>
                <c:pt idx="109">
                  <c:v>0.27060000000000001</c:v>
                </c:pt>
                <c:pt idx="110">
                  <c:v>0.27339999999999998</c:v>
                </c:pt>
                <c:pt idx="111">
                  <c:v>0.27599999999999997</c:v>
                </c:pt>
                <c:pt idx="112">
                  <c:v>0.27839999999999998</c:v>
                </c:pt>
                <c:pt idx="113">
                  <c:v>0.28060000000000002</c:v>
                </c:pt>
                <c:pt idx="114">
                  <c:v>0.28270000000000001</c:v>
                </c:pt>
                <c:pt idx="115">
                  <c:v>0.2848</c:v>
                </c:pt>
                <c:pt idx="116">
                  <c:v>0.28939999999999999</c:v>
                </c:pt>
                <c:pt idx="117">
                  <c:v>0.29530000000000001</c:v>
                </c:pt>
                <c:pt idx="118">
                  <c:v>0.3009</c:v>
                </c:pt>
                <c:pt idx="119">
                  <c:v>0.30630000000000002</c:v>
                </c:pt>
                <c:pt idx="120">
                  <c:v>0.3115</c:v>
                </c:pt>
                <c:pt idx="121">
                  <c:v>0.31659999999999999</c:v>
                </c:pt>
                <c:pt idx="122">
                  <c:v>0.32169999999999999</c:v>
                </c:pt>
                <c:pt idx="123">
                  <c:v>0.32679999999999998</c:v>
                </c:pt>
                <c:pt idx="124">
                  <c:v>0.33179999999999998</c:v>
                </c:pt>
                <c:pt idx="125">
                  <c:v>0.34700000000000003</c:v>
                </c:pt>
                <c:pt idx="126">
                  <c:v>0.36230000000000001</c:v>
                </c:pt>
                <c:pt idx="127">
                  <c:v>0.37780000000000002</c:v>
                </c:pt>
                <c:pt idx="128">
                  <c:v>0.39360000000000001</c:v>
                </c:pt>
                <c:pt idx="129">
                  <c:v>0.40960000000000002</c:v>
                </c:pt>
                <c:pt idx="130">
                  <c:v>0.42590000000000006</c:v>
                </c:pt>
                <c:pt idx="131">
                  <c:v>0.4824</c:v>
                </c:pt>
                <c:pt idx="132">
                  <c:v>0.53879999999999995</c:v>
                </c:pt>
                <c:pt idx="133">
                  <c:v>0.59560000000000002</c:v>
                </c:pt>
                <c:pt idx="134">
                  <c:v>0.65300000000000002</c:v>
                </c:pt>
                <c:pt idx="135">
                  <c:v>0.71109999999999995</c:v>
                </c:pt>
                <c:pt idx="136">
                  <c:v>0.77</c:v>
                </c:pt>
                <c:pt idx="137">
                  <c:v>0.82979999999999998</c:v>
                </c:pt>
                <c:pt idx="138">
                  <c:v>0.89030000000000009</c:v>
                </c:pt>
                <c:pt idx="139">
                  <c:v>0.95169999999999999</c:v>
                </c:pt>
                <c:pt idx="140" formatCode="0.000">
                  <c:v>1.01</c:v>
                </c:pt>
                <c:pt idx="141" formatCode="0.000">
                  <c:v>1.08</c:v>
                </c:pt>
                <c:pt idx="142" formatCode="0.000">
                  <c:v>1.31</c:v>
                </c:pt>
                <c:pt idx="143" formatCode="0.000">
                  <c:v>1.64</c:v>
                </c:pt>
                <c:pt idx="144" formatCode="0.000">
                  <c:v>1.96</c:v>
                </c:pt>
                <c:pt idx="145" formatCode="0.000">
                  <c:v>2.27</c:v>
                </c:pt>
                <c:pt idx="146" formatCode="0.000">
                  <c:v>2.58</c:v>
                </c:pt>
                <c:pt idx="147" formatCode="0.000">
                  <c:v>2.88</c:v>
                </c:pt>
                <c:pt idx="148" formatCode="0.000">
                  <c:v>3.2</c:v>
                </c:pt>
                <c:pt idx="149" formatCode="0.000">
                  <c:v>3.51</c:v>
                </c:pt>
                <c:pt idx="150" formatCode="0.000">
                  <c:v>3.82</c:v>
                </c:pt>
                <c:pt idx="151" formatCode="0.000">
                  <c:v>4.97</c:v>
                </c:pt>
                <c:pt idx="152" formatCode="0.000">
                  <c:v>6.05</c:v>
                </c:pt>
                <c:pt idx="153" formatCode="0.000">
                  <c:v>7.1</c:v>
                </c:pt>
                <c:pt idx="154" formatCode="0.000">
                  <c:v>8.14</c:v>
                </c:pt>
                <c:pt idx="155" formatCode="0.000">
                  <c:v>9.18</c:v>
                </c:pt>
                <c:pt idx="156" formatCode="0.000">
                  <c:v>10.23</c:v>
                </c:pt>
                <c:pt idx="157" formatCode="0.000">
                  <c:v>14.01</c:v>
                </c:pt>
                <c:pt idx="158" formatCode="0.000">
                  <c:v>17.54</c:v>
                </c:pt>
                <c:pt idx="159" formatCode="0.000">
                  <c:v>20.97</c:v>
                </c:pt>
                <c:pt idx="160" formatCode="0.000">
                  <c:v>24.38</c:v>
                </c:pt>
                <c:pt idx="161" formatCode="0.000">
                  <c:v>27.8</c:v>
                </c:pt>
                <c:pt idx="162" formatCode="0.000">
                  <c:v>31.24</c:v>
                </c:pt>
                <c:pt idx="163" formatCode="0.000">
                  <c:v>34.729999999999997</c:v>
                </c:pt>
                <c:pt idx="164" formatCode="0.000">
                  <c:v>38.25</c:v>
                </c:pt>
                <c:pt idx="165" formatCode="0.000">
                  <c:v>41.83</c:v>
                </c:pt>
                <c:pt idx="166" formatCode="0.000">
                  <c:v>45.45</c:v>
                </c:pt>
                <c:pt idx="167" formatCode="0.000">
                  <c:v>49.12</c:v>
                </c:pt>
                <c:pt idx="168" formatCode="0.000">
                  <c:v>62.75</c:v>
                </c:pt>
                <c:pt idx="169" formatCode="0.000">
                  <c:v>82.17</c:v>
                </c:pt>
                <c:pt idx="170" formatCode="0.000">
                  <c:v>100.54</c:v>
                </c:pt>
                <c:pt idx="171" formatCode="0.000">
                  <c:v>118.47</c:v>
                </c:pt>
                <c:pt idx="172" formatCode="0.000">
                  <c:v>136.27000000000001</c:v>
                </c:pt>
                <c:pt idx="173" formatCode="0.000">
                  <c:v>154.08000000000001</c:v>
                </c:pt>
                <c:pt idx="174" formatCode="0.000">
                  <c:v>171.97</c:v>
                </c:pt>
                <c:pt idx="175" formatCode="0.000">
                  <c:v>190</c:v>
                </c:pt>
                <c:pt idx="176" formatCode="0.000">
                  <c:v>208.2</c:v>
                </c:pt>
                <c:pt idx="177" formatCode="0.000">
                  <c:v>275.37</c:v>
                </c:pt>
                <c:pt idx="178" formatCode="0.000">
                  <c:v>338.16</c:v>
                </c:pt>
                <c:pt idx="179" formatCode="0.000">
                  <c:v>399.02</c:v>
                </c:pt>
                <c:pt idx="180" formatCode="0.000">
                  <c:v>459.03</c:v>
                </c:pt>
                <c:pt idx="181" formatCode="0.000">
                  <c:v>518.70000000000005</c:v>
                </c:pt>
                <c:pt idx="182" formatCode="0.000">
                  <c:v>578.35</c:v>
                </c:pt>
                <c:pt idx="183" formatCode="0.000">
                  <c:v>795.49</c:v>
                </c:pt>
                <c:pt idx="184" formatCode="0.000">
                  <c:v>994.95</c:v>
                </c:pt>
                <c:pt idx="185" formatCode="0.0">
                  <c:v>1190</c:v>
                </c:pt>
                <c:pt idx="186" formatCode="0.0">
                  <c:v>1370</c:v>
                </c:pt>
                <c:pt idx="187" formatCode="0.0">
                  <c:v>1560</c:v>
                </c:pt>
                <c:pt idx="188" formatCode="0.0">
                  <c:v>1740</c:v>
                </c:pt>
                <c:pt idx="189" formatCode="0.0">
                  <c:v>1930</c:v>
                </c:pt>
                <c:pt idx="190" formatCode="0.0">
                  <c:v>2110</c:v>
                </c:pt>
                <c:pt idx="191" formatCode="0.0">
                  <c:v>2290</c:v>
                </c:pt>
                <c:pt idx="192" formatCode="0.0">
                  <c:v>2470</c:v>
                </c:pt>
                <c:pt idx="193" formatCode="0.0">
                  <c:v>2650</c:v>
                </c:pt>
                <c:pt idx="194" formatCode="0.0">
                  <c:v>3320</c:v>
                </c:pt>
                <c:pt idx="195" formatCode="0.0">
                  <c:v>4250</c:v>
                </c:pt>
                <c:pt idx="196" formatCode="0.0">
                  <c:v>5100</c:v>
                </c:pt>
                <c:pt idx="197" formatCode="0.0">
                  <c:v>5890</c:v>
                </c:pt>
                <c:pt idx="198" formatCode="0.0">
                  <c:v>6650</c:v>
                </c:pt>
                <c:pt idx="199" formatCode="0.0">
                  <c:v>7390</c:v>
                </c:pt>
                <c:pt idx="200" formatCode="0.0">
                  <c:v>8100</c:v>
                </c:pt>
                <c:pt idx="201" formatCode="0.0">
                  <c:v>8790</c:v>
                </c:pt>
                <c:pt idx="202" formatCode="0.0">
                  <c:v>9470</c:v>
                </c:pt>
                <c:pt idx="203" formatCode="0.0">
                  <c:v>11900</c:v>
                </c:pt>
                <c:pt idx="204" formatCode="0.0">
                  <c:v>14060</c:v>
                </c:pt>
                <c:pt idx="205" formatCode="0.0">
                  <c:v>16030.000000000002</c:v>
                </c:pt>
                <c:pt idx="206" formatCode="0.0">
                  <c:v>17880</c:v>
                </c:pt>
                <c:pt idx="207" formatCode="0.0">
                  <c:v>19610</c:v>
                </c:pt>
                <c:pt idx="208" formatCode="0.0">
                  <c:v>21260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2C-4283-B461-482A89E3B2A6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srim7Li_GaN!$D$20:$D$300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srim7Li_GaN!$P$20:$P$300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1.0999999999999998E-3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2.1000000000000003E-3</c:v>
                </c:pt>
                <c:pt idx="22">
                  <c:v>2.3E-3</c:v>
                </c:pt>
                <c:pt idx="23">
                  <c:v>2.4000000000000002E-3</c:v>
                </c:pt>
                <c:pt idx="24">
                  <c:v>2.5999999999999999E-3</c:v>
                </c:pt>
                <c:pt idx="25">
                  <c:v>2.7000000000000001E-3</c:v>
                </c:pt>
                <c:pt idx="26">
                  <c:v>2.9000000000000002E-3</c:v>
                </c:pt>
                <c:pt idx="27">
                  <c:v>3.2000000000000002E-3</c:v>
                </c:pt>
                <c:pt idx="28">
                  <c:v>3.5000000000000005E-3</c:v>
                </c:pt>
                <c:pt idx="29">
                  <c:v>3.6999999999999997E-3</c:v>
                </c:pt>
                <c:pt idx="30">
                  <c:v>4.0000000000000001E-3</c:v>
                </c:pt>
                <c:pt idx="31">
                  <c:v>4.3E-3</c:v>
                </c:pt>
                <c:pt idx="32">
                  <c:v>4.4999999999999997E-3</c:v>
                </c:pt>
                <c:pt idx="33">
                  <c:v>4.8000000000000004E-3</c:v>
                </c:pt>
                <c:pt idx="34">
                  <c:v>5.0999999999999995E-3</c:v>
                </c:pt>
                <c:pt idx="35">
                  <c:v>5.3E-3</c:v>
                </c:pt>
                <c:pt idx="36">
                  <c:v>5.5999999999999999E-3</c:v>
                </c:pt>
                <c:pt idx="37">
                  <c:v>5.8000000000000005E-3</c:v>
                </c:pt>
                <c:pt idx="38">
                  <c:v>6.4000000000000003E-3</c:v>
                </c:pt>
                <c:pt idx="39">
                  <c:v>7.000000000000001E-3</c:v>
                </c:pt>
                <c:pt idx="40">
                  <c:v>7.6E-3</c:v>
                </c:pt>
                <c:pt idx="41">
                  <c:v>8.2000000000000007E-3</c:v>
                </c:pt>
                <c:pt idx="42">
                  <c:v>8.7999999999999988E-3</c:v>
                </c:pt>
                <c:pt idx="43">
                  <c:v>9.4000000000000004E-3</c:v>
                </c:pt>
                <c:pt idx="44">
                  <c:v>0.01</c:v>
                </c:pt>
                <c:pt idx="45">
                  <c:v>1.06E-2</c:v>
                </c:pt>
                <c:pt idx="46">
                  <c:v>1.12E-2</c:v>
                </c:pt>
                <c:pt idx="47">
                  <c:v>1.24E-2</c:v>
                </c:pt>
                <c:pt idx="48">
                  <c:v>1.3600000000000001E-2</c:v>
                </c:pt>
                <c:pt idx="49">
                  <c:v>1.47E-2</c:v>
                </c:pt>
                <c:pt idx="50">
                  <c:v>1.5900000000000001E-2</c:v>
                </c:pt>
                <c:pt idx="51">
                  <c:v>1.7000000000000001E-2</c:v>
                </c:pt>
                <c:pt idx="52">
                  <c:v>1.8200000000000001E-2</c:v>
                </c:pt>
                <c:pt idx="53">
                  <c:v>2.0399999999999998E-2</c:v>
                </c:pt>
                <c:pt idx="54">
                  <c:v>2.2600000000000002E-2</c:v>
                </c:pt>
                <c:pt idx="55">
                  <c:v>2.4799999999999999E-2</c:v>
                </c:pt>
                <c:pt idx="56">
                  <c:v>2.7000000000000003E-2</c:v>
                </c:pt>
                <c:pt idx="57">
                  <c:v>2.9099999999999997E-2</c:v>
                </c:pt>
                <c:pt idx="58">
                  <c:v>3.1199999999999999E-2</c:v>
                </c:pt>
                <c:pt idx="59">
                  <c:v>3.3300000000000003E-2</c:v>
                </c:pt>
                <c:pt idx="60">
                  <c:v>3.5299999999999998E-2</c:v>
                </c:pt>
                <c:pt idx="61">
                  <c:v>3.73E-2</c:v>
                </c:pt>
                <c:pt idx="62">
                  <c:v>3.9300000000000002E-2</c:v>
                </c:pt>
                <c:pt idx="63">
                  <c:v>4.1299999999999996E-2</c:v>
                </c:pt>
                <c:pt idx="64">
                  <c:v>4.5100000000000001E-2</c:v>
                </c:pt>
                <c:pt idx="65">
                  <c:v>4.9799999999999997E-2</c:v>
                </c:pt>
                <c:pt idx="66">
                  <c:v>5.4300000000000001E-2</c:v>
                </c:pt>
                <c:pt idx="67">
                  <c:v>5.8699999999999995E-2</c:v>
                </c:pt>
                <c:pt idx="68">
                  <c:v>6.3E-2</c:v>
                </c:pt>
                <c:pt idx="69">
                  <c:v>6.7100000000000007E-2</c:v>
                </c:pt>
                <c:pt idx="70">
                  <c:v>7.0999999999999994E-2</c:v>
                </c:pt>
                <c:pt idx="71">
                  <c:v>7.4899999999999994E-2</c:v>
                </c:pt>
                <c:pt idx="72">
                  <c:v>7.8600000000000003E-2</c:v>
                </c:pt>
                <c:pt idx="73">
                  <c:v>8.5599999999999996E-2</c:v>
                </c:pt>
                <c:pt idx="74">
                  <c:v>9.2100000000000001E-2</c:v>
                </c:pt>
                <c:pt idx="75">
                  <c:v>9.8199999999999996E-2</c:v>
                </c:pt>
                <c:pt idx="76">
                  <c:v>0.10400000000000001</c:v>
                </c:pt>
                <c:pt idx="77">
                  <c:v>0.10940000000000001</c:v>
                </c:pt>
                <c:pt idx="78">
                  <c:v>0.11459999999999999</c:v>
                </c:pt>
                <c:pt idx="79">
                  <c:v>0.1242</c:v>
                </c:pt>
                <c:pt idx="80">
                  <c:v>0.13289999999999999</c:v>
                </c:pt>
                <c:pt idx="81">
                  <c:v>0.14079999999999998</c:v>
                </c:pt>
                <c:pt idx="82">
                  <c:v>0.1482</c:v>
                </c:pt>
                <c:pt idx="83">
                  <c:v>0.15489999999999998</c:v>
                </c:pt>
                <c:pt idx="84">
                  <c:v>0.16120000000000001</c:v>
                </c:pt>
                <c:pt idx="85">
                  <c:v>0.1671</c:v>
                </c:pt>
                <c:pt idx="86">
                  <c:v>0.1726</c:v>
                </c:pt>
                <c:pt idx="87">
                  <c:v>0.17780000000000001</c:v>
                </c:pt>
                <c:pt idx="88">
                  <c:v>0.1827</c:v>
                </c:pt>
                <c:pt idx="89">
                  <c:v>0.18729999999999999</c:v>
                </c:pt>
                <c:pt idx="90">
                  <c:v>0.1958</c:v>
                </c:pt>
                <c:pt idx="91">
                  <c:v>0.20519999999999999</c:v>
                </c:pt>
                <c:pt idx="92">
                  <c:v>0.2137</c:v>
                </c:pt>
                <c:pt idx="93">
                  <c:v>0.2213</c:v>
                </c:pt>
                <c:pt idx="94">
                  <c:v>0.2283</c:v>
                </c:pt>
                <c:pt idx="95">
                  <c:v>0.2346</c:v>
                </c:pt>
                <c:pt idx="96">
                  <c:v>0.2404</c:v>
                </c:pt>
                <c:pt idx="97">
                  <c:v>0.24580000000000002</c:v>
                </c:pt>
                <c:pt idx="98">
                  <c:v>0.25080000000000002</c:v>
                </c:pt>
                <c:pt idx="99">
                  <c:v>0.25979999999999998</c:v>
                </c:pt>
                <c:pt idx="100">
                  <c:v>0.26779999999999998</c:v>
                </c:pt>
                <c:pt idx="101">
                  <c:v>0.27500000000000002</c:v>
                </c:pt>
                <c:pt idx="102">
                  <c:v>0.28149999999999997</c:v>
                </c:pt>
                <c:pt idx="103">
                  <c:v>0.28739999999999999</c:v>
                </c:pt>
                <c:pt idx="104">
                  <c:v>0.2928</c:v>
                </c:pt>
                <c:pt idx="105">
                  <c:v>0.30249999999999999</c:v>
                </c:pt>
                <c:pt idx="106">
                  <c:v>0.31110000000000004</c:v>
                </c:pt>
                <c:pt idx="107">
                  <c:v>0.31869999999999998</c:v>
                </c:pt>
                <c:pt idx="108">
                  <c:v>0.3256</c:v>
                </c:pt>
                <c:pt idx="109">
                  <c:v>0.33189999999999997</c:v>
                </c:pt>
                <c:pt idx="110">
                  <c:v>0.33779999999999999</c:v>
                </c:pt>
                <c:pt idx="111">
                  <c:v>0.34320000000000001</c:v>
                </c:pt>
                <c:pt idx="112">
                  <c:v>0.34839999999999999</c:v>
                </c:pt>
                <c:pt idx="113">
                  <c:v>0.3533</c:v>
                </c:pt>
                <c:pt idx="114">
                  <c:v>0.35799999999999998</c:v>
                </c:pt>
                <c:pt idx="115">
                  <c:v>0.3624</c:v>
                </c:pt>
                <c:pt idx="116">
                  <c:v>0.37090000000000001</c:v>
                </c:pt>
                <c:pt idx="117">
                  <c:v>0.38079999999999997</c:v>
                </c:pt>
                <c:pt idx="118">
                  <c:v>0.3901</c:v>
                </c:pt>
                <c:pt idx="119">
                  <c:v>0.39910000000000001</c:v>
                </c:pt>
                <c:pt idx="120">
                  <c:v>0.40770000000000001</c:v>
                </c:pt>
                <c:pt idx="121">
                  <c:v>0.41600000000000004</c:v>
                </c:pt>
                <c:pt idx="122">
                  <c:v>0.42430000000000001</c:v>
                </c:pt>
                <c:pt idx="123">
                  <c:v>0.43240000000000001</c:v>
                </c:pt>
                <c:pt idx="124">
                  <c:v>0.44040000000000001</c:v>
                </c:pt>
                <c:pt idx="125">
                  <c:v>0.45640000000000003</c:v>
                </c:pt>
                <c:pt idx="126">
                  <c:v>0.47240000000000004</c:v>
                </c:pt>
                <c:pt idx="127">
                  <c:v>0.48849999999999999</c:v>
                </c:pt>
                <c:pt idx="128">
                  <c:v>0.50480000000000003</c:v>
                </c:pt>
                <c:pt idx="129">
                  <c:v>0.52149999999999996</c:v>
                </c:pt>
                <c:pt idx="130">
                  <c:v>0.53849999999999998</c:v>
                </c:pt>
                <c:pt idx="131">
                  <c:v>0.57380000000000009</c:v>
                </c:pt>
                <c:pt idx="132">
                  <c:v>0.6109</c:v>
                </c:pt>
                <c:pt idx="133">
                  <c:v>0.65</c:v>
                </c:pt>
                <c:pt idx="134">
                  <c:v>0.69120000000000004</c:v>
                </c:pt>
                <c:pt idx="135">
                  <c:v>0.73440000000000005</c:v>
                </c:pt>
                <c:pt idx="136">
                  <c:v>0.77980000000000005</c:v>
                </c:pt>
                <c:pt idx="137">
                  <c:v>0.82729999999999992</c:v>
                </c:pt>
                <c:pt idx="138">
                  <c:v>0.87680000000000002</c:v>
                </c:pt>
                <c:pt idx="139">
                  <c:v>0.9282999999999999</c:v>
                </c:pt>
                <c:pt idx="140">
                  <c:v>0.98209999999999997</c:v>
                </c:pt>
                <c:pt idx="141" formatCode="0.000">
                  <c:v>1.04</c:v>
                </c:pt>
                <c:pt idx="142" formatCode="0.000">
                  <c:v>1.1599999999999999</c:v>
                </c:pt>
                <c:pt idx="143" formatCode="0.000">
                  <c:v>1.32</c:v>
                </c:pt>
                <c:pt idx="144" formatCode="0.000">
                  <c:v>1.49</c:v>
                </c:pt>
                <c:pt idx="145" formatCode="0.000">
                  <c:v>1.67</c:v>
                </c:pt>
                <c:pt idx="146" formatCode="0.000">
                  <c:v>1.87</c:v>
                </c:pt>
                <c:pt idx="147" formatCode="0.000">
                  <c:v>2.0699999999999998</c:v>
                </c:pt>
                <c:pt idx="148" formatCode="0.000">
                  <c:v>2.29</c:v>
                </c:pt>
                <c:pt idx="149" formatCode="0.000">
                  <c:v>2.52</c:v>
                </c:pt>
                <c:pt idx="150" formatCode="0.000">
                  <c:v>2.76</c:v>
                </c:pt>
                <c:pt idx="151" formatCode="0.000">
                  <c:v>3.27</c:v>
                </c:pt>
                <c:pt idx="152" formatCode="0.000">
                  <c:v>3.82</c:v>
                </c:pt>
                <c:pt idx="153" formatCode="0.000">
                  <c:v>4.41</c:v>
                </c:pt>
                <c:pt idx="154" formatCode="0.000">
                  <c:v>5.03</c:v>
                </c:pt>
                <c:pt idx="155" formatCode="0.000">
                  <c:v>5.7</c:v>
                </c:pt>
                <c:pt idx="156" formatCode="0.000">
                  <c:v>6.39</c:v>
                </c:pt>
                <c:pt idx="157" formatCode="0.000">
                  <c:v>7.89</c:v>
                </c:pt>
                <c:pt idx="158" formatCode="0.000">
                  <c:v>9.5299999999999994</c:v>
                </c:pt>
                <c:pt idx="159" formatCode="0.000">
                  <c:v>11.3</c:v>
                </c:pt>
                <c:pt idx="160" formatCode="0.000">
                  <c:v>13.2</c:v>
                </c:pt>
                <c:pt idx="161" formatCode="0.000">
                  <c:v>15.22</c:v>
                </c:pt>
                <c:pt idx="162" formatCode="0.000">
                  <c:v>17.36</c:v>
                </c:pt>
                <c:pt idx="163" formatCode="0.000">
                  <c:v>19.63</c:v>
                </c:pt>
                <c:pt idx="164" formatCode="0.000">
                  <c:v>22.01</c:v>
                </c:pt>
                <c:pt idx="165" formatCode="0.000">
                  <c:v>24.51</c:v>
                </c:pt>
                <c:pt idx="166" formatCode="0.000">
                  <c:v>27.12</c:v>
                </c:pt>
                <c:pt idx="167" formatCode="0.000">
                  <c:v>29.85</c:v>
                </c:pt>
                <c:pt idx="168" formatCode="0.000">
                  <c:v>35.630000000000003</c:v>
                </c:pt>
                <c:pt idx="169" formatCode="0.000">
                  <c:v>43.45</c:v>
                </c:pt>
                <c:pt idx="170" formatCode="0.000">
                  <c:v>51.93</c:v>
                </c:pt>
                <c:pt idx="171" formatCode="0.000">
                  <c:v>61.02</c:v>
                </c:pt>
                <c:pt idx="172" formatCode="0.000">
                  <c:v>70.73</c:v>
                </c:pt>
                <c:pt idx="173" formatCode="0.000">
                  <c:v>81.02</c:v>
                </c:pt>
                <c:pt idx="174" formatCode="0.000">
                  <c:v>91.89</c:v>
                </c:pt>
                <c:pt idx="175" formatCode="0.000">
                  <c:v>103.31</c:v>
                </c:pt>
                <c:pt idx="176" formatCode="0.000">
                  <c:v>115.27</c:v>
                </c:pt>
                <c:pt idx="177" formatCode="0.000">
                  <c:v>140.79</c:v>
                </c:pt>
                <c:pt idx="178" formatCode="0.000">
                  <c:v>168.33</c:v>
                </c:pt>
                <c:pt idx="179" formatCode="0.000">
                  <c:v>197.8</c:v>
                </c:pt>
                <c:pt idx="180" formatCode="0.000">
                  <c:v>229.12</c:v>
                </c:pt>
                <c:pt idx="181" formatCode="0.000">
                  <c:v>262.2</c:v>
                </c:pt>
                <c:pt idx="182" formatCode="0.000">
                  <c:v>296.97000000000003</c:v>
                </c:pt>
                <c:pt idx="183" formatCode="0.000">
                  <c:v>371.35</c:v>
                </c:pt>
                <c:pt idx="184" formatCode="0.000">
                  <c:v>451.74</c:v>
                </c:pt>
                <c:pt idx="185" formatCode="0.000">
                  <c:v>537.69000000000005</c:v>
                </c:pt>
                <c:pt idx="186" formatCode="0.000">
                  <c:v>628.78</c:v>
                </c:pt>
                <c:pt idx="187" formatCode="0.000">
                  <c:v>724.66</c:v>
                </c:pt>
                <c:pt idx="188" formatCode="0.000">
                  <c:v>824.97</c:v>
                </c:pt>
                <c:pt idx="189" formatCode="0.000">
                  <c:v>929.4</c:v>
                </c:pt>
                <c:pt idx="190" formatCode="0.0">
                  <c:v>1040</c:v>
                </c:pt>
                <c:pt idx="191" formatCode="0.0">
                  <c:v>1150</c:v>
                </c:pt>
                <c:pt idx="192" formatCode="0.0">
                  <c:v>1260</c:v>
                </c:pt>
                <c:pt idx="193" formatCode="0.0">
                  <c:v>1380</c:v>
                </c:pt>
                <c:pt idx="194" formatCode="0.0">
                  <c:v>1630</c:v>
                </c:pt>
                <c:pt idx="195" formatCode="0.0">
                  <c:v>1950</c:v>
                </c:pt>
                <c:pt idx="196" formatCode="0.0">
                  <c:v>2280</c:v>
                </c:pt>
                <c:pt idx="197" formatCode="0.0">
                  <c:v>2630</c:v>
                </c:pt>
                <c:pt idx="198" formatCode="0.0">
                  <c:v>2980</c:v>
                </c:pt>
                <c:pt idx="199" formatCode="0.0">
                  <c:v>3340</c:v>
                </c:pt>
                <c:pt idx="200" formatCode="0.0">
                  <c:v>3710</c:v>
                </c:pt>
                <c:pt idx="201" formatCode="0.0">
                  <c:v>4080</c:v>
                </c:pt>
                <c:pt idx="202" formatCode="0.0">
                  <c:v>4450</c:v>
                </c:pt>
                <c:pt idx="203" formatCode="0.0">
                  <c:v>5210</c:v>
                </c:pt>
                <c:pt idx="204" formatCode="0.0">
                  <c:v>5980</c:v>
                </c:pt>
                <c:pt idx="205" formatCode="0.0">
                  <c:v>6740</c:v>
                </c:pt>
                <c:pt idx="206" formatCode="0.0">
                  <c:v>7510</c:v>
                </c:pt>
                <c:pt idx="207" formatCode="0.0">
                  <c:v>8270</c:v>
                </c:pt>
                <c:pt idx="208" formatCode="0.0">
                  <c:v>9030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2C-4283-B461-482A89E3B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srim9Be_GaN!$P$5</c:f>
          <c:strCache>
            <c:ptCount val="1"/>
            <c:pt idx="0">
              <c:v>srim9Be_GaN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srim9Be_GaN!$D$20:$D$300</c:f>
              <c:numCache>
                <c:formatCode>0.000000</c:formatCode>
                <c:ptCount val="281"/>
                <c:pt idx="0">
                  <c:v>9.9999888888888886E-6</c:v>
                </c:pt>
                <c:pt idx="1">
                  <c:v>1.1111099999999999E-5</c:v>
                </c:pt>
                <c:pt idx="2">
                  <c:v>1.2222222222222222E-5</c:v>
                </c:pt>
                <c:pt idx="3">
                  <c:v>1.3333333333333333E-5</c:v>
                </c:pt>
                <c:pt idx="4">
                  <c:v>1.4444444444444442E-5</c:v>
                </c:pt>
                <c:pt idx="5">
                  <c:v>1.5555444444444446E-5</c:v>
                </c:pt>
                <c:pt idx="6">
                  <c:v>1.6666555555555555E-5</c:v>
                </c:pt>
                <c:pt idx="7">
                  <c:v>1.7777666666666668E-5</c:v>
                </c:pt>
                <c:pt idx="8">
                  <c:v>1.8888777777777777E-5</c:v>
                </c:pt>
                <c:pt idx="9">
                  <c:v>1.9999888888888889E-5</c:v>
                </c:pt>
                <c:pt idx="10">
                  <c:v>2.2222111111111111E-5</c:v>
                </c:pt>
                <c:pt idx="11">
                  <c:v>2.4999888888888889E-5</c:v>
                </c:pt>
                <c:pt idx="12">
                  <c:v>2.7777666666666667E-5</c:v>
                </c:pt>
                <c:pt idx="13">
                  <c:v>3.0555444444444445E-5</c:v>
                </c:pt>
                <c:pt idx="14">
                  <c:v>3.3333222222222226E-5</c:v>
                </c:pt>
                <c:pt idx="15">
                  <c:v>3.6111E-5</c:v>
                </c:pt>
                <c:pt idx="16">
                  <c:v>3.8888777777777782E-5</c:v>
                </c:pt>
                <c:pt idx="17">
                  <c:v>4.1666555555555563E-5</c:v>
                </c:pt>
                <c:pt idx="18">
                  <c:v>4.4444333333333331E-5</c:v>
                </c:pt>
                <c:pt idx="19">
                  <c:v>4.9999888888888893E-5</c:v>
                </c:pt>
                <c:pt idx="20">
                  <c:v>5.5555444444444442E-5</c:v>
                </c:pt>
                <c:pt idx="21">
                  <c:v>6.1111000000000005E-5</c:v>
                </c:pt>
                <c:pt idx="22">
                  <c:v>6.6666555555555554E-5</c:v>
                </c:pt>
                <c:pt idx="23">
                  <c:v>7.2222111111111117E-5</c:v>
                </c:pt>
                <c:pt idx="24">
                  <c:v>7.7777666666666666E-5</c:v>
                </c:pt>
                <c:pt idx="25">
                  <c:v>8.8888777777777777E-5</c:v>
                </c:pt>
                <c:pt idx="26">
                  <c:v>9.9999888888888902E-5</c:v>
                </c:pt>
                <c:pt idx="27">
                  <c:v>1.1111100000000001E-4</c:v>
                </c:pt>
                <c:pt idx="28">
                  <c:v>1.2222222222222224E-4</c:v>
                </c:pt>
                <c:pt idx="29">
                  <c:v>1.3333333333333331E-4</c:v>
                </c:pt>
                <c:pt idx="30">
                  <c:v>1.4444444444444444E-4</c:v>
                </c:pt>
                <c:pt idx="31">
                  <c:v>1.5555555555555556E-4</c:v>
                </c:pt>
                <c:pt idx="32">
                  <c:v>1.6666666666666666E-4</c:v>
                </c:pt>
                <c:pt idx="33">
                  <c:v>1.7777777777777779E-4</c:v>
                </c:pt>
                <c:pt idx="34">
                  <c:v>1.8888888888888888E-4</c:v>
                </c:pt>
                <c:pt idx="35">
                  <c:v>1.9999999999999998E-4</c:v>
                </c:pt>
                <c:pt idx="36">
                  <c:v>2.2222222222222223E-4</c:v>
                </c:pt>
                <c:pt idx="37">
                  <c:v>2.5000000000000001E-4</c:v>
                </c:pt>
                <c:pt idx="38">
                  <c:v>2.7777777777777778E-4</c:v>
                </c:pt>
                <c:pt idx="39">
                  <c:v>3.0555555555555555E-4</c:v>
                </c:pt>
                <c:pt idx="40">
                  <c:v>3.3333333333333332E-4</c:v>
                </c:pt>
                <c:pt idx="41">
                  <c:v>3.6111111111111109E-4</c:v>
                </c:pt>
                <c:pt idx="42">
                  <c:v>3.8888888888888892E-4</c:v>
                </c:pt>
                <c:pt idx="43">
                  <c:v>4.1666666666666664E-4</c:v>
                </c:pt>
                <c:pt idx="44">
                  <c:v>4.4444444444444447E-4</c:v>
                </c:pt>
                <c:pt idx="45">
                  <c:v>5.0000000000000001E-4</c:v>
                </c:pt>
                <c:pt idx="46">
                  <c:v>5.5555555555555556E-4</c:v>
                </c:pt>
                <c:pt idx="47">
                  <c:v>6.111111111111111E-4</c:v>
                </c:pt>
                <c:pt idx="48">
                  <c:v>6.6666666666666664E-4</c:v>
                </c:pt>
                <c:pt idx="49">
                  <c:v>7.2222222222222219E-4</c:v>
                </c:pt>
                <c:pt idx="50">
                  <c:v>7.7777777777777784E-4</c:v>
                </c:pt>
                <c:pt idx="51">
                  <c:v>8.8888888888888893E-4</c:v>
                </c:pt>
                <c:pt idx="52">
                  <c:v>1E-3</c:v>
                </c:pt>
                <c:pt idx="53">
                  <c:v>1.1111111111111111E-3</c:v>
                </c:pt>
                <c:pt idx="54">
                  <c:v>1.2222222222222222E-3</c:v>
                </c:pt>
                <c:pt idx="55">
                  <c:v>1.3333333333333333E-3</c:v>
                </c:pt>
                <c:pt idx="56">
                  <c:v>1.4444444444444444E-3</c:v>
                </c:pt>
                <c:pt idx="57">
                  <c:v>1.5555555555555557E-3</c:v>
                </c:pt>
                <c:pt idx="58">
                  <c:v>1.6666666666666666E-3</c:v>
                </c:pt>
                <c:pt idx="59">
                  <c:v>1.7777777777777779E-3</c:v>
                </c:pt>
                <c:pt idx="60">
                  <c:v>1.888888888888889E-3</c:v>
                </c:pt>
                <c:pt idx="61">
                  <c:v>2E-3</c:v>
                </c:pt>
                <c:pt idx="62">
                  <c:v>2.2222222222222222E-3</c:v>
                </c:pt>
                <c:pt idx="63">
                  <c:v>2.5000000000000001E-3</c:v>
                </c:pt>
                <c:pt idx="64">
                  <c:v>2.7777777777777779E-3</c:v>
                </c:pt>
                <c:pt idx="65">
                  <c:v>3.0555555555555557E-3</c:v>
                </c:pt>
                <c:pt idx="66">
                  <c:v>3.3333333333333331E-3</c:v>
                </c:pt>
                <c:pt idx="67">
                  <c:v>3.6111111111111114E-3</c:v>
                </c:pt>
                <c:pt idx="68">
                  <c:v>3.8888888888888892E-3</c:v>
                </c:pt>
                <c:pt idx="69">
                  <c:v>4.1666666666666666E-3</c:v>
                </c:pt>
                <c:pt idx="70">
                  <c:v>4.4444444444444444E-3</c:v>
                </c:pt>
                <c:pt idx="71">
                  <c:v>5.0000000000000001E-3</c:v>
                </c:pt>
                <c:pt idx="72">
                  <c:v>5.5555555555555558E-3</c:v>
                </c:pt>
                <c:pt idx="73">
                  <c:v>6.1111111111111114E-3</c:v>
                </c:pt>
                <c:pt idx="74">
                  <c:v>6.6666666666666662E-3</c:v>
                </c:pt>
                <c:pt idx="75">
                  <c:v>7.2222222222222228E-3</c:v>
                </c:pt>
                <c:pt idx="76">
                  <c:v>7.7777777777777784E-3</c:v>
                </c:pt>
                <c:pt idx="77">
                  <c:v>8.8888888888888889E-3</c:v>
                </c:pt>
                <c:pt idx="78">
                  <c:v>0.01</c:v>
                </c:pt>
                <c:pt idx="79">
                  <c:v>1.1111111111111112E-2</c:v>
                </c:pt>
                <c:pt idx="80">
                  <c:v>1.2222222222222223E-2</c:v>
                </c:pt>
                <c:pt idx="81">
                  <c:v>1.3333333333333332E-2</c:v>
                </c:pt>
                <c:pt idx="82">
                  <c:v>1.4444444444444446E-2</c:v>
                </c:pt>
                <c:pt idx="83">
                  <c:v>1.5555555555555557E-2</c:v>
                </c:pt>
                <c:pt idx="84">
                  <c:v>1.6666666666666666E-2</c:v>
                </c:pt>
                <c:pt idx="85">
                  <c:v>1.7777777777777778E-2</c:v>
                </c:pt>
                <c:pt idx="86">
                  <c:v>1.8888888888888889E-2</c:v>
                </c:pt>
                <c:pt idx="87">
                  <c:v>0.02</c:v>
                </c:pt>
                <c:pt idx="88">
                  <c:v>2.2222222222222223E-2</c:v>
                </c:pt>
                <c:pt idx="89">
                  <c:v>2.5000000000000001E-2</c:v>
                </c:pt>
                <c:pt idx="90">
                  <c:v>2.7777777777777776E-2</c:v>
                </c:pt>
                <c:pt idx="91">
                  <c:v>3.0555555555555558E-2</c:v>
                </c:pt>
                <c:pt idx="92">
                  <c:v>3.3333333333333333E-2</c:v>
                </c:pt>
                <c:pt idx="93">
                  <c:v>3.6111111111111115E-2</c:v>
                </c:pt>
                <c:pt idx="94">
                  <c:v>3.888888888888889E-2</c:v>
                </c:pt>
                <c:pt idx="95">
                  <c:v>4.1666666666666664E-2</c:v>
                </c:pt>
                <c:pt idx="96">
                  <c:v>4.4444444444444446E-2</c:v>
                </c:pt>
                <c:pt idx="97">
                  <c:v>0.05</c:v>
                </c:pt>
                <c:pt idx="98">
                  <c:v>5.5555555555555552E-2</c:v>
                </c:pt>
                <c:pt idx="99">
                  <c:v>6.1111111111111116E-2</c:v>
                </c:pt>
                <c:pt idx="100">
                  <c:v>6.6666666666666666E-2</c:v>
                </c:pt>
                <c:pt idx="101">
                  <c:v>7.2222222222222229E-2</c:v>
                </c:pt>
                <c:pt idx="102">
                  <c:v>7.7777777777777779E-2</c:v>
                </c:pt>
                <c:pt idx="103">
                  <c:v>8.8888888888888892E-2</c:v>
                </c:pt>
                <c:pt idx="104">
                  <c:v>0.1</c:v>
                </c:pt>
                <c:pt idx="105">
                  <c:v>0.1111111111111111</c:v>
                </c:pt>
                <c:pt idx="106">
                  <c:v>0.12222222222222223</c:v>
                </c:pt>
                <c:pt idx="107">
                  <c:v>0.13333333333333333</c:v>
                </c:pt>
                <c:pt idx="108">
                  <c:v>0.14444444444444446</c:v>
                </c:pt>
                <c:pt idx="109">
                  <c:v>0.15555555555555556</c:v>
                </c:pt>
                <c:pt idx="110">
                  <c:v>0.16666666666666666</c:v>
                </c:pt>
                <c:pt idx="111">
                  <c:v>0.17777777777777778</c:v>
                </c:pt>
                <c:pt idx="112">
                  <c:v>0.18888888888888888</c:v>
                </c:pt>
                <c:pt idx="113">
                  <c:v>0.2</c:v>
                </c:pt>
                <c:pt idx="114">
                  <c:v>0.22222222222222221</c:v>
                </c:pt>
                <c:pt idx="115">
                  <c:v>0.25</c:v>
                </c:pt>
                <c:pt idx="116">
                  <c:v>0.27777777777777779</c:v>
                </c:pt>
                <c:pt idx="117">
                  <c:v>0.30555555555555558</c:v>
                </c:pt>
                <c:pt idx="118">
                  <c:v>0.33333333333333331</c:v>
                </c:pt>
                <c:pt idx="119">
                  <c:v>0.3611111111111111</c:v>
                </c:pt>
                <c:pt idx="120">
                  <c:v>0.3888888888888889</c:v>
                </c:pt>
                <c:pt idx="121">
                  <c:v>0.41666666666666669</c:v>
                </c:pt>
                <c:pt idx="122">
                  <c:v>0.44444444444444442</c:v>
                </c:pt>
                <c:pt idx="123">
                  <c:v>0.5</c:v>
                </c:pt>
                <c:pt idx="124">
                  <c:v>0.55555555555555558</c:v>
                </c:pt>
                <c:pt idx="125">
                  <c:v>0.61111111111111116</c:v>
                </c:pt>
                <c:pt idx="126">
                  <c:v>0.66666666666666663</c:v>
                </c:pt>
                <c:pt idx="127">
                  <c:v>0.72222222222222221</c:v>
                </c:pt>
                <c:pt idx="128">
                  <c:v>0.77777777777777779</c:v>
                </c:pt>
                <c:pt idx="129">
                  <c:v>0.88888888888888884</c:v>
                </c:pt>
                <c:pt idx="130" formatCode="0.00000">
                  <c:v>1</c:v>
                </c:pt>
                <c:pt idx="131" formatCode="0.00000">
                  <c:v>1.1111111111111112</c:v>
                </c:pt>
                <c:pt idx="132" formatCode="0.00000">
                  <c:v>1.2222222222222223</c:v>
                </c:pt>
                <c:pt idx="133" formatCode="0.00000">
                  <c:v>1.3333333333333333</c:v>
                </c:pt>
                <c:pt idx="134" formatCode="0.00000">
                  <c:v>1.4444444444444444</c:v>
                </c:pt>
                <c:pt idx="135" formatCode="0.00000">
                  <c:v>1.5555555555555556</c:v>
                </c:pt>
                <c:pt idx="136" formatCode="0.00000">
                  <c:v>1.6666666666666667</c:v>
                </c:pt>
                <c:pt idx="137" formatCode="0.00000">
                  <c:v>1.7777777777777777</c:v>
                </c:pt>
                <c:pt idx="138" formatCode="0.00000">
                  <c:v>1.8888888888888888</c:v>
                </c:pt>
                <c:pt idx="139" formatCode="0.00000">
                  <c:v>2</c:v>
                </c:pt>
                <c:pt idx="140" formatCode="0.00000">
                  <c:v>2.2222222222222223</c:v>
                </c:pt>
                <c:pt idx="141" formatCode="0.00000">
                  <c:v>2.5</c:v>
                </c:pt>
                <c:pt idx="142" formatCode="0.00000">
                  <c:v>2.7777777777777777</c:v>
                </c:pt>
                <c:pt idx="143" formatCode="0.00000">
                  <c:v>3.0555555555555554</c:v>
                </c:pt>
                <c:pt idx="144" formatCode="0.00000">
                  <c:v>3.3333333333333335</c:v>
                </c:pt>
                <c:pt idx="145" formatCode="0.00000">
                  <c:v>3.6111111111111112</c:v>
                </c:pt>
                <c:pt idx="146" formatCode="0.00000">
                  <c:v>3.8888888888888888</c:v>
                </c:pt>
                <c:pt idx="147" formatCode="0.00000">
                  <c:v>4.166666666666667</c:v>
                </c:pt>
                <c:pt idx="148" formatCode="0.00000">
                  <c:v>4.4444444444444446</c:v>
                </c:pt>
                <c:pt idx="149" formatCode="0.00000">
                  <c:v>5</c:v>
                </c:pt>
                <c:pt idx="150" formatCode="0.00000">
                  <c:v>5.5555555555555554</c:v>
                </c:pt>
                <c:pt idx="151" formatCode="0.00000">
                  <c:v>6.1111111111111107</c:v>
                </c:pt>
                <c:pt idx="152" formatCode="0.00000">
                  <c:v>6.666666666666667</c:v>
                </c:pt>
                <c:pt idx="153" formatCode="0.00000">
                  <c:v>7.2222222222222223</c:v>
                </c:pt>
                <c:pt idx="154" formatCode="0.00000">
                  <c:v>7.7777777777777777</c:v>
                </c:pt>
                <c:pt idx="155" formatCode="0.00000">
                  <c:v>8.8888888888888893</c:v>
                </c:pt>
                <c:pt idx="156" formatCode="0.00000">
                  <c:v>10</c:v>
                </c:pt>
                <c:pt idx="157" formatCode="0.00000">
                  <c:v>11.111111111111111</c:v>
                </c:pt>
                <c:pt idx="158" formatCode="0.00000">
                  <c:v>12.222222222222221</c:v>
                </c:pt>
                <c:pt idx="159" formatCode="0.00000">
                  <c:v>13.333333333333334</c:v>
                </c:pt>
                <c:pt idx="160" formatCode="0.00000">
                  <c:v>14.444444444444445</c:v>
                </c:pt>
                <c:pt idx="161" formatCode="0.00000">
                  <c:v>15.555555555555555</c:v>
                </c:pt>
                <c:pt idx="162" formatCode="0.00000">
                  <c:v>16.666666666666668</c:v>
                </c:pt>
                <c:pt idx="163" formatCode="0.00000">
                  <c:v>17.777777777777779</c:v>
                </c:pt>
                <c:pt idx="164" formatCode="0.00000">
                  <c:v>18.888888888888889</c:v>
                </c:pt>
                <c:pt idx="165" formatCode="0.00000">
                  <c:v>20</c:v>
                </c:pt>
                <c:pt idx="166" formatCode="0.00000">
                  <c:v>22.222222222222221</c:v>
                </c:pt>
                <c:pt idx="167" formatCode="0.00000">
                  <c:v>25</c:v>
                </c:pt>
                <c:pt idx="168" formatCode="0.00000">
                  <c:v>27.777777777777779</c:v>
                </c:pt>
                <c:pt idx="169" formatCode="0.00000">
                  <c:v>30.555555555555557</c:v>
                </c:pt>
                <c:pt idx="170" formatCode="0.00000">
                  <c:v>33.333333333333336</c:v>
                </c:pt>
                <c:pt idx="171" formatCode="0.00000">
                  <c:v>36.111111111111114</c:v>
                </c:pt>
                <c:pt idx="172" formatCode="0.00000">
                  <c:v>38.888888888888886</c:v>
                </c:pt>
                <c:pt idx="173" formatCode="0.00000">
                  <c:v>41.666666666666664</c:v>
                </c:pt>
                <c:pt idx="174" formatCode="0.00000">
                  <c:v>44.444444444444443</c:v>
                </c:pt>
                <c:pt idx="175" formatCode="0.00000">
                  <c:v>50</c:v>
                </c:pt>
                <c:pt idx="176" formatCode="0.00000">
                  <c:v>55.555555555555557</c:v>
                </c:pt>
                <c:pt idx="177" formatCode="0.00000">
                  <c:v>61.111111111111114</c:v>
                </c:pt>
                <c:pt idx="178" formatCode="0.00000">
                  <c:v>66.666666666666671</c:v>
                </c:pt>
                <c:pt idx="179" formatCode="0.00000">
                  <c:v>72.222222222222229</c:v>
                </c:pt>
                <c:pt idx="180" formatCode="0.00000">
                  <c:v>77.777777777777771</c:v>
                </c:pt>
                <c:pt idx="181" formatCode="0.00000">
                  <c:v>88.888888888888886</c:v>
                </c:pt>
                <c:pt idx="182" formatCode="0.0000">
                  <c:v>100</c:v>
                </c:pt>
                <c:pt idx="183" formatCode="0.0000">
                  <c:v>111.11111111111111</c:v>
                </c:pt>
                <c:pt idx="184" formatCode="0.0000">
                  <c:v>122.22222222222223</c:v>
                </c:pt>
                <c:pt idx="185" formatCode="0.0000">
                  <c:v>133.33333333333334</c:v>
                </c:pt>
                <c:pt idx="186" formatCode="0.0000">
                  <c:v>144.44444444444446</c:v>
                </c:pt>
                <c:pt idx="187" formatCode="0.0000">
                  <c:v>155.55555555555554</c:v>
                </c:pt>
                <c:pt idx="188" formatCode="0.0000">
                  <c:v>166.66666666666666</c:v>
                </c:pt>
                <c:pt idx="189" formatCode="0.0000">
                  <c:v>177.77777777777777</c:v>
                </c:pt>
                <c:pt idx="190" formatCode="0.0000">
                  <c:v>188.88888888888889</c:v>
                </c:pt>
                <c:pt idx="191" formatCode="0.0000">
                  <c:v>200</c:v>
                </c:pt>
                <c:pt idx="192" formatCode="0.0000">
                  <c:v>222.22222222222223</c:v>
                </c:pt>
                <c:pt idx="193" formatCode="0.0000">
                  <c:v>250</c:v>
                </c:pt>
                <c:pt idx="194" formatCode="0.0000">
                  <c:v>277.77777777777777</c:v>
                </c:pt>
                <c:pt idx="195" formatCode="0.0000">
                  <c:v>305.55555555555554</c:v>
                </c:pt>
                <c:pt idx="196" formatCode="0.0000">
                  <c:v>333.33333333333331</c:v>
                </c:pt>
                <c:pt idx="197" formatCode="0.0000">
                  <c:v>361.11111111111109</c:v>
                </c:pt>
                <c:pt idx="198" formatCode="0.0000">
                  <c:v>388.88888888888891</c:v>
                </c:pt>
                <c:pt idx="199" formatCode="0.0000">
                  <c:v>416.66666666666669</c:v>
                </c:pt>
                <c:pt idx="200" formatCode="0.0000">
                  <c:v>444.44444444444446</c:v>
                </c:pt>
                <c:pt idx="201" formatCode="0.0000">
                  <c:v>500</c:v>
                </c:pt>
                <c:pt idx="202" formatCode="0.0000">
                  <c:v>555.55555555555554</c:v>
                </c:pt>
                <c:pt idx="203" formatCode="0.0000">
                  <c:v>611.11111111111109</c:v>
                </c:pt>
                <c:pt idx="204" formatCode="0.0000">
                  <c:v>666.66666666666663</c:v>
                </c:pt>
                <c:pt idx="205" formatCode="0.0000">
                  <c:v>722.22222222222217</c:v>
                </c:pt>
                <c:pt idx="206" formatCode="0.0000">
                  <c:v>777.77777777777783</c:v>
                </c:pt>
                <c:pt idx="207" formatCode="0.0000">
                  <c:v>888.88888888888891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srim9Be_GaN!$E$20:$E$300</c:f>
              <c:numCache>
                <c:formatCode>0.000E+00</c:formatCode>
                <c:ptCount val="281"/>
                <c:pt idx="0">
                  <c:v>1.1860000000000001E-2</c:v>
                </c:pt>
                <c:pt idx="1">
                  <c:v>1.2500000000000001E-2</c:v>
                </c:pt>
                <c:pt idx="2">
                  <c:v>1.311E-2</c:v>
                </c:pt>
                <c:pt idx="3">
                  <c:v>1.3690000000000001E-2</c:v>
                </c:pt>
                <c:pt idx="4">
                  <c:v>1.4250000000000001E-2</c:v>
                </c:pt>
                <c:pt idx="5">
                  <c:v>1.4789999999999999E-2</c:v>
                </c:pt>
                <c:pt idx="6">
                  <c:v>1.5310000000000001E-2</c:v>
                </c:pt>
                <c:pt idx="7">
                  <c:v>1.5810000000000001E-2</c:v>
                </c:pt>
                <c:pt idx="8">
                  <c:v>1.6299999999999999E-2</c:v>
                </c:pt>
                <c:pt idx="9">
                  <c:v>1.677E-2</c:v>
                </c:pt>
                <c:pt idx="10">
                  <c:v>1.7670000000000002E-2</c:v>
                </c:pt>
                <c:pt idx="11">
                  <c:v>1.8749999999999999E-2</c:v>
                </c:pt>
                <c:pt idx="12">
                  <c:v>1.976E-2</c:v>
                </c:pt>
                <c:pt idx="13">
                  <c:v>2.0729999999999998E-2</c:v>
                </c:pt>
                <c:pt idx="14">
                  <c:v>2.1649999999999999E-2</c:v>
                </c:pt>
                <c:pt idx="15">
                  <c:v>2.2530000000000001E-2</c:v>
                </c:pt>
                <c:pt idx="16">
                  <c:v>2.3380000000000001E-2</c:v>
                </c:pt>
                <c:pt idx="17">
                  <c:v>2.4199999999999999E-2</c:v>
                </c:pt>
                <c:pt idx="18">
                  <c:v>2.5000000000000001E-2</c:v>
                </c:pt>
                <c:pt idx="19">
                  <c:v>2.6509999999999999E-2</c:v>
                </c:pt>
                <c:pt idx="20">
                  <c:v>2.7949999999999999E-2</c:v>
                </c:pt>
                <c:pt idx="21">
                  <c:v>2.9309999999999999E-2</c:v>
                </c:pt>
                <c:pt idx="22">
                  <c:v>3.0609999999999998E-2</c:v>
                </c:pt>
                <c:pt idx="23">
                  <c:v>3.1859999999999999E-2</c:v>
                </c:pt>
                <c:pt idx="24">
                  <c:v>3.3070000000000002E-2</c:v>
                </c:pt>
                <c:pt idx="25">
                  <c:v>3.5349999999999999E-2</c:v>
                </c:pt>
                <c:pt idx="26">
                  <c:v>3.7490000000000002E-2</c:v>
                </c:pt>
                <c:pt idx="27">
                  <c:v>3.952E-2</c:v>
                </c:pt>
                <c:pt idx="28">
                  <c:v>4.1450000000000001E-2</c:v>
                </c:pt>
                <c:pt idx="29">
                  <c:v>4.3290000000000002E-2</c:v>
                </c:pt>
                <c:pt idx="30">
                  <c:v>4.5060000000000003E-2</c:v>
                </c:pt>
                <c:pt idx="31">
                  <c:v>4.6760000000000003E-2</c:v>
                </c:pt>
                <c:pt idx="32">
                  <c:v>4.8399999999999999E-2</c:v>
                </c:pt>
                <c:pt idx="33">
                  <c:v>4.999E-2</c:v>
                </c:pt>
                <c:pt idx="34">
                  <c:v>5.1529999999999999E-2</c:v>
                </c:pt>
                <c:pt idx="35">
                  <c:v>5.3019999999999998E-2</c:v>
                </c:pt>
                <c:pt idx="36">
                  <c:v>5.5890000000000002E-2</c:v>
                </c:pt>
                <c:pt idx="37">
                  <c:v>5.9279999999999999E-2</c:v>
                </c:pt>
                <c:pt idx="38">
                  <c:v>6.2489999999999997E-2</c:v>
                </c:pt>
                <c:pt idx="39">
                  <c:v>6.5540000000000001E-2</c:v>
                </c:pt>
                <c:pt idx="40">
                  <c:v>6.8449999999999997E-2</c:v>
                </c:pt>
                <c:pt idx="41">
                  <c:v>7.1249999999999994E-2</c:v>
                </c:pt>
                <c:pt idx="42">
                  <c:v>7.3940000000000006E-2</c:v>
                </c:pt>
                <c:pt idx="43">
                  <c:v>7.6530000000000001E-2</c:v>
                </c:pt>
                <c:pt idx="44">
                  <c:v>7.9039999999999999E-2</c:v>
                </c:pt>
                <c:pt idx="45">
                  <c:v>8.3839999999999998E-2</c:v>
                </c:pt>
                <c:pt idx="46">
                  <c:v>8.8370000000000004E-2</c:v>
                </c:pt>
                <c:pt idx="47">
                  <c:v>9.2689999999999995E-2</c:v>
                </c:pt>
                <c:pt idx="48">
                  <c:v>9.6809999999999993E-2</c:v>
                </c:pt>
                <c:pt idx="49">
                  <c:v>0.1008</c:v>
                </c:pt>
                <c:pt idx="50">
                  <c:v>0.1046</c:v>
                </c:pt>
                <c:pt idx="51">
                  <c:v>0.1118</c:v>
                </c:pt>
                <c:pt idx="52">
                  <c:v>0.1186</c:v>
                </c:pt>
                <c:pt idx="53">
                  <c:v>0.125</c:v>
                </c:pt>
                <c:pt idx="54">
                  <c:v>0.13109999999999999</c:v>
                </c:pt>
                <c:pt idx="55">
                  <c:v>0.13689999999999999</c:v>
                </c:pt>
                <c:pt idx="56">
                  <c:v>0.14249999999999999</c:v>
                </c:pt>
                <c:pt idx="57">
                  <c:v>0.1479</c:v>
                </c:pt>
                <c:pt idx="58">
                  <c:v>0.15310000000000001</c:v>
                </c:pt>
                <c:pt idx="59">
                  <c:v>0.15809999999999999</c:v>
                </c:pt>
                <c:pt idx="60">
                  <c:v>0.16300000000000001</c:v>
                </c:pt>
                <c:pt idx="61">
                  <c:v>0.16769999999999999</c:v>
                </c:pt>
                <c:pt idx="62">
                  <c:v>0.17419999999999999</c:v>
                </c:pt>
                <c:pt idx="63">
                  <c:v>0.183</c:v>
                </c:pt>
                <c:pt idx="64">
                  <c:v>0.19239999999999999</c:v>
                </c:pt>
                <c:pt idx="65">
                  <c:v>0.20219999999999999</c:v>
                </c:pt>
                <c:pt idx="66">
                  <c:v>0.21229999999999999</c:v>
                </c:pt>
                <c:pt idx="67">
                  <c:v>0.22259999999999999</c:v>
                </c:pt>
                <c:pt idx="68">
                  <c:v>0.2329</c:v>
                </c:pt>
                <c:pt idx="69">
                  <c:v>0.24329999999999999</c:v>
                </c:pt>
                <c:pt idx="70">
                  <c:v>0.2535</c:v>
                </c:pt>
                <c:pt idx="71">
                  <c:v>0.2737</c:v>
                </c:pt>
                <c:pt idx="72">
                  <c:v>0.29330000000000001</c:v>
                </c:pt>
                <c:pt idx="73">
                  <c:v>0.31209999999999999</c:v>
                </c:pt>
                <c:pt idx="74">
                  <c:v>0.3301</c:v>
                </c:pt>
                <c:pt idx="75">
                  <c:v>0.3473</c:v>
                </c:pt>
                <c:pt idx="76">
                  <c:v>0.36359999999999998</c:v>
                </c:pt>
                <c:pt idx="77">
                  <c:v>0.39419999999999999</c:v>
                </c:pt>
                <c:pt idx="78">
                  <c:v>0.42209999999999998</c:v>
                </c:pt>
                <c:pt idx="79">
                  <c:v>0.44769999999999999</c:v>
                </c:pt>
                <c:pt idx="80">
                  <c:v>0.4713</c:v>
                </c:pt>
                <c:pt idx="81">
                  <c:v>0.49320000000000003</c:v>
                </c:pt>
                <c:pt idx="82">
                  <c:v>0.51370000000000005</c:v>
                </c:pt>
                <c:pt idx="83">
                  <c:v>0.53290000000000004</c:v>
                </c:pt>
                <c:pt idx="84">
                  <c:v>0.55120000000000002</c:v>
                </c:pt>
                <c:pt idx="85">
                  <c:v>0.56850000000000001</c:v>
                </c:pt>
                <c:pt idx="86">
                  <c:v>0.58509999999999995</c:v>
                </c:pt>
                <c:pt idx="87">
                  <c:v>0.60099999999999998</c:v>
                </c:pt>
                <c:pt idx="88">
                  <c:v>0.63119999999999998</c:v>
                </c:pt>
                <c:pt idx="89">
                  <c:v>0.66659999999999997</c:v>
                </c:pt>
                <c:pt idx="90">
                  <c:v>0.70009999999999994</c:v>
                </c:pt>
                <c:pt idx="91">
                  <c:v>0.73209999999999997</c:v>
                </c:pt>
                <c:pt idx="92">
                  <c:v>0.7631</c:v>
                </c:pt>
                <c:pt idx="93">
                  <c:v>0.79320000000000002</c:v>
                </c:pt>
                <c:pt idx="94">
                  <c:v>0.82269999999999999</c:v>
                </c:pt>
                <c:pt idx="95">
                  <c:v>0.85170000000000001</c:v>
                </c:pt>
                <c:pt idx="96">
                  <c:v>0.88019999999999998</c:v>
                </c:pt>
                <c:pt idx="97">
                  <c:v>0.93610000000000004</c:v>
                </c:pt>
                <c:pt idx="98">
                  <c:v>0.99070000000000003</c:v>
                </c:pt>
                <c:pt idx="99">
                  <c:v>1.044</c:v>
                </c:pt>
                <c:pt idx="100">
                  <c:v>1.0960000000000001</c:v>
                </c:pt>
                <c:pt idx="101">
                  <c:v>1.147</c:v>
                </c:pt>
                <c:pt idx="102">
                  <c:v>1.1970000000000001</c:v>
                </c:pt>
                <c:pt idx="103">
                  <c:v>1.2929999999999999</c:v>
                </c:pt>
                <c:pt idx="104">
                  <c:v>1.3839999999999999</c:v>
                </c:pt>
                <c:pt idx="105">
                  <c:v>1.4690000000000001</c:v>
                </c:pt>
                <c:pt idx="106">
                  <c:v>1.5489999999999999</c:v>
                </c:pt>
                <c:pt idx="107">
                  <c:v>1.6220000000000001</c:v>
                </c:pt>
                <c:pt idx="108">
                  <c:v>1.69</c:v>
                </c:pt>
                <c:pt idx="109">
                  <c:v>1.7529999999999999</c:v>
                </c:pt>
                <c:pt idx="110">
                  <c:v>1.81</c:v>
                </c:pt>
                <c:pt idx="111">
                  <c:v>1.8620000000000001</c:v>
                </c:pt>
                <c:pt idx="112">
                  <c:v>1.909</c:v>
                </c:pt>
                <c:pt idx="113">
                  <c:v>1.9510000000000001</c:v>
                </c:pt>
                <c:pt idx="114">
                  <c:v>2.0230000000000001</c:v>
                </c:pt>
                <c:pt idx="115">
                  <c:v>2.093</c:v>
                </c:pt>
                <c:pt idx="116">
                  <c:v>2.1440000000000001</c:v>
                </c:pt>
                <c:pt idx="117">
                  <c:v>2.1800000000000002</c:v>
                </c:pt>
                <c:pt idx="118">
                  <c:v>2.2040000000000002</c:v>
                </c:pt>
                <c:pt idx="119">
                  <c:v>2.2189999999999999</c:v>
                </c:pt>
                <c:pt idx="120">
                  <c:v>2.2269999999999999</c:v>
                </c:pt>
                <c:pt idx="121">
                  <c:v>2.2290000000000001</c:v>
                </c:pt>
                <c:pt idx="122">
                  <c:v>2.2269999999999999</c:v>
                </c:pt>
                <c:pt idx="123">
                  <c:v>2.2120000000000002</c:v>
                </c:pt>
                <c:pt idx="124">
                  <c:v>2.1869999999999998</c:v>
                </c:pt>
                <c:pt idx="125">
                  <c:v>2.1560000000000001</c:v>
                </c:pt>
                <c:pt idx="126">
                  <c:v>2.121</c:v>
                </c:pt>
                <c:pt idx="127">
                  <c:v>2.0840000000000001</c:v>
                </c:pt>
                <c:pt idx="128">
                  <c:v>2.0449999999999999</c:v>
                </c:pt>
                <c:pt idx="129">
                  <c:v>1.968</c:v>
                </c:pt>
                <c:pt idx="130">
                  <c:v>1.891</c:v>
                </c:pt>
                <c:pt idx="131">
                  <c:v>1.8180000000000001</c:v>
                </c:pt>
                <c:pt idx="132">
                  <c:v>1.7490000000000001</c:v>
                </c:pt>
                <c:pt idx="133">
                  <c:v>1.6839999999999999</c:v>
                </c:pt>
                <c:pt idx="134">
                  <c:v>1.623</c:v>
                </c:pt>
                <c:pt idx="135">
                  <c:v>1.5649999999999999</c:v>
                </c:pt>
                <c:pt idx="136">
                  <c:v>1.512</c:v>
                </c:pt>
                <c:pt idx="137">
                  <c:v>1.462</c:v>
                </c:pt>
                <c:pt idx="138">
                  <c:v>1.415</c:v>
                </c:pt>
                <c:pt idx="139">
                  <c:v>1.37</c:v>
                </c:pt>
                <c:pt idx="140">
                  <c:v>1.3069999999999999</c:v>
                </c:pt>
                <c:pt idx="141">
                  <c:v>1.2230000000000001</c:v>
                </c:pt>
                <c:pt idx="142">
                  <c:v>1.1479999999999999</c:v>
                </c:pt>
                <c:pt idx="143">
                  <c:v>1.081</c:v>
                </c:pt>
                <c:pt idx="144">
                  <c:v>1.022</c:v>
                </c:pt>
                <c:pt idx="145">
                  <c:v>0.96930000000000005</c:v>
                </c:pt>
                <c:pt idx="146">
                  <c:v>0.92159999999999997</c:v>
                </c:pt>
                <c:pt idx="147">
                  <c:v>0.87839999999999996</c:v>
                </c:pt>
                <c:pt idx="148">
                  <c:v>0.83899999999999997</c:v>
                </c:pt>
                <c:pt idx="149">
                  <c:v>0.77</c:v>
                </c:pt>
                <c:pt idx="150">
                  <c:v>0.71130000000000004</c:v>
                </c:pt>
                <c:pt idx="151">
                  <c:v>0.66100000000000003</c:v>
                </c:pt>
                <c:pt idx="152">
                  <c:v>0.61729999999999996</c:v>
                </c:pt>
                <c:pt idx="153">
                  <c:v>0.57909999999999995</c:v>
                </c:pt>
                <c:pt idx="154">
                  <c:v>0.5454</c:v>
                </c:pt>
                <c:pt idx="155">
                  <c:v>0.48880000000000001</c:v>
                </c:pt>
                <c:pt idx="156">
                  <c:v>0.44340000000000002</c:v>
                </c:pt>
                <c:pt idx="157">
                  <c:v>0.40629999999999999</c:v>
                </c:pt>
                <c:pt idx="158">
                  <c:v>0.3755</c:v>
                </c:pt>
                <c:pt idx="159">
                  <c:v>0.34970000000000001</c:v>
                </c:pt>
                <c:pt idx="160">
                  <c:v>0.32779999999999998</c:v>
                </c:pt>
                <c:pt idx="161">
                  <c:v>0.30909999999999999</c:v>
                </c:pt>
                <c:pt idx="162">
                  <c:v>0.29289999999999999</c:v>
                </c:pt>
                <c:pt idx="163">
                  <c:v>0.27879999999999999</c:v>
                </c:pt>
                <c:pt idx="164">
                  <c:v>0.26650000000000001</c:v>
                </c:pt>
                <c:pt idx="165">
                  <c:v>0.25559999999999999</c:v>
                </c:pt>
                <c:pt idx="166">
                  <c:v>0.23710000000000001</c:v>
                </c:pt>
                <c:pt idx="167">
                  <c:v>0.21879999999999999</c:v>
                </c:pt>
                <c:pt idx="168">
                  <c:v>0.20399999999999999</c:v>
                </c:pt>
                <c:pt idx="169">
                  <c:v>0.19109999999999999</c:v>
                </c:pt>
                <c:pt idx="170">
                  <c:v>0.17849999999999999</c:v>
                </c:pt>
                <c:pt idx="171">
                  <c:v>0.16769999999999999</c:v>
                </c:pt>
                <c:pt idx="172">
                  <c:v>0.1583</c:v>
                </c:pt>
                <c:pt idx="173">
                  <c:v>0.15</c:v>
                </c:pt>
                <c:pt idx="174">
                  <c:v>0.14269999999999999</c:v>
                </c:pt>
                <c:pt idx="175">
                  <c:v>0.13020000000000001</c:v>
                </c:pt>
                <c:pt idx="176">
                  <c:v>0.1201</c:v>
                </c:pt>
                <c:pt idx="177">
                  <c:v>0.1116</c:v>
                </c:pt>
                <c:pt idx="178">
                  <c:v>0.1045</c:v>
                </c:pt>
                <c:pt idx="179">
                  <c:v>9.8350000000000007E-2</c:v>
                </c:pt>
                <c:pt idx="180">
                  <c:v>9.3020000000000005E-2</c:v>
                </c:pt>
                <c:pt idx="181">
                  <c:v>8.4229999999999999E-2</c:v>
                </c:pt>
                <c:pt idx="182">
                  <c:v>7.7270000000000005E-2</c:v>
                </c:pt>
                <c:pt idx="183">
                  <c:v>7.1609999999999993E-2</c:v>
                </c:pt>
                <c:pt idx="184">
                  <c:v>6.6919999999999993E-2</c:v>
                </c:pt>
                <c:pt idx="185">
                  <c:v>6.2969999999999998E-2</c:v>
                </c:pt>
                <c:pt idx="186">
                  <c:v>5.9589999999999997E-2</c:v>
                </c:pt>
                <c:pt idx="187">
                  <c:v>5.6680000000000001E-2</c:v>
                </c:pt>
                <c:pt idx="188">
                  <c:v>5.4129999999999998E-2</c:v>
                </c:pt>
                <c:pt idx="189">
                  <c:v>5.1880000000000003E-2</c:v>
                </c:pt>
                <c:pt idx="190">
                  <c:v>4.9889999999999997E-2</c:v>
                </c:pt>
                <c:pt idx="191">
                  <c:v>4.811E-2</c:v>
                </c:pt>
                <c:pt idx="192">
                  <c:v>4.5069999999999999E-2</c:v>
                </c:pt>
                <c:pt idx="193">
                  <c:v>4.2000000000000003E-2</c:v>
                </c:pt>
                <c:pt idx="194">
                  <c:v>3.9539999999999999E-2</c:v>
                </c:pt>
                <c:pt idx="195">
                  <c:v>3.7510000000000002E-2</c:v>
                </c:pt>
                <c:pt idx="196">
                  <c:v>3.5819999999999998E-2</c:v>
                </c:pt>
                <c:pt idx="197">
                  <c:v>3.44E-2</c:v>
                </c:pt>
                <c:pt idx="198">
                  <c:v>3.3180000000000001E-2</c:v>
                </c:pt>
                <c:pt idx="199">
                  <c:v>3.2120000000000003E-2</c:v>
                </c:pt>
                <c:pt idx="200">
                  <c:v>3.1199999999999999E-2</c:v>
                </c:pt>
                <c:pt idx="201">
                  <c:v>2.9680000000000002E-2</c:v>
                </c:pt>
                <c:pt idx="202">
                  <c:v>2.8479999999999998E-2</c:v>
                </c:pt>
                <c:pt idx="203">
                  <c:v>2.7519999999999999E-2</c:v>
                </c:pt>
                <c:pt idx="204">
                  <c:v>2.673E-2</c:v>
                </c:pt>
                <c:pt idx="205">
                  <c:v>2.6079999999999999E-2</c:v>
                </c:pt>
                <c:pt idx="206">
                  <c:v>2.554E-2</c:v>
                </c:pt>
                <c:pt idx="207">
                  <c:v>2.469E-2</c:v>
                </c:pt>
                <c:pt idx="208">
                  <c:v>2.4070000000000001E-2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29-481E-A81E-EA55A1F37DA8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srim9Be_GaN!$D$20:$D$300</c:f>
              <c:numCache>
                <c:formatCode>0.000000</c:formatCode>
                <c:ptCount val="281"/>
                <c:pt idx="0">
                  <c:v>9.9999888888888886E-6</c:v>
                </c:pt>
                <c:pt idx="1">
                  <c:v>1.1111099999999999E-5</c:v>
                </c:pt>
                <c:pt idx="2">
                  <c:v>1.2222222222222222E-5</c:v>
                </c:pt>
                <c:pt idx="3">
                  <c:v>1.3333333333333333E-5</c:v>
                </c:pt>
                <c:pt idx="4">
                  <c:v>1.4444444444444442E-5</c:v>
                </c:pt>
                <c:pt idx="5">
                  <c:v>1.5555444444444446E-5</c:v>
                </c:pt>
                <c:pt idx="6">
                  <c:v>1.6666555555555555E-5</c:v>
                </c:pt>
                <c:pt idx="7">
                  <c:v>1.7777666666666668E-5</c:v>
                </c:pt>
                <c:pt idx="8">
                  <c:v>1.8888777777777777E-5</c:v>
                </c:pt>
                <c:pt idx="9">
                  <c:v>1.9999888888888889E-5</c:v>
                </c:pt>
                <c:pt idx="10">
                  <c:v>2.2222111111111111E-5</c:v>
                </c:pt>
                <c:pt idx="11">
                  <c:v>2.4999888888888889E-5</c:v>
                </c:pt>
                <c:pt idx="12">
                  <c:v>2.7777666666666667E-5</c:v>
                </c:pt>
                <c:pt idx="13">
                  <c:v>3.0555444444444445E-5</c:v>
                </c:pt>
                <c:pt idx="14">
                  <c:v>3.3333222222222226E-5</c:v>
                </c:pt>
                <c:pt idx="15">
                  <c:v>3.6111E-5</c:v>
                </c:pt>
                <c:pt idx="16">
                  <c:v>3.8888777777777782E-5</c:v>
                </c:pt>
                <c:pt idx="17">
                  <c:v>4.1666555555555563E-5</c:v>
                </c:pt>
                <c:pt idx="18">
                  <c:v>4.4444333333333331E-5</c:v>
                </c:pt>
                <c:pt idx="19">
                  <c:v>4.9999888888888893E-5</c:v>
                </c:pt>
                <c:pt idx="20">
                  <c:v>5.5555444444444442E-5</c:v>
                </c:pt>
                <c:pt idx="21">
                  <c:v>6.1111000000000005E-5</c:v>
                </c:pt>
                <c:pt idx="22">
                  <c:v>6.6666555555555554E-5</c:v>
                </c:pt>
                <c:pt idx="23">
                  <c:v>7.2222111111111117E-5</c:v>
                </c:pt>
                <c:pt idx="24">
                  <c:v>7.7777666666666666E-5</c:v>
                </c:pt>
                <c:pt idx="25">
                  <c:v>8.8888777777777777E-5</c:v>
                </c:pt>
                <c:pt idx="26">
                  <c:v>9.9999888888888902E-5</c:v>
                </c:pt>
                <c:pt idx="27">
                  <c:v>1.1111100000000001E-4</c:v>
                </c:pt>
                <c:pt idx="28">
                  <c:v>1.2222222222222224E-4</c:v>
                </c:pt>
                <c:pt idx="29">
                  <c:v>1.3333333333333331E-4</c:v>
                </c:pt>
                <c:pt idx="30">
                  <c:v>1.4444444444444444E-4</c:v>
                </c:pt>
                <c:pt idx="31">
                  <c:v>1.5555555555555556E-4</c:v>
                </c:pt>
                <c:pt idx="32">
                  <c:v>1.6666666666666666E-4</c:v>
                </c:pt>
                <c:pt idx="33">
                  <c:v>1.7777777777777779E-4</c:v>
                </c:pt>
                <c:pt idx="34">
                  <c:v>1.8888888888888888E-4</c:v>
                </c:pt>
                <c:pt idx="35">
                  <c:v>1.9999999999999998E-4</c:v>
                </c:pt>
                <c:pt idx="36">
                  <c:v>2.2222222222222223E-4</c:v>
                </c:pt>
                <c:pt idx="37">
                  <c:v>2.5000000000000001E-4</c:v>
                </c:pt>
                <c:pt idx="38">
                  <c:v>2.7777777777777778E-4</c:v>
                </c:pt>
                <c:pt idx="39">
                  <c:v>3.0555555555555555E-4</c:v>
                </c:pt>
                <c:pt idx="40">
                  <c:v>3.3333333333333332E-4</c:v>
                </c:pt>
                <c:pt idx="41">
                  <c:v>3.6111111111111109E-4</c:v>
                </c:pt>
                <c:pt idx="42">
                  <c:v>3.8888888888888892E-4</c:v>
                </c:pt>
                <c:pt idx="43">
                  <c:v>4.1666666666666664E-4</c:v>
                </c:pt>
                <c:pt idx="44">
                  <c:v>4.4444444444444447E-4</c:v>
                </c:pt>
                <c:pt idx="45">
                  <c:v>5.0000000000000001E-4</c:v>
                </c:pt>
                <c:pt idx="46">
                  <c:v>5.5555555555555556E-4</c:v>
                </c:pt>
                <c:pt idx="47">
                  <c:v>6.111111111111111E-4</c:v>
                </c:pt>
                <c:pt idx="48">
                  <c:v>6.6666666666666664E-4</c:v>
                </c:pt>
                <c:pt idx="49">
                  <c:v>7.2222222222222219E-4</c:v>
                </c:pt>
                <c:pt idx="50">
                  <c:v>7.7777777777777784E-4</c:v>
                </c:pt>
                <c:pt idx="51">
                  <c:v>8.8888888888888893E-4</c:v>
                </c:pt>
                <c:pt idx="52">
                  <c:v>1E-3</c:v>
                </c:pt>
                <c:pt idx="53">
                  <c:v>1.1111111111111111E-3</c:v>
                </c:pt>
                <c:pt idx="54">
                  <c:v>1.2222222222222222E-3</c:v>
                </c:pt>
                <c:pt idx="55">
                  <c:v>1.3333333333333333E-3</c:v>
                </c:pt>
                <c:pt idx="56">
                  <c:v>1.4444444444444444E-3</c:v>
                </c:pt>
                <c:pt idx="57">
                  <c:v>1.5555555555555557E-3</c:v>
                </c:pt>
                <c:pt idx="58">
                  <c:v>1.6666666666666666E-3</c:v>
                </c:pt>
                <c:pt idx="59">
                  <c:v>1.7777777777777779E-3</c:v>
                </c:pt>
                <c:pt idx="60">
                  <c:v>1.888888888888889E-3</c:v>
                </c:pt>
                <c:pt idx="61">
                  <c:v>2E-3</c:v>
                </c:pt>
                <c:pt idx="62">
                  <c:v>2.2222222222222222E-3</c:v>
                </c:pt>
                <c:pt idx="63">
                  <c:v>2.5000000000000001E-3</c:v>
                </c:pt>
                <c:pt idx="64">
                  <c:v>2.7777777777777779E-3</c:v>
                </c:pt>
                <c:pt idx="65">
                  <c:v>3.0555555555555557E-3</c:v>
                </c:pt>
                <c:pt idx="66">
                  <c:v>3.3333333333333331E-3</c:v>
                </c:pt>
                <c:pt idx="67">
                  <c:v>3.6111111111111114E-3</c:v>
                </c:pt>
                <c:pt idx="68">
                  <c:v>3.8888888888888892E-3</c:v>
                </c:pt>
                <c:pt idx="69">
                  <c:v>4.1666666666666666E-3</c:v>
                </c:pt>
                <c:pt idx="70">
                  <c:v>4.4444444444444444E-3</c:v>
                </c:pt>
                <c:pt idx="71">
                  <c:v>5.0000000000000001E-3</c:v>
                </c:pt>
                <c:pt idx="72">
                  <c:v>5.5555555555555558E-3</c:v>
                </c:pt>
                <c:pt idx="73">
                  <c:v>6.1111111111111114E-3</c:v>
                </c:pt>
                <c:pt idx="74">
                  <c:v>6.6666666666666662E-3</c:v>
                </c:pt>
                <c:pt idx="75">
                  <c:v>7.2222222222222228E-3</c:v>
                </c:pt>
                <c:pt idx="76">
                  <c:v>7.7777777777777784E-3</c:v>
                </c:pt>
                <c:pt idx="77">
                  <c:v>8.8888888888888889E-3</c:v>
                </c:pt>
                <c:pt idx="78">
                  <c:v>0.01</c:v>
                </c:pt>
                <c:pt idx="79">
                  <c:v>1.1111111111111112E-2</c:v>
                </c:pt>
                <c:pt idx="80">
                  <c:v>1.2222222222222223E-2</c:v>
                </c:pt>
                <c:pt idx="81">
                  <c:v>1.3333333333333332E-2</c:v>
                </c:pt>
                <c:pt idx="82">
                  <c:v>1.4444444444444446E-2</c:v>
                </c:pt>
                <c:pt idx="83">
                  <c:v>1.5555555555555557E-2</c:v>
                </c:pt>
                <c:pt idx="84">
                  <c:v>1.6666666666666666E-2</c:v>
                </c:pt>
                <c:pt idx="85">
                  <c:v>1.7777777777777778E-2</c:v>
                </c:pt>
                <c:pt idx="86">
                  <c:v>1.8888888888888889E-2</c:v>
                </c:pt>
                <c:pt idx="87">
                  <c:v>0.02</c:v>
                </c:pt>
                <c:pt idx="88">
                  <c:v>2.2222222222222223E-2</c:v>
                </c:pt>
                <c:pt idx="89">
                  <c:v>2.5000000000000001E-2</c:v>
                </c:pt>
                <c:pt idx="90">
                  <c:v>2.7777777777777776E-2</c:v>
                </c:pt>
                <c:pt idx="91">
                  <c:v>3.0555555555555558E-2</c:v>
                </c:pt>
                <c:pt idx="92">
                  <c:v>3.3333333333333333E-2</c:v>
                </c:pt>
                <c:pt idx="93">
                  <c:v>3.6111111111111115E-2</c:v>
                </c:pt>
                <c:pt idx="94">
                  <c:v>3.888888888888889E-2</c:v>
                </c:pt>
                <c:pt idx="95">
                  <c:v>4.1666666666666664E-2</c:v>
                </c:pt>
                <c:pt idx="96">
                  <c:v>4.4444444444444446E-2</c:v>
                </c:pt>
                <c:pt idx="97">
                  <c:v>0.05</c:v>
                </c:pt>
                <c:pt idx="98">
                  <c:v>5.5555555555555552E-2</c:v>
                </c:pt>
                <c:pt idx="99">
                  <c:v>6.1111111111111116E-2</c:v>
                </c:pt>
                <c:pt idx="100">
                  <c:v>6.6666666666666666E-2</c:v>
                </c:pt>
                <c:pt idx="101">
                  <c:v>7.2222222222222229E-2</c:v>
                </c:pt>
                <c:pt idx="102">
                  <c:v>7.7777777777777779E-2</c:v>
                </c:pt>
                <c:pt idx="103">
                  <c:v>8.8888888888888892E-2</c:v>
                </c:pt>
                <c:pt idx="104">
                  <c:v>0.1</c:v>
                </c:pt>
                <c:pt idx="105">
                  <c:v>0.1111111111111111</c:v>
                </c:pt>
                <c:pt idx="106">
                  <c:v>0.12222222222222223</c:v>
                </c:pt>
                <c:pt idx="107">
                  <c:v>0.13333333333333333</c:v>
                </c:pt>
                <c:pt idx="108">
                  <c:v>0.14444444444444446</c:v>
                </c:pt>
                <c:pt idx="109">
                  <c:v>0.15555555555555556</c:v>
                </c:pt>
                <c:pt idx="110">
                  <c:v>0.16666666666666666</c:v>
                </c:pt>
                <c:pt idx="111">
                  <c:v>0.17777777777777778</c:v>
                </c:pt>
                <c:pt idx="112">
                  <c:v>0.18888888888888888</c:v>
                </c:pt>
                <c:pt idx="113">
                  <c:v>0.2</c:v>
                </c:pt>
                <c:pt idx="114">
                  <c:v>0.22222222222222221</c:v>
                </c:pt>
                <c:pt idx="115">
                  <c:v>0.25</c:v>
                </c:pt>
                <c:pt idx="116">
                  <c:v>0.27777777777777779</c:v>
                </c:pt>
                <c:pt idx="117">
                  <c:v>0.30555555555555558</c:v>
                </c:pt>
                <c:pt idx="118">
                  <c:v>0.33333333333333331</c:v>
                </c:pt>
                <c:pt idx="119">
                  <c:v>0.3611111111111111</c:v>
                </c:pt>
                <c:pt idx="120">
                  <c:v>0.3888888888888889</c:v>
                </c:pt>
                <c:pt idx="121">
                  <c:v>0.41666666666666669</c:v>
                </c:pt>
                <c:pt idx="122">
                  <c:v>0.44444444444444442</c:v>
                </c:pt>
                <c:pt idx="123">
                  <c:v>0.5</c:v>
                </c:pt>
                <c:pt idx="124">
                  <c:v>0.55555555555555558</c:v>
                </c:pt>
                <c:pt idx="125">
                  <c:v>0.61111111111111116</c:v>
                </c:pt>
                <c:pt idx="126">
                  <c:v>0.66666666666666663</c:v>
                </c:pt>
                <c:pt idx="127">
                  <c:v>0.72222222222222221</c:v>
                </c:pt>
                <c:pt idx="128">
                  <c:v>0.77777777777777779</c:v>
                </c:pt>
                <c:pt idx="129">
                  <c:v>0.88888888888888884</c:v>
                </c:pt>
                <c:pt idx="130" formatCode="0.00000">
                  <c:v>1</c:v>
                </c:pt>
                <c:pt idx="131" formatCode="0.00000">
                  <c:v>1.1111111111111112</c:v>
                </c:pt>
                <c:pt idx="132" formatCode="0.00000">
                  <c:v>1.2222222222222223</c:v>
                </c:pt>
                <c:pt idx="133" formatCode="0.00000">
                  <c:v>1.3333333333333333</c:v>
                </c:pt>
                <c:pt idx="134" formatCode="0.00000">
                  <c:v>1.4444444444444444</c:v>
                </c:pt>
                <c:pt idx="135" formatCode="0.00000">
                  <c:v>1.5555555555555556</c:v>
                </c:pt>
                <c:pt idx="136" formatCode="0.00000">
                  <c:v>1.6666666666666667</c:v>
                </c:pt>
                <c:pt idx="137" formatCode="0.00000">
                  <c:v>1.7777777777777777</c:v>
                </c:pt>
                <c:pt idx="138" formatCode="0.00000">
                  <c:v>1.8888888888888888</c:v>
                </c:pt>
                <c:pt idx="139" formatCode="0.00000">
                  <c:v>2</c:v>
                </c:pt>
                <c:pt idx="140" formatCode="0.00000">
                  <c:v>2.2222222222222223</c:v>
                </c:pt>
                <c:pt idx="141" formatCode="0.00000">
                  <c:v>2.5</c:v>
                </c:pt>
                <c:pt idx="142" formatCode="0.00000">
                  <c:v>2.7777777777777777</c:v>
                </c:pt>
                <c:pt idx="143" formatCode="0.00000">
                  <c:v>3.0555555555555554</c:v>
                </c:pt>
                <c:pt idx="144" formatCode="0.00000">
                  <c:v>3.3333333333333335</c:v>
                </c:pt>
                <c:pt idx="145" formatCode="0.00000">
                  <c:v>3.6111111111111112</c:v>
                </c:pt>
                <c:pt idx="146" formatCode="0.00000">
                  <c:v>3.8888888888888888</c:v>
                </c:pt>
                <c:pt idx="147" formatCode="0.00000">
                  <c:v>4.166666666666667</c:v>
                </c:pt>
                <c:pt idx="148" formatCode="0.00000">
                  <c:v>4.4444444444444446</c:v>
                </c:pt>
                <c:pt idx="149" formatCode="0.00000">
                  <c:v>5</c:v>
                </c:pt>
                <c:pt idx="150" formatCode="0.00000">
                  <c:v>5.5555555555555554</c:v>
                </c:pt>
                <c:pt idx="151" formatCode="0.00000">
                  <c:v>6.1111111111111107</c:v>
                </c:pt>
                <c:pt idx="152" formatCode="0.00000">
                  <c:v>6.666666666666667</c:v>
                </c:pt>
                <c:pt idx="153" formatCode="0.00000">
                  <c:v>7.2222222222222223</c:v>
                </c:pt>
                <c:pt idx="154" formatCode="0.00000">
                  <c:v>7.7777777777777777</c:v>
                </c:pt>
                <c:pt idx="155" formatCode="0.00000">
                  <c:v>8.8888888888888893</c:v>
                </c:pt>
                <c:pt idx="156" formatCode="0.00000">
                  <c:v>10</c:v>
                </c:pt>
                <c:pt idx="157" formatCode="0.00000">
                  <c:v>11.111111111111111</c:v>
                </c:pt>
                <c:pt idx="158" formatCode="0.00000">
                  <c:v>12.222222222222221</c:v>
                </c:pt>
                <c:pt idx="159" formatCode="0.00000">
                  <c:v>13.333333333333334</c:v>
                </c:pt>
                <c:pt idx="160" formatCode="0.00000">
                  <c:v>14.444444444444445</c:v>
                </c:pt>
                <c:pt idx="161" formatCode="0.00000">
                  <c:v>15.555555555555555</c:v>
                </c:pt>
                <c:pt idx="162" formatCode="0.00000">
                  <c:v>16.666666666666668</c:v>
                </c:pt>
                <c:pt idx="163" formatCode="0.00000">
                  <c:v>17.777777777777779</c:v>
                </c:pt>
                <c:pt idx="164" formatCode="0.00000">
                  <c:v>18.888888888888889</c:v>
                </c:pt>
                <c:pt idx="165" formatCode="0.00000">
                  <c:v>20</c:v>
                </c:pt>
                <c:pt idx="166" formatCode="0.00000">
                  <c:v>22.222222222222221</c:v>
                </c:pt>
                <c:pt idx="167" formatCode="0.00000">
                  <c:v>25</c:v>
                </c:pt>
                <c:pt idx="168" formatCode="0.00000">
                  <c:v>27.777777777777779</c:v>
                </c:pt>
                <c:pt idx="169" formatCode="0.00000">
                  <c:v>30.555555555555557</c:v>
                </c:pt>
                <c:pt idx="170" formatCode="0.00000">
                  <c:v>33.333333333333336</c:v>
                </c:pt>
                <c:pt idx="171" formatCode="0.00000">
                  <c:v>36.111111111111114</c:v>
                </c:pt>
                <c:pt idx="172" formatCode="0.00000">
                  <c:v>38.888888888888886</c:v>
                </c:pt>
                <c:pt idx="173" formatCode="0.00000">
                  <c:v>41.666666666666664</c:v>
                </c:pt>
                <c:pt idx="174" formatCode="0.00000">
                  <c:v>44.444444444444443</c:v>
                </c:pt>
                <c:pt idx="175" formatCode="0.00000">
                  <c:v>50</c:v>
                </c:pt>
                <c:pt idx="176" formatCode="0.00000">
                  <c:v>55.555555555555557</c:v>
                </c:pt>
                <c:pt idx="177" formatCode="0.00000">
                  <c:v>61.111111111111114</c:v>
                </c:pt>
                <c:pt idx="178" formatCode="0.00000">
                  <c:v>66.666666666666671</c:v>
                </c:pt>
                <c:pt idx="179" formatCode="0.00000">
                  <c:v>72.222222222222229</c:v>
                </c:pt>
                <c:pt idx="180" formatCode="0.00000">
                  <c:v>77.777777777777771</c:v>
                </c:pt>
                <c:pt idx="181" formatCode="0.00000">
                  <c:v>88.888888888888886</c:v>
                </c:pt>
                <c:pt idx="182" formatCode="0.0000">
                  <c:v>100</c:v>
                </c:pt>
                <c:pt idx="183" formatCode="0.0000">
                  <c:v>111.11111111111111</c:v>
                </c:pt>
                <c:pt idx="184" formatCode="0.0000">
                  <c:v>122.22222222222223</c:v>
                </c:pt>
                <c:pt idx="185" formatCode="0.0000">
                  <c:v>133.33333333333334</c:v>
                </c:pt>
                <c:pt idx="186" formatCode="0.0000">
                  <c:v>144.44444444444446</c:v>
                </c:pt>
                <c:pt idx="187" formatCode="0.0000">
                  <c:v>155.55555555555554</c:v>
                </c:pt>
                <c:pt idx="188" formatCode="0.0000">
                  <c:v>166.66666666666666</c:v>
                </c:pt>
                <c:pt idx="189" formatCode="0.0000">
                  <c:v>177.77777777777777</c:v>
                </c:pt>
                <c:pt idx="190" formatCode="0.0000">
                  <c:v>188.88888888888889</c:v>
                </c:pt>
                <c:pt idx="191" formatCode="0.0000">
                  <c:v>200</c:v>
                </c:pt>
                <c:pt idx="192" formatCode="0.0000">
                  <c:v>222.22222222222223</c:v>
                </c:pt>
                <c:pt idx="193" formatCode="0.0000">
                  <c:v>250</c:v>
                </c:pt>
                <c:pt idx="194" formatCode="0.0000">
                  <c:v>277.77777777777777</c:v>
                </c:pt>
                <c:pt idx="195" formatCode="0.0000">
                  <c:v>305.55555555555554</c:v>
                </c:pt>
                <c:pt idx="196" formatCode="0.0000">
                  <c:v>333.33333333333331</c:v>
                </c:pt>
                <c:pt idx="197" formatCode="0.0000">
                  <c:v>361.11111111111109</c:v>
                </c:pt>
                <c:pt idx="198" formatCode="0.0000">
                  <c:v>388.88888888888891</c:v>
                </c:pt>
                <c:pt idx="199" formatCode="0.0000">
                  <c:v>416.66666666666669</c:v>
                </c:pt>
                <c:pt idx="200" formatCode="0.0000">
                  <c:v>444.44444444444446</c:v>
                </c:pt>
                <c:pt idx="201" formatCode="0.0000">
                  <c:v>500</c:v>
                </c:pt>
                <c:pt idx="202" formatCode="0.0000">
                  <c:v>555.55555555555554</c:v>
                </c:pt>
                <c:pt idx="203" formatCode="0.0000">
                  <c:v>611.11111111111109</c:v>
                </c:pt>
                <c:pt idx="204" formatCode="0.0000">
                  <c:v>666.66666666666663</c:v>
                </c:pt>
                <c:pt idx="205" formatCode="0.0000">
                  <c:v>722.22222222222217</c:v>
                </c:pt>
                <c:pt idx="206" formatCode="0.0000">
                  <c:v>777.77777777777783</c:v>
                </c:pt>
                <c:pt idx="207" formatCode="0.0000">
                  <c:v>888.88888888888891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srim9Be_GaN!$F$20:$F$300</c:f>
              <c:numCache>
                <c:formatCode>0.000E+00</c:formatCode>
                <c:ptCount val="281"/>
                <c:pt idx="0">
                  <c:v>8.0810000000000007E-2</c:v>
                </c:pt>
                <c:pt idx="1">
                  <c:v>8.3960000000000007E-2</c:v>
                </c:pt>
                <c:pt idx="2">
                  <c:v>8.6840000000000001E-2</c:v>
                </c:pt>
                <c:pt idx="3">
                  <c:v>8.9510000000000006E-2</c:v>
                </c:pt>
                <c:pt idx="4">
                  <c:v>9.1980000000000006E-2</c:v>
                </c:pt>
                <c:pt idx="5">
                  <c:v>9.4280000000000003E-2</c:v>
                </c:pt>
                <c:pt idx="6">
                  <c:v>9.6439999999999998E-2</c:v>
                </c:pt>
                <c:pt idx="7">
                  <c:v>9.8460000000000006E-2</c:v>
                </c:pt>
                <c:pt idx="8">
                  <c:v>0.1004</c:v>
                </c:pt>
                <c:pt idx="9">
                  <c:v>0.1022</c:v>
                </c:pt>
                <c:pt idx="10">
                  <c:v>0.1055</c:v>
                </c:pt>
                <c:pt idx="11">
                  <c:v>0.10920000000000001</c:v>
                </c:pt>
                <c:pt idx="12">
                  <c:v>0.1125</c:v>
                </c:pt>
                <c:pt idx="13">
                  <c:v>0.11550000000000001</c:v>
                </c:pt>
                <c:pt idx="14">
                  <c:v>0.1182</c:v>
                </c:pt>
                <c:pt idx="15">
                  <c:v>0.1206</c:v>
                </c:pt>
                <c:pt idx="16">
                  <c:v>0.1229</c:v>
                </c:pt>
                <c:pt idx="17">
                  <c:v>0.1249</c:v>
                </c:pt>
                <c:pt idx="18">
                  <c:v>0.12690000000000001</c:v>
                </c:pt>
                <c:pt idx="19">
                  <c:v>0.1303</c:v>
                </c:pt>
                <c:pt idx="20">
                  <c:v>0.13320000000000001</c:v>
                </c:pt>
                <c:pt idx="21">
                  <c:v>0.13589999999999999</c:v>
                </c:pt>
                <c:pt idx="22">
                  <c:v>0.13819999999999999</c:v>
                </c:pt>
                <c:pt idx="23">
                  <c:v>0.14019999999999999</c:v>
                </c:pt>
                <c:pt idx="24">
                  <c:v>0.14199999999999999</c:v>
                </c:pt>
                <c:pt idx="25">
                  <c:v>0.1452</c:v>
                </c:pt>
                <c:pt idx="26">
                  <c:v>0.1477</c:v>
                </c:pt>
                <c:pt idx="27">
                  <c:v>0.14979999999999999</c:v>
                </c:pt>
                <c:pt idx="28">
                  <c:v>0.15160000000000001</c:v>
                </c:pt>
                <c:pt idx="29">
                  <c:v>0.153</c:v>
                </c:pt>
                <c:pt idx="30">
                  <c:v>0.15429999999999999</c:v>
                </c:pt>
                <c:pt idx="31">
                  <c:v>0.15529999999999999</c:v>
                </c:pt>
                <c:pt idx="32">
                  <c:v>0.15609999999999999</c:v>
                </c:pt>
                <c:pt idx="33">
                  <c:v>0.15690000000000001</c:v>
                </c:pt>
                <c:pt idx="34">
                  <c:v>0.15740000000000001</c:v>
                </c:pt>
                <c:pt idx="35">
                  <c:v>0.15790000000000001</c:v>
                </c:pt>
                <c:pt idx="36">
                  <c:v>0.15859999999999999</c:v>
                </c:pt>
                <c:pt idx="37">
                  <c:v>0.15909999999999999</c:v>
                </c:pt>
                <c:pt idx="38">
                  <c:v>0.1593</c:v>
                </c:pt>
                <c:pt idx="39">
                  <c:v>0.15920000000000001</c:v>
                </c:pt>
                <c:pt idx="40">
                  <c:v>0.15890000000000001</c:v>
                </c:pt>
                <c:pt idx="41">
                  <c:v>0.1585</c:v>
                </c:pt>
                <c:pt idx="42">
                  <c:v>0.15790000000000001</c:v>
                </c:pt>
                <c:pt idx="43">
                  <c:v>0.1573</c:v>
                </c:pt>
                <c:pt idx="44">
                  <c:v>0.15659999999999999</c:v>
                </c:pt>
                <c:pt idx="45">
                  <c:v>0.15509999999999999</c:v>
                </c:pt>
                <c:pt idx="46">
                  <c:v>0.1535</c:v>
                </c:pt>
                <c:pt idx="47">
                  <c:v>0.15179999999999999</c:v>
                </c:pt>
                <c:pt idx="48">
                  <c:v>0.15</c:v>
                </c:pt>
                <c:pt idx="49">
                  <c:v>0.14829999999999999</c:v>
                </c:pt>
                <c:pt idx="50">
                  <c:v>0.14649999999999999</c:v>
                </c:pt>
                <c:pt idx="51">
                  <c:v>0.1431</c:v>
                </c:pt>
                <c:pt idx="52">
                  <c:v>0.13969999999999999</c:v>
                </c:pt>
                <c:pt idx="53">
                  <c:v>0.1366</c:v>
                </c:pt>
                <c:pt idx="54">
                  <c:v>0.13350000000000001</c:v>
                </c:pt>
                <c:pt idx="55">
                  <c:v>0.13059999999999999</c:v>
                </c:pt>
                <c:pt idx="56">
                  <c:v>0.1278</c:v>
                </c:pt>
                <c:pt idx="57">
                  <c:v>0.12520000000000001</c:v>
                </c:pt>
                <c:pt idx="58">
                  <c:v>0.1227</c:v>
                </c:pt>
                <c:pt idx="59">
                  <c:v>0.1203</c:v>
                </c:pt>
                <c:pt idx="60">
                  <c:v>0.11799999999999999</c:v>
                </c:pt>
                <c:pt idx="61">
                  <c:v>0.1158</c:v>
                </c:pt>
                <c:pt idx="62">
                  <c:v>0.11169999999999999</c:v>
                </c:pt>
                <c:pt idx="63">
                  <c:v>0.1071</c:v>
                </c:pt>
                <c:pt idx="64">
                  <c:v>0.10290000000000001</c:v>
                </c:pt>
                <c:pt idx="65">
                  <c:v>9.9089999999999998E-2</c:v>
                </c:pt>
                <c:pt idx="66">
                  <c:v>9.5600000000000004E-2</c:v>
                </c:pt>
                <c:pt idx="67">
                  <c:v>9.2410000000000006E-2</c:v>
                </c:pt>
                <c:pt idx="68">
                  <c:v>8.9459999999999998E-2</c:v>
                </c:pt>
                <c:pt idx="69">
                  <c:v>8.6739999999999998E-2</c:v>
                </c:pt>
                <c:pt idx="70">
                  <c:v>8.4209999999999993E-2</c:v>
                </c:pt>
                <c:pt idx="71">
                  <c:v>7.9640000000000002E-2</c:v>
                </c:pt>
                <c:pt idx="72">
                  <c:v>7.5639999999999999E-2</c:v>
                </c:pt>
                <c:pt idx="73">
                  <c:v>7.2080000000000005E-2</c:v>
                </c:pt>
                <c:pt idx="74">
                  <c:v>6.8909999999999999E-2</c:v>
                </c:pt>
                <c:pt idx="75">
                  <c:v>6.6049999999999998E-2</c:v>
                </c:pt>
                <c:pt idx="76">
                  <c:v>6.3460000000000003E-2</c:v>
                </c:pt>
                <c:pt idx="77">
                  <c:v>5.8930000000000003E-2</c:v>
                </c:pt>
                <c:pt idx="78">
                  <c:v>5.5109999999999999E-2</c:v>
                </c:pt>
                <c:pt idx="79">
                  <c:v>5.1819999999999998E-2</c:v>
                </c:pt>
                <c:pt idx="80">
                  <c:v>4.8959999999999997E-2</c:v>
                </c:pt>
                <c:pt idx="81">
                  <c:v>4.6440000000000002E-2</c:v>
                </c:pt>
                <c:pt idx="82">
                  <c:v>4.4209999999999999E-2</c:v>
                </c:pt>
                <c:pt idx="83">
                  <c:v>4.2209999999999998E-2</c:v>
                </c:pt>
                <c:pt idx="84">
                  <c:v>4.0410000000000001E-2</c:v>
                </c:pt>
                <c:pt idx="85">
                  <c:v>3.8780000000000002E-2</c:v>
                </c:pt>
                <c:pt idx="86">
                  <c:v>3.7289999999999997E-2</c:v>
                </c:pt>
                <c:pt idx="87">
                  <c:v>3.5929999999999997E-2</c:v>
                </c:pt>
                <c:pt idx="88">
                  <c:v>3.3520000000000001E-2</c:v>
                </c:pt>
                <c:pt idx="89">
                  <c:v>3.099E-2</c:v>
                </c:pt>
                <c:pt idx="90">
                  <c:v>2.8850000000000001E-2</c:v>
                </c:pt>
                <c:pt idx="91">
                  <c:v>2.7019999999999999E-2</c:v>
                </c:pt>
                <c:pt idx="92">
                  <c:v>2.5440000000000001E-2</c:v>
                </c:pt>
                <c:pt idx="93">
                  <c:v>2.4049999999999998E-2</c:v>
                </c:pt>
                <c:pt idx="94">
                  <c:v>2.282E-2</c:v>
                </c:pt>
                <c:pt idx="95">
                  <c:v>2.1729999999999999E-2</c:v>
                </c:pt>
                <c:pt idx="96">
                  <c:v>2.0740000000000001E-2</c:v>
                </c:pt>
                <c:pt idx="97">
                  <c:v>1.9050000000000001E-2</c:v>
                </c:pt>
                <c:pt idx="98">
                  <c:v>1.7639999999999999E-2</c:v>
                </c:pt>
                <c:pt idx="99">
                  <c:v>1.644E-2</c:v>
                </c:pt>
                <c:pt idx="100">
                  <c:v>1.541E-2</c:v>
                </c:pt>
                <c:pt idx="101">
                  <c:v>1.452E-2</c:v>
                </c:pt>
                <c:pt idx="102">
                  <c:v>1.3729999999999999E-2</c:v>
                </c:pt>
                <c:pt idx="103">
                  <c:v>1.2409999999999999E-2</c:v>
                </c:pt>
                <c:pt idx="104">
                  <c:v>1.1339999999999999E-2</c:v>
                </c:pt>
                <c:pt idx="105">
                  <c:v>1.0449999999999999E-2</c:v>
                </c:pt>
                <c:pt idx="106">
                  <c:v>9.7079999999999996E-3</c:v>
                </c:pt>
                <c:pt idx="107">
                  <c:v>9.0709999999999992E-3</c:v>
                </c:pt>
                <c:pt idx="108">
                  <c:v>8.5190000000000005E-3</c:v>
                </c:pt>
                <c:pt idx="109">
                  <c:v>8.0359999999999997E-3</c:v>
                </c:pt>
                <c:pt idx="110">
                  <c:v>7.6099999999999996E-3</c:v>
                </c:pt>
                <c:pt idx="111">
                  <c:v>7.2300000000000003E-3</c:v>
                </c:pt>
                <c:pt idx="112">
                  <c:v>6.8890000000000002E-3</c:v>
                </c:pt>
                <c:pt idx="113">
                  <c:v>6.5820000000000002E-3</c:v>
                </c:pt>
                <c:pt idx="114">
                  <c:v>6.0489999999999997E-3</c:v>
                </c:pt>
                <c:pt idx="115">
                  <c:v>5.5009999999999998E-3</c:v>
                </c:pt>
                <c:pt idx="116">
                  <c:v>5.0509999999999999E-3</c:v>
                </c:pt>
                <c:pt idx="117">
                  <c:v>4.6740000000000002E-3</c:v>
                </c:pt>
                <c:pt idx="118">
                  <c:v>4.3540000000000002E-3</c:v>
                </c:pt>
                <c:pt idx="119">
                  <c:v>4.0769999999999999E-3</c:v>
                </c:pt>
                <c:pt idx="120">
                  <c:v>3.836E-3</c:v>
                </c:pt>
                <c:pt idx="121">
                  <c:v>3.6240000000000001E-3</c:v>
                </c:pt>
                <c:pt idx="122">
                  <c:v>3.4359999999999998E-3</c:v>
                </c:pt>
                <c:pt idx="123">
                  <c:v>3.117E-3</c:v>
                </c:pt>
                <c:pt idx="124">
                  <c:v>2.8549999999999999E-3</c:v>
                </c:pt>
                <c:pt idx="125">
                  <c:v>2.6359999999999999E-3</c:v>
                </c:pt>
                <c:pt idx="126">
                  <c:v>2.4510000000000001E-3</c:v>
                </c:pt>
                <c:pt idx="127">
                  <c:v>2.2920000000000002E-3</c:v>
                </c:pt>
                <c:pt idx="128">
                  <c:v>2.153E-3</c:v>
                </c:pt>
                <c:pt idx="129">
                  <c:v>1.9239999999999999E-3</c:v>
                </c:pt>
                <c:pt idx="130">
                  <c:v>1.7409999999999999E-3</c:v>
                </c:pt>
                <c:pt idx="131">
                  <c:v>1.5920000000000001E-3</c:v>
                </c:pt>
                <c:pt idx="132">
                  <c:v>1.4679999999999999E-3</c:v>
                </c:pt>
                <c:pt idx="133">
                  <c:v>1.3619999999999999E-3</c:v>
                </c:pt>
                <c:pt idx="134">
                  <c:v>1.2719999999999999E-3</c:v>
                </c:pt>
                <c:pt idx="135">
                  <c:v>1.194E-3</c:v>
                </c:pt>
                <c:pt idx="136">
                  <c:v>1.1249999999999999E-3</c:v>
                </c:pt>
                <c:pt idx="137">
                  <c:v>1.0640000000000001E-3</c:v>
                </c:pt>
                <c:pt idx="138">
                  <c:v>1.01E-3</c:v>
                </c:pt>
                <c:pt idx="139">
                  <c:v>9.6159999999999995E-4</c:v>
                </c:pt>
                <c:pt idx="140">
                  <c:v>8.7790000000000003E-4</c:v>
                </c:pt>
                <c:pt idx="141">
                  <c:v>7.9270000000000002E-4</c:v>
                </c:pt>
                <c:pt idx="142">
                  <c:v>7.2340000000000002E-4</c:v>
                </c:pt>
                <c:pt idx="143">
                  <c:v>6.6580000000000003E-4</c:v>
                </c:pt>
                <c:pt idx="144">
                  <c:v>6.1720000000000004E-4</c:v>
                </c:pt>
                <c:pt idx="145">
                  <c:v>5.7549999999999995E-4</c:v>
                </c:pt>
                <c:pt idx="146">
                  <c:v>5.3939999999999999E-4</c:v>
                </c:pt>
                <c:pt idx="147">
                  <c:v>5.0779999999999998E-4</c:v>
                </c:pt>
                <c:pt idx="148">
                  <c:v>4.7980000000000001E-4</c:v>
                </c:pt>
                <c:pt idx="149">
                  <c:v>4.327E-4</c:v>
                </c:pt>
                <c:pt idx="150">
                  <c:v>3.9439999999999999E-4</c:v>
                </c:pt>
                <c:pt idx="151">
                  <c:v>3.6259999999999998E-4</c:v>
                </c:pt>
                <c:pt idx="152">
                  <c:v>3.3579999999999998E-4</c:v>
                </c:pt>
                <c:pt idx="153">
                  <c:v>3.1290000000000002E-4</c:v>
                </c:pt>
                <c:pt idx="154">
                  <c:v>2.9300000000000002E-4</c:v>
                </c:pt>
                <c:pt idx="155">
                  <c:v>2.6029999999999998E-4</c:v>
                </c:pt>
                <c:pt idx="156">
                  <c:v>2.3450000000000001E-4</c:v>
                </c:pt>
                <c:pt idx="157">
                  <c:v>2.1350000000000001E-4</c:v>
                </c:pt>
                <c:pt idx="158">
                  <c:v>1.961E-4</c:v>
                </c:pt>
                <c:pt idx="159">
                  <c:v>1.8149999999999999E-4</c:v>
                </c:pt>
                <c:pt idx="160">
                  <c:v>1.6899999999999999E-4</c:v>
                </c:pt>
                <c:pt idx="161">
                  <c:v>1.5809999999999999E-4</c:v>
                </c:pt>
                <c:pt idx="162">
                  <c:v>1.4870000000000001E-4</c:v>
                </c:pt>
                <c:pt idx="163">
                  <c:v>1.403E-4</c:v>
                </c:pt>
                <c:pt idx="164">
                  <c:v>1.329E-4</c:v>
                </c:pt>
                <c:pt idx="165">
                  <c:v>1.2630000000000001E-4</c:v>
                </c:pt>
                <c:pt idx="166">
                  <c:v>1.149E-4</c:v>
                </c:pt>
                <c:pt idx="167">
                  <c:v>1.033E-4</c:v>
                </c:pt>
                <c:pt idx="168">
                  <c:v>9.3999999999999994E-5</c:v>
                </c:pt>
                <c:pt idx="169">
                  <c:v>8.6269999999999999E-5</c:v>
                </c:pt>
                <c:pt idx="170">
                  <c:v>7.9759999999999995E-5</c:v>
                </c:pt>
                <c:pt idx="171">
                  <c:v>7.4200000000000001E-5</c:v>
                </c:pt>
                <c:pt idx="172">
                  <c:v>6.9400000000000006E-5</c:v>
                </c:pt>
                <c:pt idx="173">
                  <c:v>6.5199999999999999E-5</c:v>
                </c:pt>
                <c:pt idx="174">
                  <c:v>6.1509999999999999E-5</c:v>
                </c:pt>
                <c:pt idx="175">
                  <c:v>5.5279999999999999E-5</c:v>
                </c:pt>
                <c:pt idx="176">
                  <c:v>5.0250000000000002E-5</c:v>
                </c:pt>
                <c:pt idx="177">
                  <c:v>4.6090000000000001E-5</c:v>
                </c:pt>
                <c:pt idx="178">
                  <c:v>4.2589999999999997E-5</c:v>
                </c:pt>
                <c:pt idx="179">
                  <c:v>3.96E-5</c:v>
                </c:pt>
                <c:pt idx="180">
                  <c:v>3.7020000000000001E-5</c:v>
                </c:pt>
                <c:pt idx="181">
                  <c:v>3.2780000000000001E-5</c:v>
                </c:pt>
                <c:pt idx="182">
                  <c:v>2.9450000000000001E-5</c:v>
                </c:pt>
                <c:pt idx="183">
                  <c:v>2.675E-5</c:v>
                </c:pt>
                <c:pt idx="184">
                  <c:v>2.4519999999999999E-5</c:v>
                </c:pt>
                <c:pt idx="185">
                  <c:v>2.2650000000000002E-5</c:v>
                </c:pt>
                <c:pt idx="186">
                  <c:v>2.105E-5</c:v>
                </c:pt>
                <c:pt idx="187">
                  <c:v>1.967E-5</c:v>
                </c:pt>
                <c:pt idx="188">
                  <c:v>1.8459999999999999E-5</c:v>
                </c:pt>
                <c:pt idx="189">
                  <c:v>1.7399999999999999E-5</c:v>
                </c:pt>
                <c:pt idx="190">
                  <c:v>1.6460000000000002E-5</c:v>
                </c:pt>
                <c:pt idx="191">
                  <c:v>1.562E-5</c:v>
                </c:pt>
                <c:pt idx="192">
                  <c:v>1.418E-5</c:v>
                </c:pt>
                <c:pt idx="193">
                  <c:v>1.273E-5</c:v>
                </c:pt>
                <c:pt idx="194">
                  <c:v>1.1559999999999999E-5</c:v>
                </c:pt>
                <c:pt idx="195">
                  <c:v>1.059E-5</c:v>
                </c:pt>
                <c:pt idx="196">
                  <c:v>9.7720000000000006E-6</c:v>
                </c:pt>
                <c:pt idx="197">
                  <c:v>9.0780000000000002E-6</c:v>
                </c:pt>
                <c:pt idx="198">
                  <c:v>8.4789999999999996E-6</c:v>
                </c:pt>
                <c:pt idx="199">
                  <c:v>7.9570000000000002E-6</c:v>
                </c:pt>
                <c:pt idx="200">
                  <c:v>7.4970000000000004E-6</c:v>
                </c:pt>
                <c:pt idx="201">
                  <c:v>6.725E-6</c:v>
                </c:pt>
                <c:pt idx="202">
                  <c:v>6.1020000000000002E-6</c:v>
                </c:pt>
                <c:pt idx="203">
                  <c:v>5.5879999999999997E-6</c:v>
                </c:pt>
                <c:pt idx="204">
                  <c:v>5.1560000000000003E-6</c:v>
                </c:pt>
                <c:pt idx="205">
                  <c:v>4.7879999999999997E-6</c:v>
                </c:pt>
                <c:pt idx="206">
                  <c:v>4.4710000000000001E-6</c:v>
                </c:pt>
                <c:pt idx="207">
                  <c:v>3.9509999999999999E-6</c:v>
                </c:pt>
                <c:pt idx="208">
                  <c:v>3.5429999999999998E-6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29-481E-A81E-EA55A1F37DA8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srim9Be_GaN!$D$20:$D$300</c:f>
              <c:numCache>
                <c:formatCode>0.000000</c:formatCode>
                <c:ptCount val="281"/>
                <c:pt idx="0">
                  <c:v>9.9999888888888886E-6</c:v>
                </c:pt>
                <c:pt idx="1">
                  <c:v>1.1111099999999999E-5</c:v>
                </c:pt>
                <c:pt idx="2">
                  <c:v>1.2222222222222222E-5</c:v>
                </c:pt>
                <c:pt idx="3">
                  <c:v>1.3333333333333333E-5</c:v>
                </c:pt>
                <c:pt idx="4">
                  <c:v>1.4444444444444442E-5</c:v>
                </c:pt>
                <c:pt idx="5">
                  <c:v>1.5555444444444446E-5</c:v>
                </c:pt>
                <c:pt idx="6">
                  <c:v>1.6666555555555555E-5</c:v>
                </c:pt>
                <c:pt idx="7">
                  <c:v>1.7777666666666668E-5</c:v>
                </c:pt>
                <c:pt idx="8">
                  <c:v>1.8888777777777777E-5</c:v>
                </c:pt>
                <c:pt idx="9">
                  <c:v>1.9999888888888889E-5</c:v>
                </c:pt>
                <c:pt idx="10">
                  <c:v>2.2222111111111111E-5</c:v>
                </c:pt>
                <c:pt idx="11">
                  <c:v>2.4999888888888889E-5</c:v>
                </c:pt>
                <c:pt idx="12">
                  <c:v>2.7777666666666667E-5</c:v>
                </c:pt>
                <c:pt idx="13">
                  <c:v>3.0555444444444445E-5</c:v>
                </c:pt>
                <c:pt idx="14">
                  <c:v>3.3333222222222226E-5</c:v>
                </c:pt>
                <c:pt idx="15">
                  <c:v>3.6111E-5</c:v>
                </c:pt>
                <c:pt idx="16">
                  <c:v>3.8888777777777782E-5</c:v>
                </c:pt>
                <c:pt idx="17">
                  <c:v>4.1666555555555563E-5</c:v>
                </c:pt>
                <c:pt idx="18">
                  <c:v>4.4444333333333331E-5</c:v>
                </c:pt>
                <c:pt idx="19">
                  <c:v>4.9999888888888893E-5</c:v>
                </c:pt>
                <c:pt idx="20">
                  <c:v>5.5555444444444442E-5</c:v>
                </c:pt>
                <c:pt idx="21">
                  <c:v>6.1111000000000005E-5</c:v>
                </c:pt>
                <c:pt idx="22">
                  <c:v>6.6666555555555554E-5</c:v>
                </c:pt>
                <c:pt idx="23">
                  <c:v>7.2222111111111117E-5</c:v>
                </c:pt>
                <c:pt idx="24">
                  <c:v>7.7777666666666666E-5</c:v>
                </c:pt>
                <c:pt idx="25">
                  <c:v>8.8888777777777777E-5</c:v>
                </c:pt>
                <c:pt idx="26">
                  <c:v>9.9999888888888902E-5</c:v>
                </c:pt>
                <c:pt idx="27">
                  <c:v>1.1111100000000001E-4</c:v>
                </c:pt>
                <c:pt idx="28">
                  <c:v>1.2222222222222224E-4</c:v>
                </c:pt>
                <c:pt idx="29">
                  <c:v>1.3333333333333331E-4</c:v>
                </c:pt>
                <c:pt idx="30">
                  <c:v>1.4444444444444444E-4</c:v>
                </c:pt>
                <c:pt idx="31">
                  <c:v>1.5555555555555556E-4</c:v>
                </c:pt>
                <c:pt idx="32">
                  <c:v>1.6666666666666666E-4</c:v>
                </c:pt>
                <c:pt idx="33">
                  <c:v>1.7777777777777779E-4</c:v>
                </c:pt>
                <c:pt idx="34">
                  <c:v>1.8888888888888888E-4</c:v>
                </c:pt>
                <c:pt idx="35">
                  <c:v>1.9999999999999998E-4</c:v>
                </c:pt>
                <c:pt idx="36">
                  <c:v>2.2222222222222223E-4</c:v>
                </c:pt>
                <c:pt idx="37">
                  <c:v>2.5000000000000001E-4</c:v>
                </c:pt>
                <c:pt idx="38">
                  <c:v>2.7777777777777778E-4</c:v>
                </c:pt>
                <c:pt idx="39">
                  <c:v>3.0555555555555555E-4</c:v>
                </c:pt>
                <c:pt idx="40">
                  <c:v>3.3333333333333332E-4</c:v>
                </c:pt>
                <c:pt idx="41">
                  <c:v>3.6111111111111109E-4</c:v>
                </c:pt>
                <c:pt idx="42">
                  <c:v>3.8888888888888892E-4</c:v>
                </c:pt>
                <c:pt idx="43">
                  <c:v>4.1666666666666664E-4</c:v>
                </c:pt>
                <c:pt idx="44">
                  <c:v>4.4444444444444447E-4</c:v>
                </c:pt>
                <c:pt idx="45">
                  <c:v>5.0000000000000001E-4</c:v>
                </c:pt>
                <c:pt idx="46">
                  <c:v>5.5555555555555556E-4</c:v>
                </c:pt>
                <c:pt idx="47">
                  <c:v>6.111111111111111E-4</c:v>
                </c:pt>
                <c:pt idx="48">
                  <c:v>6.6666666666666664E-4</c:v>
                </c:pt>
                <c:pt idx="49">
                  <c:v>7.2222222222222219E-4</c:v>
                </c:pt>
                <c:pt idx="50">
                  <c:v>7.7777777777777784E-4</c:v>
                </c:pt>
                <c:pt idx="51">
                  <c:v>8.8888888888888893E-4</c:v>
                </c:pt>
                <c:pt idx="52">
                  <c:v>1E-3</c:v>
                </c:pt>
                <c:pt idx="53">
                  <c:v>1.1111111111111111E-3</c:v>
                </c:pt>
                <c:pt idx="54">
                  <c:v>1.2222222222222222E-3</c:v>
                </c:pt>
                <c:pt idx="55">
                  <c:v>1.3333333333333333E-3</c:v>
                </c:pt>
                <c:pt idx="56">
                  <c:v>1.4444444444444444E-3</c:v>
                </c:pt>
                <c:pt idx="57">
                  <c:v>1.5555555555555557E-3</c:v>
                </c:pt>
                <c:pt idx="58">
                  <c:v>1.6666666666666666E-3</c:v>
                </c:pt>
                <c:pt idx="59">
                  <c:v>1.7777777777777779E-3</c:v>
                </c:pt>
                <c:pt idx="60">
                  <c:v>1.888888888888889E-3</c:v>
                </c:pt>
                <c:pt idx="61">
                  <c:v>2E-3</c:v>
                </c:pt>
                <c:pt idx="62">
                  <c:v>2.2222222222222222E-3</c:v>
                </c:pt>
                <c:pt idx="63">
                  <c:v>2.5000000000000001E-3</c:v>
                </c:pt>
                <c:pt idx="64">
                  <c:v>2.7777777777777779E-3</c:v>
                </c:pt>
                <c:pt idx="65">
                  <c:v>3.0555555555555557E-3</c:v>
                </c:pt>
                <c:pt idx="66">
                  <c:v>3.3333333333333331E-3</c:v>
                </c:pt>
                <c:pt idx="67">
                  <c:v>3.6111111111111114E-3</c:v>
                </c:pt>
                <c:pt idx="68">
                  <c:v>3.8888888888888892E-3</c:v>
                </c:pt>
                <c:pt idx="69">
                  <c:v>4.1666666666666666E-3</c:v>
                </c:pt>
                <c:pt idx="70">
                  <c:v>4.4444444444444444E-3</c:v>
                </c:pt>
                <c:pt idx="71">
                  <c:v>5.0000000000000001E-3</c:v>
                </c:pt>
                <c:pt idx="72">
                  <c:v>5.5555555555555558E-3</c:v>
                </c:pt>
                <c:pt idx="73">
                  <c:v>6.1111111111111114E-3</c:v>
                </c:pt>
                <c:pt idx="74">
                  <c:v>6.6666666666666662E-3</c:v>
                </c:pt>
                <c:pt idx="75">
                  <c:v>7.2222222222222228E-3</c:v>
                </c:pt>
                <c:pt idx="76">
                  <c:v>7.7777777777777784E-3</c:v>
                </c:pt>
                <c:pt idx="77">
                  <c:v>8.8888888888888889E-3</c:v>
                </c:pt>
                <c:pt idx="78">
                  <c:v>0.01</c:v>
                </c:pt>
                <c:pt idx="79">
                  <c:v>1.1111111111111112E-2</c:v>
                </c:pt>
                <c:pt idx="80">
                  <c:v>1.2222222222222223E-2</c:v>
                </c:pt>
                <c:pt idx="81">
                  <c:v>1.3333333333333332E-2</c:v>
                </c:pt>
                <c:pt idx="82">
                  <c:v>1.4444444444444446E-2</c:v>
                </c:pt>
                <c:pt idx="83">
                  <c:v>1.5555555555555557E-2</c:v>
                </c:pt>
                <c:pt idx="84">
                  <c:v>1.6666666666666666E-2</c:v>
                </c:pt>
                <c:pt idx="85">
                  <c:v>1.7777777777777778E-2</c:v>
                </c:pt>
                <c:pt idx="86">
                  <c:v>1.8888888888888889E-2</c:v>
                </c:pt>
                <c:pt idx="87">
                  <c:v>0.02</c:v>
                </c:pt>
                <c:pt idx="88">
                  <c:v>2.2222222222222223E-2</c:v>
                </c:pt>
                <c:pt idx="89">
                  <c:v>2.5000000000000001E-2</c:v>
                </c:pt>
                <c:pt idx="90">
                  <c:v>2.7777777777777776E-2</c:v>
                </c:pt>
                <c:pt idx="91">
                  <c:v>3.0555555555555558E-2</c:v>
                </c:pt>
                <c:pt idx="92">
                  <c:v>3.3333333333333333E-2</c:v>
                </c:pt>
                <c:pt idx="93">
                  <c:v>3.6111111111111115E-2</c:v>
                </c:pt>
                <c:pt idx="94">
                  <c:v>3.888888888888889E-2</c:v>
                </c:pt>
                <c:pt idx="95">
                  <c:v>4.1666666666666664E-2</c:v>
                </c:pt>
                <c:pt idx="96">
                  <c:v>4.4444444444444446E-2</c:v>
                </c:pt>
                <c:pt idx="97">
                  <c:v>0.05</c:v>
                </c:pt>
                <c:pt idx="98">
                  <c:v>5.5555555555555552E-2</c:v>
                </c:pt>
                <c:pt idx="99">
                  <c:v>6.1111111111111116E-2</c:v>
                </c:pt>
                <c:pt idx="100">
                  <c:v>6.6666666666666666E-2</c:v>
                </c:pt>
                <c:pt idx="101">
                  <c:v>7.2222222222222229E-2</c:v>
                </c:pt>
                <c:pt idx="102">
                  <c:v>7.7777777777777779E-2</c:v>
                </c:pt>
                <c:pt idx="103">
                  <c:v>8.8888888888888892E-2</c:v>
                </c:pt>
                <c:pt idx="104">
                  <c:v>0.1</c:v>
                </c:pt>
                <c:pt idx="105">
                  <c:v>0.1111111111111111</c:v>
                </c:pt>
                <c:pt idx="106">
                  <c:v>0.12222222222222223</c:v>
                </c:pt>
                <c:pt idx="107">
                  <c:v>0.13333333333333333</c:v>
                </c:pt>
                <c:pt idx="108">
                  <c:v>0.14444444444444446</c:v>
                </c:pt>
                <c:pt idx="109">
                  <c:v>0.15555555555555556</c:v>
                </c:pt>
                <c:pt idx="110">
                  <c:v>0.16666666666666666</c:v>
                </c:pt>
                <c:pt idx="111">
                  <c:v>0.17777777777777778</c:v>
                </c:pt>
                <c:pt idx="112">
                  <c:v>0.18888888888888888</c:v>
                </c:pt>
                <c:pt idx="113">
                  <c:v>0.2</c:v>
                </c:pt>
                <c:pt idx="114">
                  <c:v>0.22222222222222221</c:v>
                </c:pt>
                <c:pt idx="115">
                  <c:v>0.25</c:v>
                </c:pt>
                <c:pt idx="116">
                  <c:v>0.27777777777777779</c:v>
                </c:pt>
                <c:pt idx="117">
                  <c:v>0.30555555555555558</c:v>
                </c:pt>
                <c:pt idx="118">
                  <c:v>0.33333333333333331</c:v>
                </c:pt>
                <c:pt idx="119">
                  <c:v>0.3611111111111111</c:v>
                </c:pt>
                <c:pt idx="120">
                  <c:v>0.3888888888888889</c:v>
                </c:pt>
                <c:pt idx="121">
                  <c:v>0.41666666666666669</c:v>
                </c:pt>
                <c:pt idx="122">
                  <c:v>0.44444444444444442</c:v>
                </c:pt>
                <c:pt idx="123">
                  <c:v>0.5</c:v>
                </c:pt>
                <c:pt idx="124">
                  <c:v>0.55555555555555558</c:v>
                </c:pt>
                <c:pt idx="125">
                  <c:v>0.61111111111111116</c:v>
                </c:pt>
                <c:pt idx="126">
                  <c:v>0.66666666666666663</c:v>
                </c:pt>
                <c:pt idx="127">
                  <c:v>0.72222222222222221</c:v>
                </c:pt>
                <c:pt idx="128">
                  <c:v>0.77777777777777779</c:v>
                </c:pt>
                <c:pt idx="129">
                  <c:v>0.88888888888888884</c:v>
                </c:pt>
                <c:pt idx="130" formatCode="0.00000">
                  <c:v>1</c:v>
                </c:pt>
                <c:pt idx="131" formatCode="0.00000">
                  <c:v>1.1111111111111112</c:v>
                </c:pt>
                <c:pt idx="132" formatCode="0.00000">
                  <c:v>1.2222222222222223</c:v>
                </c:pt>
                <c:pt idx="133" formatCode="0.00000">
                  <c:v>1.3333333333333333</c:v>
                </c:pt>
                <c:pt idx="134" formatCode="0.00000">
                  <c:v>1.4444444444444444</c:v>
                </c:pt>
                <c:pt idx="135" formatCode="0.00000">
                  <c:v>1.5555555555555556</c:v>
                </c:pt>
                <c:pt idx="136" formatCode="0.00000">
                  <c:v>1.6666666666666667</c:v>
                </c:pt>
                <c:pt idx="137" formatCode="0.00000">
                  <c:v>1.7777777777777777</c:v>
                </c:pt>
                <c:pt idx="138" formatCode="0.00000">
                  <c:v>1.8888888888888888</c:v>
                </c:pt>
                <c:pt idx="139" formatCode="0.00000">
                  <c:v>2</c:v>
                </c:pt>
                <c:pt idx="140" formatCode="0.00000">
                  <c:v>2.2222222222222223</c:v>
                </c:pt>
                <c:pt idx="141" formatCode="0.00000">
                  <c:v>2.5</c:v>
                </c:pt>
                <c:pt idx="142" formatCode="0.00000">
                  <c:v>2.7777777777777777</c:v>
                </c:pt>
                <c:pt idx="143" formatCode="0.00000">
                  <c:v>3.0555555555555554</c:v>
                </c:pt>
                <c:pt idx="144" formatCode="0.00000">
                  <c:v>3.3333333333333335</c:v>
                </c:pt>
                <c:pt idx="145" formatCode="0.00000">
                  <c:v>3.6111111111111112</c:v>
                </c:pt>
                <c:pt idx="146" formatCode="0.00000">
                  <c:v>3.8888888888888888</c:v>
                </c:pt>
                <c:pt idx="147" formatCode="0.00000">
                  <c:v>4.166666666666667</c:v>
                </c:pt>
                <c:pt idx="148" formatCode="0.00000">
                  <c:v>4.4444444444444446</c:v>
                </c:pt>
                <c:pt idx="149" formatCode="0.00000">
                  <c:v>5</c:v>
                </c:pt>
                <c:pt idx="150" formatCode="0.00000">
                  <c:v>5.5555555555555554</c:v>
                </c:pt>
                <c:pt idx="151" formatCode="0.00000">
                  <c:v>6.1111111111111107</c:v>
                </c:pt>
                <c:pt idx="152" formatCode="0.00000">
                  <c:v>6.666666666666667</c:v>
                </c:pt>
                <c:pt idx="153" formatCode="0.00000">
                  <c:v>7.2222222222222223</c:v>
                </c:pt>
                <c:pt idx="154" formatCode="0.00000">
                  <c:v>7.7777777777777777</c:v>
                </c:pt>
                <c:pt idx="155" formatCode="0.00000">
                  <c:v>8.8888888888888893</c:v>
                </c:pt>
                <c:pt idx="156" formatCode="0.00000">
                  <c:v>10</c:v>
                </c:pt>
                <c:pt idx="157" formatCode="0.00000">
                  <c:v>11.111111111111111</c:v>
                </c:pt>
                <c:pt idx="158" formatCode="0.00000">
                  <c:v>12.222222222222221</c:v>
                </c:pt>
                <c:pt idx="159" formatCode="0.00000">
                  <c:v>13.333333333333334</c:v>
                </c:pt>
                <c:pt idx="160" formatCode="0.00000">
                  <c:v>14.444444444444445</c:v>
                </c:pt>
                <c:pt idx="161" formatCode="0.00000">
                  <c:v>15.555555555555555</c:v>
                </c:pt>
                <c:pt idx="162" formatCode="0.00000">
                  <c:v>16.666666666666668</c:v>
                </c:pt>
                <c:pt idx="163" formatCode="0.00000">
                  <c:v>17.777777777777779</c:v>
                </c:pt>
                <c:pt idx="164" formatCode="0.00000">
                  <c:v>18.888888888888889</c:v>
                </c:pt>
                <c:pt idx="165" formatCode="0.00000">
                  <c:v>20</c:v>
                </c:pt>
                <c:pt idx="166" formatCode="0.00000">
                  <c:v>22.222222222222221</c:v>
                </c:pt>
                <c:pt idx="167" formatCode="0.00000">
                  <c:v>25</c:v>
                </c:pt>
                <c:pt idx="168" formatCode="0.00000">
                  <c:v>27.777777777777779</c:v>
                </c:pt>
                <c:pt idx="169" formatCode="0.00000">
                  <c:v>30.555555555555557</c:v>
                </c:pt>
                <c:pt idx="170" formatCode="0.00000">
                  <c:v>33.333333333333336</c:v>
                </c:pt>
                <c:pt idx="171" formatCode="0.00000">
                  <c:v>36.111111111111114</c:v>
                </c:pt>
                <c:pt idx="172" formatCode="0.00000">
                  <c:v>38.888888888888886</c:v>
                </c:pt>
                <c:pt idx="173" formatCode="0.00000">
                  <c:v>41.666666666666664</c:v>
                </c:pt>
                <c:pt idx="174" formatCode="0.00000">
                  <c:v>44.444444444444443</c:v>
                </c:pt>
                <c:pt idx="175" formatCode="0.00000">
                  <c:v>50</c:v>
                </c:pt>
                <c:pt idx="176" formatCode="0.00000">
                  <c:v>55.555555555555557</c:v>
                </c:pt>
                <c:pt idx="177" formatCode="0.00000">
                  <c:v>61.111111111111114</c:v>
                </c:pt>
                <c:pt idx="178" formatCode="0.00000">
                  <c:v>66.666666666666671</c:v>
                </c:pt>
                <c:pt idx="179" formatCode="0.00000">
                  <c:v>72.222222222222229</c:v>
                </c:pt>
                <c:pt idx="180" formatCode="0.00000">
                  <c:v>77.777777777777771</c:v>
                </c:pt>
                <c:pt idx="181" formatCode="0.00000">
                  <c:v>88.888888888888886</c:v>
                </c:pt>
                <c:pt idx="182" formatCode="0.0000">
                  <c:v>100</c:v>
                </c:pt>
                <c:pt idx="183" formatCode="0.0000">
                  <c:v>111.11111111111111</c:v>
                </c:pt>
                <c:pt idx="184" formatCode="0.0000">
                  <c:v>122.22222222222223</c:v>
                </c:pt>
                <c:pt idx="185" formatCode="0.0000">
                  <c:v>133.33333333333334</c:v>
                </c:pt>
                <c:pt idx="186" formatCode="0.0000">
                  <c:v>144.44444444444446</c:v>
                </c:pt>
                <c:pt idx="187" formatCode="0.0000">
                  <c:v>155.55555555555554</c:v>
                </c:pt>
                <c:pt idx="188" formatCode="0.0000">
                  <c:v>166.66666666666666</c:v>
                </c:pt>
                <c:pt idx="189" formatCode="0.0000">
                  <c:v>177.77777777777777</c:v>
                </c:pt>
                <c:pt idx="190" formatCode="0.0000">
                  <c:v>188.88888888888889</c:v>
                </c:pt>
                <c:pt idx="191" formatCode="0.0000">
                  <c:v>200</c:v>
                </c:pt>
                <c:pt idx="192" formatCode="0.0000">
                  <c:v>222.22222222222223</c:v>
                </c:pt>
                <c:pt idx="193" formatCode="0.0000">
                  <c:v>250</c:v>
                </c:pt>
                <c:pt idx="194" formatCode="0.0000">
                  <c:v>277.77777777777777</c:v>
                </c:pt>
                <c:pt idx="195" formatCode="0.0000">
                  <c:v>305.55555555555554</c:v>
                </c:pt>
                <c:pt idx="196" formatCode="0.0000">
                  <c:v>333.33333333333331</c:v>
                </c:pt>
                <c:pt idx="197" formatCode="0.0000">
                  <c:v>361.11111111111109</c:v>
                </c:pt>
                <c:pt idx="198" formatCode="0.0000">
                  <c:v>388.88888888888891</c:v>
                </c:pt>
                <c:pt idx="199" formatCode="0.0000">
                  <c:v>416.66666666666669</c:v>
                </c:pt>
                <c:pt idx="200" formatCode="0.0000">
                  <c:v>444.44444444444446</c:v>
                </c:pt>
                <c:pt idx="201" formatCode="0.0000">
                  <c:v>500</c:v>
                </c:pt>
                <c:pt idx="202" formatCode="0.0000">
                  <c:v>555.55555555555554</c:v>
                </c:pt>
                <c:pt idx="203" formatCode="0.0000">
                  <c:v>611.11111111111109</c:v>
                </c:pt>
                <c:pt idx="204" formatCode="0.0000">
                  <c:v>666.66666666666663</c:v>
                </c:pt>
                <c:pt idx="205" formatCode="0.0000">
                  <c:v>722.22222222222217</c:v>
                </c:pt>
                <c:pt idx="206" formatCode="0.0000">
                  <c:v>777.77777777777783</c:v>
                </c:pt>
                <c:pt idx="207" formatCode="0.0000">
                  <c:v>888.88888888888891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srim9Be_GaN!$G$20:$G$300</c:f>
              <c:numCache>
                <c:formatCode>0.000E+00</c:formatCode>
                <c:ptCount val="281"/>
                <c:pt idx="0">
                  <c:v>9.2670000000000002E-2</c:v>
                </c:pt>
                <c:pt idx="1">
                  <c:v>9.6460000000000004E-2</c:v>
                </c:pt>
                <c:pt idx="2">
                  <c:v>9.9949999999999997E-2</c:v>
                </c:pt>
                <c:pt idx="3">
                  <c:v>0.10320000000000001</c:v>
                </c:pt>
                <c:pt idx="4">
                  <c:v>0.10623</c:v>
                </c:pt>
                <c:pt idx="5">
                  <c:v>0.10907</c:v>
                </c:pt>
                <c:pt idx="6">
                  <c:v>0.11175</c:v>
                </c:pt>
                <c:pt idx="7">
                  <c:v>0.11427000000000001</c:v>
                </c:pt>
                <c:pt idx="8">
                  <c:v>0.1167</c:v>
                </c:pt>
                <c:pt idx="9">
                  <c:v>0.11896999999999999</c:v>
                </c:pt>
                <c:pt idx="10">
                  <c:v>0.12317</c:v>
                </c:pt>
                <c:pt idx="11">
                  <c:v>0.12795000000000001</c:v>
                </c:pt>
                <c:pt idx="12">
                  <c:v>0.13225999999999999</c:v>
                </c:pt>
                <c:pt idx="13">
                  <c:v>0.13623000000000002</c:v>
                </c:pt>
                <c:pt idx="14">
                  <c:v>0.13985</c:v>
                </c:pt>
                <c:pt idx="15">
                  <c:v>0.14313000000000001</c:v>
                </c:pt>
                <c:pt idx="16">
                  <c:v>0.14627999999999999</c:v>
                </c:pt>
                <c:pt idx="17">
                  <c:v>0.14910000000000001</c:v>
                </c:pt>
                <c:pt idx="18">
                  <c:v>0.15190000000000001</c:v>
                </c:pt>
                <c:pt idx="19">
                  <c:v>0.15681</c:v>
                </c:pt>
                <c:pt idx="20">
                  <c:v>0.16115000000000002</c:v>
                </c:pt>
                <c:pt idx="21">
                  <c:v>0.16521</c:v>
                </c:pt>
                <c:pt idx="22">
                  <c:v>0.16880999999999999</c:v>
                </c:pt>
                <c:pt idx="23">
                  <c:v>0.17205999999999999</c:v>
                </c:pt>
                <c:pt idx="24">
                  <c:v>0.17507</c:v>
                </c:pt>
                <c:pt idx="25">
                  <c:v>0.18054999999999999</c:v>
                </c:pt>
                <c:pt idx="26">
                  <c:v>0.18518999999999999</c:v>
                </c:pt>
                <c:pt idx="27">
                  <c:v>0.18931999999999999</c:v>
                </c:pt>
                <c:pt idx="28">
                  <c:v>0.19305</c:v>
                </c:pt>
                <c:pt idx="29">
                  <c:v>0.19628999999999999</c:v>
                </c:pt>
                <c:pt idx="30">
                  <c:v>0.19935999999999998</c:v>
                </c:pt>
                <c:pt idx="31">
                  <c:v>0.20205999999999999</c:v>
                </c:pt>
                <c:pt idx="32">
                  <c:v>0.20449999999999999</c:v>
                </c:pt>
                <c:pt idx="33">
                  <c:v>0.20689000000000002</c:v>
                </c:pt>
                <c:pt idx="34">
                  <c:v>0.20893</c:v>
                </c:pt>
                <c:pt idx="35">
                  <c:v>0.21092</c:v>
                </c:pt>
                <c:pt idx="36">
                  <c:v>0.21448999999999999</c:v>
                </c:pt>
                <c:pt idx="37">
                  <c:v>0.21837999999999999</c:v>
                </c:pt>
                <c:pt idx="38">
                  <c:v>0.22178999999999999</c:v>
                </c:pt>
                <c:pt idx="39">
                  <c:v>0.22474</c:v>
                </c:pt>
                <c:pt idx="40">
                  <c:v>0.22735</c:v>
                </c:pt>
                <c:pt idx="41">
                  <c:v>0.22975000000000001</c:v>
                </c:pt>
                <c:pt idx="42">
                  <c:v>0.23184000000000002</c:v>
                </c:pt>
                <c:pt idx="43">
                  <c:v>0.23382999999999998</c:v>
                </c:pt>
                <c:pt idx="44">
                  <c:v>0.23563999999999999</c:v>
                </c:pt>
                <c:pt idx="45">
                  <c:v>0.23893999999999999</c:v>
                </c:pt>
                <c:pt idx="46">
                  <c:v>0.24187</c:v>
                </c:pt>
                <c:pt idx="47">
                  <c:v>0.24448999999999999</c:v>
                </c:pt>
                <c:pt idx="48">
                  <c:v>0.24680999999999997</c:v>
                </c:pt>
                <c:pt idx="49">
                  <c:v>0.24909999999999999</c:v>
                </c:pt>
                <c:pt idx="50">
                  <c:v>0.25109999999999999</c:v>
                </c:pt>
                <c:pt idx="51">
                  <c:v>0.25490000000000002</c:v>
                </c:pt>
                <c:pt idx="52">
                  <c:v>0.25829999999999997</c:v>
                </c:pt>
                <c:pt idx="53">
                  <c:v>0.2616</c:v>
                </c:pt>
                <c:pt idx="54">
                  <c:v>0.2646</c:v>
                </c:pt>
                <c:pt idx="55">
                  <c:v>0.26749999999999996</c:v>
                </c:pt>
                <c:pt idx="56">
                  <c:v>0.27029999999999998</c:v>
                </c:pt>
                <c:pt idx="57">
                  <c:v>0.27310000000000001</c:v>
                </c:pt>
                <c:pt idx="58">
                  <c:v>0.27580000000000005</c:v>
                </c:pt>
                <c:pt idx="59">
                  <c:v>0.27839999999999998</c:v>
                </c:pt>
                <c:pt idx="60">
                  <c:v>0.28100000000000003</c:v>
                </c:pt>
                <c:pt idx="61">
                  <c:v>0.28349999999999997</c:v>
                </c:pt>
                <c:pt idx="62">
                  <c:v>0.28589999999999999</c:v>
                </c:pt>
                <c:pt idx="63">
                  <c:v>0.29010000000000002</c:v>
                </c:pt>
                <c:pt idx="64">
                  <c:v>0.29530000000000001</c:v>
                </c:pt>
                <c:pt idx="65">
                  <c:v>0.30129</c:v>
                </c:pt>
                <c:pt idx="66">
                  <c:v>0.30790000000000001</c:v>
                </c:pt>
                <c:pt idx="67">
                  <c:v>0.31501000000000001</c:v>
                </c:pt>
                <c:pt idx="68">
                  <c:v>0.32235999999999998</c:v>
                </c:pt>
                <c:pt idx="69">
                  <c:v>0.33004</c:v>
                </c:pt>
                <c:pt idx="70">
                  <c:v>0.33771000000000001</c:v>
                </c:pt>
                <c:pt idx="71">
                  <c:v>0.35333999999999999</c:v>
                </c:pt>
                <c:pt idx="72">
                  <c:v>0.36893999999999999</c:v>
                </c:pt>
                <c:pt idx="73">
                  <c:v>0.38417999999999997</c:v>
                </c:pt>
                <c:pt idx="74">
                  <c:v>0.39900999999999998</c:v>
                </c:pt>
                <c:pt idx="75">
                  <c:v>0.41335</c:v>
                </c:pt>
                <c:pt idx="76">
                  <c:v>0.42706</c:v>
                </c:pt>
                <c:pt idx="77">
                  <c:v>0.45312999999999998</c:v>
                </c:pt>
                <c:pt idx="78">
                  <c:v>0.47720999999999997</c:v>
                </c:pt>
                <c:pt idx="79">
                  <c:v>0.49951999999999996</c:v>
                </c:pt>
                <c:pt idx="80">
                  <c:v>0.52025999999999994</c:v>
                </c:pt>
                <c:pt idx="81">
                  <c:v>0.53964000000000001</c:v>
                </c:pt>
                <c:pt idx="82">
                  <c:v>0.55791000000000002</c:v>
                </c:pt>
                <c:pt idx="83">
                  <c:v>0.57511000000000001</c:v>
                </c:pt>
                <c:pt idx="84">
                  <c:v>0.59160999999999997</c:v>
                </c:pt>
                <c:pt idx="85">
                  <c:v>0.60728000000000004</c:v>
                </c:pt>
                <c:pt idx="86">
                  <c:v>0.62239</c:v>
                </c:pt>
                <c:pt idx="87">
                  <c:v>0.63693</c:v>
                </c:pt>
                <c:pt idx="88">
                  <c:v>0.66471999999999998</c:v>
                </c:pt>
                <c:pt idx="89">
                  <c:v>0.69758999999999993</c:v>
                </c:pt>
                <c:pt idx="90">
                  <c:v>0.72894999999999999</c:v>
                </c:pt>
                <c:pt idx="91">
                  <c:v>0.75912000000000002</c:v>
                </c:pt>
                <c:pt idx="92">
                  <c:v>0.78854000000000002</c:v>
                </c:pt>
                <c:pt idx="93">
                  <c:v>0.81725000000000003</c:v>
                </c:pt>
                <c:pt idx="94">
                  <c:v>0.84551999999999994</c:v>
                </c:pt>
                <c:pt idx="95">
                  <c:v>0.87343000000000004</c:v>
                </c:pt>
                <c:pt idx="96">
                  <c:v>0.90093999999999996</c:v>
                </c:pt>
                <c:pt idx="97">
                  <c:v>0.95515000000000005</c:v>
                </c:pt>
                <c:pt idx="98">
                  <c:v>1.00834</c:v>
                </c:pt>
                <c:pt idx="99">
                  <c:v>1.06044</c:v>
                </c:pt>
                <c:pt idx="100">
                  <c:v>1.11141</c:v>
                </c:pt>
                <c:pt idx="101">
                  <c:v>1.1615200000000001</c:v>
                </c:pt>
                <c:pt idx="102">
                  <c:v>1.2107300000000001</c:v>
                </c:pt>
                <c:pt idx="103">
                  <c:v>1.30541</c:v>
                </c:pt>
                <c:pt idx="104">
                  <c:v>1.3953399999999998</c:v>
                </c:pt>
                <c:pt idx="105">
                  <c:v>1.4794500000000002</c:v>
                </c:pt>
                <c:pt idx="106">
                  <c:v>1.558708</c:v>
                </c:pt>
                <c:pt idx="107">
                  <c:v>1.6310710000000002</c:v>
                </c:pt>
                <c:pt idx="108">
                  <c:v>1.6985189999999999</c:v>
                </c:pt>
                <c:pt idx="109">
                  <c:v>1.7610359999999998</c:v>
                </c:pt>
                <c:pt idx="110">
                  <c:v>1.8176099999999999</c:v>
                </c:pt>
                <c:pt idx="111">
                  <c:v>1.8692300000000002</c:v>
                </c:pt>
                <c:pt idx="112">
                  <c:v>1.915889</c:v>
                </c:pt>
                <c:pt idx="113">
                  <c:v>1.9575820000000002</c:v>
                </c:pt>
                <c:pt idx="114">
                  <c:v>2.0290490000000001</c:v>
                </c:pt>
                <c:pt idx="115">
                  <c:v>2.0985010000000002</c:v>
                </c:pt>
                <c:pt idx="116">
                  <c:v>2.149051</c:v>
                </c:pt>
                <c:pt idx="117">
                  <c:v>2.1846740000000002</c:v>
                </c:pt>
                <c:pt idx="118">
                  <c:v>2.2083540000000004</c:v>
                </c:pt>
                <c:pt idx="119">
                  <c:v>2.223077</c:v>
                </c:pt>
                <c:pt idx="120">
                  <c:v>2.230836</c:v>
                </c:pt>
                <c:pt idx="121">
                  <c:v>2.2326239999999999</c:v>
                </c:pt>
                <c:pt idx="122">
                  <c:v>2.2304360000000001</c:v>
                </c:pt>
                <c:pt idx="123">
                  <c:v>2.2151170000000002</c:v>
                </c:pt>
                <c:pt idx="124">
                  <c:v>2.1898549999999997</c:v>
                </c:pt>
                <c:pt idx="125">
                  <c:v>2.158636</c:v>
                </c:pt>
                <c:pt idx="126">
                  <c:v>2.1234510000000002</c:v>
                </c:pt>
                <c:pt idx="127">
                  <c:v>2.0862920000000003</c:v>
                </c:pt>
                <c:pt idx="128">
                  <c:v>2.0471529999999998</c:v>
                </c:pt>
                <c:pt idx="129">
                  <c:v>1.969924</c:v>
                </c:pt>
                <c:pt idx="130">
                  <c:v>1.892741</c:v>
                </c:pt>
                <c:pt idx="131">
                  <c:v>1.8195920000000001</c:v>
                </c:pt>
                <c:pt idx="132">
                  <c:v>1.7504680000000001</c:v>
                </c:pt>
                <c:pt idx="133">
                  <c:v>1.685362</c:v>
                </c:pt>
                <c:pt idx="134">
                  <c:v>1.6242719999999999</c:v>
                </c:pt>
                <c:pt idx="135">
                  <c:v>1.5661939999999999</c:v>
                </c:pt>
                <c:pt idx="136">
                  <c:v>1.5131250000000001</c:v>
                </c:pt>
                <c:pt idx="137">
                  <c:v>1.4630639999999999</c:v>
                </c:pt>
                <c:pt idx="138">
                  <c:v>1.41601</c:v>
                </c:pt>
                <c:pt idx="139">
                  <c:v>1.3709616</c:v>
                </c:pt>
                <c:pt idx="140">
                  <c:v>1.3078779</c:v>
                </c:pt>
                <c:pt idx="141">
                  <c:v>1.2237927000000002</c:v>
                </c:pt>
                <c:pt idx="142">
                  <c:v>1.1487234</c:v>
                </c:pt>
                <c:pt idx="143">
                  <c:v>1.0816657999999999</c:v>
                </c:pt>
                <c:pt idx="144">
                  <c:v>1.0226172</c:v>
                </c:pt>
                <c:pt idx="145">
                  <c:v>0.9698755</c:v>
                </c:pt>
                <c:pt idx="146">
                  <c:v>0.92213939999999994</c:v>
                </c:pt>
                <c:pt idx="147">
                  <c:v>0.87890779999999991</c:v>
                </c:pt>
                <c:pt idx="148">
                  <c:v>0.8394798</c:v>
                </c:pt>
                <c:pt idx="149">
                  <c:v>0.77043269999999997</c:v>
                </c:pt>
                <c:pt idx="150">
                  <c:v>0.71169440000000006</c:v>
                </c:pt>
                <c:pt idx="151">
                  <c:v>0.66136260000000002</c:v>
                </c:pt>
                <c:pt idx="152">
                  <c:v>0.61763579999999996</c:v>
                </c:pt>
                <c:pt idx="153">
                  <c:v>0.5794128999999999</c:v>
                </c:pt>
                <c:pt idx="154">
                  <c:v>0.54569299999999998</c:v>
                </c:pt>
                <c:pt idx="155">
                  <c:v>0.4890603</c:v>
                </c:pt>
                <c:pt idx="156">
                  <c:v>0.44363450000000004</c:v>
                </c:pt>
                <c:pt idx="157">
                  <c:v>0.40651349999999997</c:v>
                </c:pt>
                <c:pt idx="158">
                  <c:v>0.37569609999999998</c:v>
                </c:pt>
                <c:pt idx="159">
                  <c:v>0.34988150000000001</c:v>
                </c:pt>
                <c:pt idx="160">
                  <c:v>0.32796899999999996</c:v>
                </c:pt>
                <c:pt idx="161">
                  <c:v>0.30925809999999998</c:v>
                </c:pt>
                <c:pt idx="162">
                  <c:v>0.2930487</c:v>
                </c:pt>
                <c:pt idx="163">
                  <c:v>0.27894029999999997</c:v>
                </c:pt>
                <c:pt idx="164">
                  <c:v>0.26663290000000001</c:v>
                </c:pt>
                <c:pt idx="165">
                  <c:v>0.25572630000000002</c:v>
                </c:pt>
                <c:pt idx="166">
                  <c:v>0.23721490000000001</c:v>
                </c:pt>
                <c:pt idx="167">
                  <c:v>0.2189033</c:v>
                </c:pt>
                <c:pt idx="168">
                  <c:v>0.204094</c:v>
                </c:pt>
                <c:pt idx="169">
                  <c:v>0.19118626999999999</c:v>
                </c:pt>
                <c:pt idx="170">
                  <c:v>0.17857976</c:v>
                </c:pt>
                <c:pt idx="171">
                  <c:v>0.16777419999999998</c:v>
                </c:pt>
                <c:pt idx="172">
                  <c:v>0.15836939999999999</c:v>
                </c:pt>
                <c:pt idx="173">
                  <c:v>0.15006519999999998</c:v>
                </c:pt>
                <c:pt idx="174">
                  <c:v>0.14276150999999998</c:v>
                </c:pt>
                <c:pt idx="175">
                  <c:v>0.13025528</c:v>
                </c:pt>
                <c:pt idx="176">
                  <c:v>0.12015025</c:v>
                </c:pt>
                <c:pt idx="177">
                  <c:v>0.11164609</c:v>
                </c:pt>
                <c:pt idx="178">
                  <c:v>0.10454258999999999</c:v>
                </c:pt>
                <c:pt idx="179">
                  <c:v>9.8389600000000008E-2</c:v>
                </c:pt>
                <c:pt idx="180">
                  <c:v>9.3057020000000004E-2</c:v>
                </c:pt>
                <c:pt idx="181">
                  <c:v>8.4262779999999995E-2</c:v>
                </c:pt>
                <c:pt idx="182">
                  <c:v>7.7299450000000006E-2</c:v>
                </c:pt>
                <c:pt idx="183">
                  <c:v>7.1636749999999999E-2</c:v>
                </c:pt>
                <c:pt idx="184">
                  <c:v>6.6944519999999993E-2</c:v>
                </c:pt>
                <c:pt idx="185">
                  <c:v>6.2992649999999997E-2</c:v>
                </c:pt>
                <c:pt idx="186">
                  <c:v>5.9611049999999999E-2</c:v>
                </c:pt>
                <c:pt idx="187">
                  <c:v>5.6699670000000001E-2</c:v>
                </c:pt>
                <c:pt idx="188">
                  <c:v>5.4148459999999995E-2</c:v>
                </c:pt>
                <c:pt idx="189">
                  <c:v>5.1897400000000003E-2</c:v>
                </c:pt>
                <c:pt idx="190">
                  <c:v>4.990646E-2</c:v>
                </c:pt>
                <c:pt idx="191">
                  <c:v>4.8125620000000001E-2</c:v>
                </c:pt>
                <c:pt idx="192">
                  <c:v>4.5084180000000001E-2</c:v>
                </c:pt>
                <c:pt idx="193">
                  <c:v>4.2012730000000005E-2</c:v>
                </c:pt>
                <c:pt idx="194">
                  <c:v>3.9551559999999999E-2</c:v>
                </c:pt>
                <c:pt idx="195">
                  <c:v>3.7520589999999999E-2</c:v>
                </c:pt>
                <c:pt idx="196">
                  <c:v>3.5829771999999996E-2</c:v>
                </c:pt>
                <c:pt idx="197">
                  <c:v>3.4409078000000003E-2</c:v>
                </c:pt>
                <c:pt idx="198">
                  <c:v>3.3188479E-2</c:v>
                </c:pt>
                <c:pt idx="199">
                  <c:v>3.2127957000000006E-2</c:v>
                </c:pt>
                <c:pt idx="200">
                  <c:v>3.1207496999999997E-2</c:v>
                </c:pt>
                <c:pt idx="201">
                  <c:v>2.9686725000000001E-2</c:v>
                </c:pt>
                <c:pt idx="202">
                  <c:v>2.8486101999999999E-2</c:v>
                </c:pt>
                <c:pt idx="203">
                  <c:v>2.7525588E-2</c:v>
                </c:pt>
                <c:pt idx="204">
                  <c:v>2.6735156E-2</c:v>
                </c:pt>
                <c:pt idx="205">
                  <c:v>2.6084787999999998E-2</c:v>
                </c:pt>
                <c:pt idx="206">
                  <c:v>2.5544470999999999E-2</c:v>
                </c:pt>
                <c:pt idx="207">
                  <c:v>2.4693950999999999E-2</c:v>
                </c:pt>
                <c:pt idx="208">
                  <c:v>2.4073543000000003E-2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29-481E-A81E-EA55A1F37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78FB43D-F1FB-45D4-9211-19CFB4E9F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026C76E-E387-4BC6-945B-8214577D2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4CEB0FF-4A7A-4CB0-8F7C-6145066A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B7008A99-AB77-4CC1-9AAA-082D36607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8F97516-5A6B-4A72-B5C8-6FFE2AAEB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29DC648-B868-48DF-8D98-BFE8B2E35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42E0782-0068-4F86-819D-A2679FCB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69CCE38-89E8-4DF5-A166-BF0998567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6C30927-9793-4F62-97CC-FDAE7D48F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121A8E4-E255-4E16-AF63-9BF75227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C75B29D-9340-423B-8274-2184C2DA2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D77D44C-71DA-4838-B7CD-1BCD7E36C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010F264-F106-40C7-9A1A-85B0DDB19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87E3AA2-05B0-4570-B9DD-3305360F8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2AA877C-5209-4B3D-9BA3-D53CAB48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0A6C453-44F9-46E4-B540-8ED59BC71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ECD7C2-3D85-4CC2-8494-16EC80DDE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E31A672-B144-4733-864A-71018DEE4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854C14D-B8C6-47EE-B8B2-05F025B87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BBB7613-A944-4A12-B7C5-8F7556265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9EFC6EB-1210-445E-964F-F0396B5B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6419ADA-B367-4FAC-A959-750D1FF23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C5CEFDC-01ED-411E-9B48-1FAAFF655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AD4DAE9-A8C1-43DC-A783-09342FC41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6728E71-7AFC-4AC7-8181-B6B179AF3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1615EC8-CCC4-49F8-A405-3EF4C6BC8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0E76A77-AADB-4B90-80BE-A47235AAD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9D61485-4E5A-4D75-B3AA-7590D7250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B233317-70EE-4EA3-9421-D9C2492FF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3D3A0CD-FC51-4FE8-9A87-2F771FE3F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EC2A5BE-6AAA-4266-9DC5-C32B72C32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EA00135E-C4F6-426B-8716-E02D5F3F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A60C25C-8481-4141-8AC9-FC70B7C95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AE569E2-194C-4845-93F1-CE1D69C02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0F773C5-DA67-4EE2-AC1E-80805F88E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C716DC6-86E8-42B2-88DA-8E43DB1AB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F6C30CD-C297-4271-A8A7-D30AA8F4A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322957F-2408-435F-99C0-E595BC157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09F15-076E-44E6-9FA0-E96AE5353FBB}">
  <sheetPr codeName="WSform1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srim1H_GaN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0.01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1000000</v>
      </c>
      <c r="E13" s="19" t="s">
        <v>50</v>
      </c>
      <c r="F13" s="44"/>
      <c r="G13" s="45"/>
      <c r="H13" s="45"/>
      <c r="I13" s="46"/>
      <c r="J13" s="4">
        <v>8</v>
      </c>
      <c r="K13" s="101">
        <v>52.814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9.9999900000000004</v>
      </c>
      <c r="C20" s="110" t="s">
        <v>68</v>
      </c>
      <c r="D20" s="84">
        <f t="shared" ref="D20:D51" si="0">B20/1000000/$C$5</f>
        <v>9.9999900000000001E-6</v>
      </c>
      <c r="E20" s="73">
        <v>4.8659999999999997E-3</v>
      </c>
      <c r="F20" s="74">
        <v>3.0439999999999998E-3</v>
      </c>
      <c r="G20" s="75">
        <f t="shared" ref="G20:G83" si="1">E20+F20</f>
        <v>7.9100000000000004E-3</v>
      </c>
      <c r="H20" s="72">
        <v>3</v>
      </c>
      <c r="I20" s="110" t="s">
        <v>69</v>
      </c>
      <c r="J20" s="83">
        <f t="shared" ref="J20:J51" si="2">H20/1000/10</f>
        <v>3.0000000000000003E-4</v>
      </c>
      <c r="K20" s="72">
        <v>8</v>
      </c>
      <c r="L20" s="110" t="s">
        <v>69</v>
      </c>
      <c r="M20" s="83">
        <f t="shared" ref="M20:M51" si="3">K20/1000/10</f>
        <v>8.0000000000000004E-4</v>
      </c>
      <c r="N20" s="72">
        <v>5</v>
      </c>
      <c r="O20" s="110" t="s">
        <v>69</v>
      </c>
      <c r="P20" s="83">
        <f t="shared" ref="P20:P51" si="4">N20/1000/10</f>
        <v>5.0000000000000001E-4</v>
      </c>
    </row>
    <row r="21" spans="1:25">
      <c r="A21" s="1">
        <f>A20+1</f>
        <v>21</v>
      </c>
      <c r="B21" s="76">
        <v>10.9999</v>
      </c>
      <c r="C21" s="77" t="s">
        <v>68</v>
      </c>
      <c r="D21" s="84">
        <f t="shared" si="0"/>
        <v>1.0999899999999999E-5</v>
      </c>
      <c r="E21" s="78">
        <v>5.104E-3</v>
      </c>
      <c r="F21" s="79">
        <v>3.1549999999999998E-3</v>
      </c>
      <c r="G21" s="75">
        <f t="shared" si="1"/>
        <v>8.258999999999999E-3</v>
      </c>
      <c r="H21" s="76">
        <v>4</v>
      </c>
      <c r="I21" s="77" t="s">
        <v>69</v>
      </c>
      <c r="J21" s="83">
        <f t="shared" si="2"/>
        <v>4.0000000000000002E-4</v>
      </c>
      <c r="K21" s="76">
        <v>8</v>
      </c>
      <c r="L21" s="77" t="s">
        <v>69</v>
      </c>
      <c r="M21" s="83">
        <f t="shared" si="3"/>
        <v>8.0000000000000004E-4</v>
      </c>
      <c r="N21" s="76">
        <v>6</v>
      </c>
      <c r="O21" s="77" t="s">
        <v>69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11.9999</v>
      </c>
      <c r="C22" s="77" t="s">
        <v>68</v>
      </c>
      <c r="D22" s="84">
        <f t="shared" si="0"/>
        <v>1.19999E-5</v>
      </c>
      <c r="E22" s="78">
        <v>5.3309999999999998E-3</v>
      </c>
      <c r="F22" s="79">
        <v>3.2590000000000002E-3</v>
      </c>
      <c r="G22" s="75">
        <f t="shared" si="1"/>
        <v>8.5900000000000004E-3</v>
      </c>
      <c r="H22" s="76">
        <v>4</v>
      </c>
      <c r="I22" s="77" t="s">
        <v>69</v>
      </c>
      <c r="J22" s="83">
        <f t="shared" si="2"/>
        <v>4.0000000000000002E-4</v>
      </c>
      <c r="K22" s="76">
        <v>8</v>
      </c>
      <c r="L22" s="77" t="s">
        <v>69</v>
      </c>
      <c r="M22" s="83">
        <f t="shared" si="3"/>
        <v>8.0000000000000004E-4</v>
      </c>
      <c r="N22" s="76">
        <v>6</v>
      </c>
      <c r="O22" s="77" t="s">
        <v>69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12.9999</v>
      </c>
      <c r="C23" s="77" t="s">
        <v>68</v>
      </c>
      <c r="D23" s="84">
        <f t="shared" si="0"/>
        <v>1.2999900000000001E-5</v>
      </c>
      <c r="E23" s="78">
        <v>5.548E-3</v>
      </c>
      <c r="F23" s="79">
        <v>3.3549999999999999E-3</v>
      </c>
      <c r="G23" s="75">
        <f t="shared" si="1"/>
        <v>8.9029999999999995E-3</v>
      </c>
      <c r="H23" s="76">
        <v>4</v>
      </c>
      <c r="I23" s="77" t="s">
        <v>69</v>
      </c>
      <c r="J23" s="83">
        <f t="shared" si="2"/>
        <v>4.0000000000000002E-4</v>
      </c>
      <c r="K23" s="76">
        <v>9</v>
      </c>
      <c r="L23" s="77" t="s">
        <v>69</v>
      </c>
      <c r="M23" s="83">
        <f t="shared" si="3"/>
        <v>8.9999999999999998E-4</v>
      </c>
      <c r="N23" s="76">
        <v>6</v>
      </c>
      <c r="O23" s="77" t="s">
        <v>69</v>
      </c>
      <c r="P23" s="83">
        <f t="shared" si="4"/>
        <v>6.0000000000000006E-4</v>
      </c>
    </row>
    <row r="24" spans="1:25">
      <c r="A24" s="1">
        <f t="shared" si="5"/>
        <v>24</v>
      </c>
      <c r="B24" s="76">
        <v>13.9999</v>
      </c>
      <c r="C24" s="77" t="s">
        <v>68</v>
      </c>
      <c r="D24" s="84">
        <f t="shared" si="0"/>
        <v>1.39999E-5</v>
      </c>
      <c r="E24" s="78">
        <v>5.7580000000000001E-3</v>
      </c>
      <c r="F24" s="79">
        <v>3.4450000000000001E-3</v>
      </c>
      <c r="G24" s="75">
        <f t="shared" si="1"/>
        <v>9.2029999999999994E-3</v>
      </c>
      <c r="H24" s="76">
        <v>4</v>
      </c>
      <c r="I24" s="77" t="s">
        <v>69</v>
      </c>
      <c r="J24" s="83">
        <f t="shared" si="2"/>
        <v>4.0000000000000002E-4</v>
      </c>
      <c r="K24" s="76">
        <v>9</v>
      </c>
      <c r="L24" s="77" t="s">
        <v>69</v>
      </c>
      <c r="M24" s="83">
        <f t="shared" si="3"/>
        <v>8.9999999999999998E-4</v>
      </c>
      <c r="N24" s="76">
        <v>6</v>
      </c>
      <c r="O24" s="77" t="s">
        <v>69</v>
      </c>
      <c r="P24" s="83">
        <f t="shared" si="4"/>
        <v>6.0000000000000006E-4</v>
      </c>
    </row>
    <row r="25" spans="1:25">
      <c r="A25" s="1">
        <f t="shared" si="5"/>
        <v>25</v>
      </c>
      <c r="B25" s="76">
        <v>14.9999</v>
      </c>
      <c r="C25" s="77" t="s">
        <v>68</v>
      </c>
      <c r="D25" s="84">
        <f t="shared" si="0"/>
        <v>1.49999E-5</v>
      </c>
      <c r="E25" s="78">
        <v>5.96E-3</v>
      </c>
      <c r="F25" s="79">
        <v>3.5300000000000002E-3</v>
      </c>
      <c r="G25" s="75">
        <f t="shared" si="1"/>
        <v>9.4900000000000002E-3</v>
      </c>
      <c r="H25" s="76">
        <v>4</v>
      </c>
      <c r="I25" s="77" t="s">
        <v>69</v>
      </c>
      <c r="J25" s="83">
        <f t="shared" si="2"/>
        <v>4.0000000000000002E-4</v>
      </c>
      <c r="K25" s="76">
        <v>9</v>
      </c>
      <c r="L25" s="77" t="s">
        <v>69</v>
      </c>
      <c r="M25" s="83">
        <f t="shared" si="3"/>
        <v>8.9999999999999998E-4</v>
      </c>
      <c r="N25" s="76">
        <v>7</v>
      </c>
      <c r="O25" s="77" t="s">
        <v>69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15.9999</v>
      </c>
      <c r="C26" s="77" t="s">
        <v>68</v>
      </c>
      <c r="D26" s="84">
        <f t="shared" si="0"/>
        <v>1.5999899999999999E-5</v>
      </c>
      <c r="E26" s="78">
        <v>6.1549999999999999E-3</v>
      </c>
      <c r="F26" s="79">
        <v>3.6099999999999999E-3</v>
      </c>
      <c r="G26" s="75">
        <f t="shared" si="1"/>
        <v>9.7649999999999994E-3</v>
      </c>
      <c r="H26" s="76">
        <v>4</v>
      </c>
      <c r="I26" s="77" t="s">
        <v>69</v>
      </c>
      <c r="J26" s="83">
        <f t="shared" si="2"/>
        <v>4.0000000000000002E-4</v>
      </c>
      <c r="K26" s="76">
        <v>10</v>
      </c>
      <c r="L26" s="77" t="s">
        <v>69</v>
      </c>
      <c r="M26" s="83">
        <f t="shared" si="3"/>
        <v>1E-3</v>
      </c>
      <c r="N26" s="76">
        <v>7</v>
      </c>
      <c r="O26" s="77" t="s">
        <v>69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16.9999</v>
      </c>
      <c r="C27" s="77" t="s">
        <v>68</v>
      </c>
      <c r="D27" s="84">
        <f t="shared" si="0"/>
        <v>1.69999E-5</v>
      </c>
      <c r="E27" s="78">
        <v>6.3449999999999999E-3</v>
      </c>
      <c r="F27" s="79">
        <v>3.686E-3</v>
      </c>
      <c r="G27" s="75">
        <f t="shared" si="1"/>
        <v>1.0031E-2</v>
      </c>
      <c r="H27" s="76">
        <v>5</v>
      </c>
      <c r="I27" s="77" t="s">
        <v>69</v>
      </c>
      <c r="J27" s="83">
        <f t="shared" si="2"/>
        <v>5.0000000000000001E-4</v>
      </c>
      <c r="K27" s="76">
        <v>10</v>
      </c>
      <c r="L27" s="77" t="s">
        <v>69</v>
      </c>
      <c r="M27" s="83">
        <f t="shared" si="3"/>
        <v>1E-3</v>
      </c>
      <c r="N27" s="76">
        <v>7</v>
      </c>
      <c r="O27" s="77" t="s">
        <v>69</v>
      </c>
      <c r="P27" s="83">
        <f t="shared" si="4"/>
        <v>6.9999999999999999E-4</v>
      </c>
    </row>
    <row r="28" spans="1:25">
      <c r="A28" s="1">
        <f t="shared" si="5"/>
        <v>28</v>
      </c>
      <c r="B28" s="76">
        <v>17.9999</v>
      </c>
      <c r="C28" s="77" t="s">
        <v>68</v>
      </c>
      <c r="D28" s="84">
        <f t="shared" si="0"/>
        <v>1.79999E-5</v>
      </c>
      <c r="E28" s="78">
        <v>6.5290000000000001E-3</v>
      </c>
      <c r="F28" s="79">
        <v>3.7569999999999999E-3</v>
      </c>
      <c r="G28" s="75">
        <f t="shared" si="1"/>
        <v>1.0286E-2</v>
      </c>
      <c r="H28" s="76">
        <v>5</v>
      </c>
      <c r="I28" s="77" t="s">
        <v>69</v>
      </c>
      <c r="J28" s="83">
        <f t="shared" si="2"/>
        <v>5.0000000000000001E-4</v>
      </c>
      <c r="K28" s="76">
        <v>10</v>
      </c>
      <c r="L28" s="77" t="s">
        <v>69</v>
      </c>
      <c r="M28" s="83">
        <f t="shared" si="3"/>
        <v>1E-3</v>
      </c>
      <c r="N28" s="76">
        <v>7</v>
      </c>
      <c r="O28" s="77" t="s">
        <v>69</v>
      </c>
      <c r="P28" s="83">
        <f t="shared" si="4"/>
        <v>6.9999999999999999E-4</v>
      </c>
    </row>
    <row r="29" spans="1:25">
      <c r="A29" s="1">
        <f t="shared" si="5"/>
        <v>29</v>
      </c>
      <c r="B29" s="76">
        <v>19.9999</v>
      </c>
      <c r="C29" s="77" t="s">
        <v>68</v>
      </c>
      <c r="D29" s="84">
        <f t="shared" si="0"/>
        <v>1.9999900000000001E-5</v>
      </c>
      <c r="E29" s="78">
        <v>6.8820000000000001E-3</v>
      </c>
      <c r="F29" s="79">
        <v>3.8899999999999998E-3</v>
      </c>
      <c r="G29" s="75">
        <f t="shared" si="1"/>
        <v>1.0772E-2</v>
      </c>
      <c r="H29" s="76">
        <v>5</v>
      </c>
      <c r="I29" s="77" t="s">
        <v>69</v>
      </c>
      <c r="J29" s="83">
        <f t="shared" si="2"/>
        <v>5.0000000000000001E-4</v>
      </c>
      <c r="K29" s="76">
        <v>11</v>
      </c>
      <c r="L29" s="77" t="s">
        <v>69</v>
      </c>
      <c r="M29" s="83">
        <f t="shared" si="3"/>
        <v>1.0999999999999998E-3</v>
      </c>
      <c r="N29" s="76">
        <v>8</v>
      </c>
      <c r="O29" s="77" t="s">
        <v>69</v>
      </c>
      <c r="P29" s="83">
        <f t="shared" si="4"/>
        <v>8.0000000000000004E-4</v>
      </c>
    </row>
    <row r="30" spans="1:25">
      <c r="A30" s="1">
        <f t="shared" si="5"/>
        <v>30</v>
      </c>
      <c r="B30" s="76">
        <v>22.4999</v>
      </c>
      <c r="C30" s="77" t="s">
        <v>68</v>
      </c>
      <c r="D30" s="84">
        <f t="shared" si="0"/>
        <v>2.2499900000000001E-5</v>
      </c>
      <c r="E30" s="78">
        <v>7.2989999999999999E-3</v>
      </c>
      <c r="F30" s="79">
        <v>4.0390000000000001E-3</v>
      </c>
      <c r="G30" s="75">
        <f t="shared" si="1"/>
        <v>1.1338000000000001E-2</v>
      </c>
      <c r="H30" s="76">
        <v>5</v>
      </c>
      <c r="I30" s="77" t="s">
        <v>69</v>
      </c>
      <c r="J30" s="83">
        <f t="shared" si="2"/>
        <v>5.0000000000000001E-4</v>
      </c>
      <c r="K30" s="76">
        <v>12</v>
      </c>
      <c r="L30" s="77" t="s">
        <v>69</v>
      </c>
      <c r="M30" s="83">
        <f t="shared" si="3"/>
        <v>1.2000000000000001E-3</v>
      </c>
      <c r="N30" s="76">
        <v>8</v>
      </c>
      <c r="O30" s="77" t="s">
        <v>69</v>
      </c>
      <c r="P30" s="83">
        <f t="shared" si="4"/>
        <v>8.0000000000000004E-4</v>
      </c>
    </row>
    <row r="31" spans="1:25">
      <c r="A31" s="1">
        <f t="shared" si="5"/>
        <v>31</v>
      </c>
      <c r="B31" s="76">
        <v>24.9999</v>
      </c>
      <c r="C31" s="77" t="s">
        <v>68</v>
      </c>
      <c r="D31" s="84">
        <f t="shared" si="0"/>
        <v>2.4999900000000001E-5</v>
      </c>
      <c r="E31" s="78">
        <v>7.6940000000000003E-3</v>
      </c>
      <c r="F31" s="79">
        <v>4.1739999999999998E-3</v>
      </c>
      <c r="G31" s="75">
        <f t="shared" si="1"/>
        <v>1.1868E-2</v>
      </c>
      <c r="H31" s="76">
        <v>6</v>
      </c>
      <c r="I31" s="77" t="s">
        <v>69</v>
      </c>
      <c r="J31" s="83">
        <f t="shared" si="2"/>
        <v>6.0000000000000006E-4</v>
      </c>
      <c r="K31" s="76">
        <v>13</v>
      </c>
      <c r="L31" s="77" t="s">
        <v>69</v>
      </c>
      <c r="M31" s="83">
        <f t="shared" si="3"/>
        <v>1.2999999999999999E-3</v>
      </c>
      <c r="N31" s="76">
        <v>9</v>
      </c>
      <c r="O31" s="77" t="s">
        <v>69</v>
      </c>
      <c r="P31" s="83">
        <f t="shared" si="4"/>
        <v>8.9999999999999998E-4</v>
      </c>
    </row>
    <row r="32" spans="1:25">
      <c r="A32" s="1">
        <f t="shared" si="5"/>
        <v>32</v>
      </c>
      <c r="B32" s="76">
        <v>27.4999</v>
      </c>
      <c r="C32" s="77" t="s">
        <v>68</v>
      </c>
      <c r="D32" s="84">
        <f t="shared" si="0"/>
        <v>2.7499900000000001E-5</v>
      </c>
      <c r="E32" s="78">
        <v>8.0700000000000008E-3</v>
      </c>
      <c r="F32" s="79">
        <v>4.2950000000000002E-3</v>
      </c>
      <c r="G32" s="75">
        <f t="shared" si="1"/>
        <v>1.2365000000000001E-2</v>
      </c>
      <c r="H32" s="76">
        <v>6</v>
      </c>
      <c r="I32" s="77" t="s">
        <v>69</v>
      </c>
      <c r="J32" s="83">
        <f t="shared" si="2"/>
        <v>6.0000000000000006E-4</v>
      </c>
      <c r="K32" s="76">
        <v>13</v>
      </c>
      <c r="L32" s="77" t="s">
        <v>69</v>
      </c>
      <c r="M32" s="83">
        <f t="shared" si="3"/>
        <v>1.2999999999999999E-3</v>
      </c>
      <c r="N32" s="76">
        <v>9</v>
      </c>
      <c r="O32" s="77" t="s">
        <v>69</v>
      </c>
      <c r="P32" s="83">
        <f t="shared" si="4"/>
        <v>8.9999999999999998E-4</v>
      </c>
    </row>
    <row r="33" spans="1:16">
      <c r="A33" s="1">
        <f t="shared" si="5"/>
        <v>33</v>
      </c>
      <c r="B33" s="76">
        <v>29.9999</v>
      </c>
      <c r="C33" s="77" t="s">
        <v>68</v>
      </c>
      <c r="D33" s="84">
        <f t="shared" si="0"/>
        <v>2.9999900000000001E-5</v>
      </c>
      <c r="E33" s="78">
        <v>8.4279999999999997E-3</v>
      </c>
      <c r="F33" s="79">
        <v>4.4060000000000002E-3</v>
      </c>
      <c r="G33" s="75">
        <f t="shared" si="1"/>
        <v>1.2834E-2</v>
      </c>
      <c r="H33" s="76">
        <v>6</v>
      </c>
      <c r="I33" s="77" t="s">
        <v>69</v>
      </c>
      <c r="J33" s="83">
        <f t="shared" si="2"/>
        <v>6.0000000000000006E-4</v>
      </c>
      <c r="K33" s="76">
        <v>14</v>
      </c>
      <c r="L33" s="77" t="s">
        <v>69</v>
      </c>
      <c r="M33" s="83">
        <f t="shared" si="3"/>
        <v>1.4E-3</v>
      </c>
      <c r="N33" s="76">
        <v>10</v>
      </c>
      <c r="O33" s="77" t="s">
        <v>69</v>
      </c>
      <c r="P33" s="83">
        <f t="shared" si="4"/>
        <v>1E-3</v>
      </c>
    </row>
    <row r="34" spans="1:16">
      <c r="A34" s="1">
        <f t="shared" si="5"/>
        <v>34</v>
      </c>
      <c r="B34" s="76">
        <v>32.499899999999997</v>
      </c>
      <c r="C34" s="77" t="s">
        <v>68</v>
      </c>
      <c r="D34" s="84">
        <f t="shared" si="0"/>
        <v>3.2499899999999997E-5</v>
      </c>
      <c r="E34" s="78">
        <v>8.7729999999999995E-3</v>
      </c>
      <c r="F34" s="79">
        <v>4.5079999999999999E-3</v>
      </c>
      <c r="G34" s="75">
        <f t="shared" si="1"/>
        <v>1.3280999999999999E-2</v>
      </c>
      <c r="H34" s="76">
        <v>7</v>
      </c>
      <c r="I34" s="77" t="s">
        <v>69</v>
      </c>
      <c r="J34" s="83">
        <f t="shared" si="2"/>
        <v>6.9999999999999999E-4</v>
      </c>
      <c r="K34" s="76">
        <v>15</v>
      </c>
      <c r="L34" s="77" t="s">
        <v>69</v>
      </c>
      <c r="M34" s="83">
        <f t="shared" si="3"/>
        <v>1.5E-3</v>
      </c>
      <c r="N34" s="76">
        <v>10</v>
      </c>
      <c r="O34" s="77" t="s">
        <v>69</v>
      </c>
      <c r="P34" s="83">
        <f t="shared" si="4"/>
        <v>1E-3</v>
      </c>
    </row>
    <row r="35" spans="1:16">
      <c r="A35" s="1">
        <f t="shared" si="5"/>
        <v>35</v>
      </c>
      <c r="B35" s="76">
        <v>34.999899999999997</v>
      </c>
      <c r="C35" s="77" t="s">
        <v>68</v>
      </c>
      <c r="D35" s="84">
        <f t="shared" si="0"/>
        <v>3.4999899999999997E-5</v>
      </c>
      <c r="E35" s="78">
        <v>9.1039999999999992E-3</v>
      </c>
      <c r="F35" s="79">
        <v>4.6020000000000002E-3</v>
      </c>
      <c r="G35" s="75">
        <f t="shared" si="1"/>
        <v>1.3705999999999999E-2</v>
      </c>
      <c r="H35" s="76">
        <v>7</v>
      </c>
      <c r="I35" s="77" t="s">
        <v>69</v>
      </c>
      <c r="J35" s="83">
        <f t="shared" si="2"/>
        <v>6.9999999999999999E-4</v>
      </c>
      <c r="K35" s="76">
        <v>15</v>
      </c>
      <c r="L35" s="77" t="s">
        <v>69</v>
      </c>
      <c r="M35" s="83">
        <f t="shared" si="3"/>
        <v>1.5E-3</v>
      </c>
      <c r="N35" s="76">
        <v>11</v>
      </c>
      <c r="O35" s="77" t="s">
        <v>69</v>
      </c>
      <c r="P35" s="83">
        <f t="shared" si="4"/>
        <v>1.0999999999999998E-3</v>
      </c>
    </row>
    <row r="36" spans="1:16">
      <c r="A36" s="1">
        <f t="shared" si="5"/>
        <v>36</v>
      </c>
      <c r="B36" s="76">
        <v>37.499899999999997</v>
      </c>
      <c r="C36" s="77" t="s">
        <v>68</v>
      </c>
      <c r="D36" s="84">
        <f t="shared" si="0"/>
        <v>3.7499899999999996E-5</v>
      </c>
      <c r="E36" s="78">
        <v>9.4230000000000008E-3</v>
      </c>
      <c r="F36" s="79">
        <v>4.6889999999999996E-3</v>
      </c>
      <c r="G36" s="75">
        <f t="shared" si="1"/>
        <v>1.4112E-2</v>
      </c>
      <c r="H36" s="76">
        <v>7</v>
      </c>
      <c r="I36" s="77" t="s">
        <v>69</v>
      </c>
      <c r="J36" s="83">
        <f t="shared" si="2"/>
        <v>6.9999999999999999E-4</v>
      </c>
      <c r="K36" s="76">
        <v>16</v>
      </c>
      <c r="L36" s="77" t="s">
        <v>69</v>
      </c>
      <c r="M36" s="83">
        <f t="shared" si="3"/>
        <v>1.6000000000000001E-3</v>
      </c>
      <c r="N36" s="76">
        <v>11</v>
      </c>
      <c r="O36" s="77" t="s">
        <v>69</v>
      </c>
      <c r="P36" s="83">
        <f t="shared" si="4"/>
        <v>1.0999999999999998E-3</v>
      </c>
    </row>
    <row r="37" spans="1:16">
      <c r="A37" s="1">
        <f t="shared" si="5"/>
        <v>37</v>
      </c>
      <c r="B37" s="76">
        <v>39.999899999999997</v>
      </c>
      <c r="C37" s="77" t="s">
        <v>68</v>
      </c>
      <c r="D37" s="84">
        <f t="shared" si="0"/>
        <v>3.9999899999999996E-5</v>
      </c>
      <c r="E37" s="78">
        <v>9.7319999999999993E-3</v>
      </c>
      <c r="F37" s="79">
        <v>4.7699999999999999E-3</v>
      </c>
      <c r="G37" s="75">
        <f t="shared" si="1"/>
        <v>1.4501999999999999E-2</v>
      </c>
      <c r="H37" s="76">
        <v>8</v>
      </c>
      <c r="I37" s="77" t="s">
        <v>69</v>
      </c>
      <c r="J37" s="83">
        <f t="shared" si="2"/>
        <v>8.0000000000000004E-4</v>
      </c>
      <c r="K37" s="76">
        <v>16</v>
      </c>
      <c r="L37" s="77" t="s">
        <v>69</v>
      </c>
      <c r="M37" s="83">
        <f t="shared" si="3"/>
        <v>1.6000000000000001E-3</v>
      </c>
      <c r="N37" s="76">
        <v>12</v>
      </c>
      <c r="O37" s="77" t="s">
        <v>69</v>
      </c>
      <c r="P37" s="83">
        <f t="shared" si="4"/>
        <v>1.2000000000000001E-3</v>
      </c>
    </row>
    <row r="38" spans="1:16">
      <c r="A38" s="1">
        <f t="shared" si="5"/>
        <v>38</v>
      </c>
      <c r="B38" s="76">
        <v>44.999899999999997</v>
      </c>
      <c r="C38" s="77" t="s">
        <v>68</v>
      </c>
      <c r="D38" s="84">
        <f t="shared" si="0"/>
        <v>4.4999899999999996E-5</v>
      </c>
      <c r="E38" s="78">
        <v>1.0319999999999999E-2</v>
      </c>
      <c r="F38" s="79">
        <v>4.9170000000000004E-3</v>
      </c>
      <c r="G38" s="75">
        <f t="shared" si="1"/>
        <v>1.5237000000000001E-2</v>
      </c>
      <c r="H38" s="76">
        <v>8</v>
      </c>
      <c r="I38" s="77" t="s">
        <v>69</v>
      </c>
      <c r="J38" s="83">
        <f t="shared" si="2"/>
        <v>8.0000000000000004E-4</v>
      </c>
      <c r="K38" s="76">
        <v>17</v>
      </c>
      <c r="L38" s="77" t="s">
        <v>69</v>
      </c>
      <c r="M38" s="83">
        <f t="shared" si="3"/>
        <v>1.7000000000000001E-3</v>
      </c>
      <c r="N38" s="76">
        <v>13</v>
      </c>
      <c r="O38" s="77" t="s">
        <v>69</v>
      </c>
      <c r="P38" s="83">
        <f t="shared" si="4"/>
        <v>1.2999999999999999E-3</v>
      </c>
    </row>
    <row r="39" spans="1:16">
      <c r="A39" s="1">
        <f t="shared" si="5"/>
        <v>39</v>
      </c>
      <c r="B39" s="76">
        <v>49.999899999999997</v>
      </c>
      <c r="C39" s="77" t="s">
        <v>68</v>
      </c>
      <c r="D39" s="84">
        <f t="shared" si="0"/>
        <v>4.9999899999999995E-5</v>
      </c>
      <c r="E39" s="78">
        <v>1.0880000000000001E-2</v>
      </c>
      <c r="F39" s="79">
        <v>5.0460000000000001E-3</v>
      </c>
      <c r="G39" s="75">
        <f t="shared" si="1"/>
        <v>1.5926000000000003E-2</v>
      </c>
      <c r="H39" s="76">
        <v>9</v>
      </c>
      <c r="I39" s="77" t="s">
        <v>69</v>
      </c>
      <c r="J39" s="83">
        <f t="shared" si="2"/>
        <v>8.9999999999999998E-4</v>
      </c>
      <c r="K39" s="76">
        <v>19</v>
      </c>
      <c r="L39" s="77" t="s">
        <v>69</v>
      </c>
      <c r="M39" s="83">
        <f t="shared" si="3"/>
        <v>1.9E-3</v>
      </c>
      <c r="N39" s="76">
        <v>13</v>
      </c>
      <c r="O39" s="77" t="s">
        <v>69</v>
      </c>
      <c r="P39" s="83">
        <f t="shared" si="4"/>
        <v>1.2999999999999999E-3</v>
      </c>
    </row>
    <row r="40" spans="1:16">
      <c r="A40" s="1">
        <f t="shared" si="5"/>
        <v>40</v>
      </c>
      <c r="B40" s="76">
        <v>54.999899999999997</v>
      </c>
      <c r="C40" s="77" t="s">
        <v>68</v>
      </c>
      <c r="D40" s="84">
        <f t="shared" si="0"/>
        <v>5.4999899999999995E-5</v>
      </c>
      <c r="E40" s="78">
        <v>1.141E-2</v>
      </c>
      <c r="F40" s="79">
        <v>5.1599999999999997E-3</v>
      </c>
      <c r="G40" s="75">
        <f t="shared" si="1"/>
        <v>1.6570000000000001E-2</v>
      </c>
      <c r="H40" s="76">
        <v>10</v>
      </c>
      <c r="I40" s="77" t="s">
        <v>69</v>
      </c>
      <c r="J40" s="83">
        <f t="shared" si="2"/>
        <v>1E-3</v>
      </c>
      <c r="K40" s="76">
        <v>20</v>
      </c>
      <c r="L40" s="77" t="s">
        <v>69</v>
      </c>
      <c r="M40" s="83">
        <f t="shared" si="3"/>
        <v>2E-3</v>
      </c>
      <c r="N40" s="76">
        <v>14</v>
      </c>
      <c r="O40" s="77" t="s">
        <v>69</v>
      </c>
      <c r="P40" s="83">
        <f t="shared" si="4"/>
        <v>1.4E-3</v>
      </c>
    </row>
    <row r="41" spans="1:16">
      <c r="A41" s="1">
        <f t="shared" si="5"/>
        <v>41</v>
      </c>
      <c r="B41" s="76">
        <v>59.999899999999997</v>
      </c>
      <c r="C41" s="77" t="s">
        <v>68</v>
      </c>
      <c r="D41" s="84">
        <f t="shared" si="0"/>
        <v>5.9999899999999995E-5</v>
      </c>
      <c r="E41" s="78">
        <v>1.192E-2</v>
      </c>
      <c r="F41" s="79">
        <v>5.2630000000000003E-3</v>
      </c>
      <c r="G41" s="75">
        <f t="shared" si="1"/>
        <v>1.7183E-2</v>
      </c>
      <c r="H41" s="76">
        <v>10</v>
      </c>
      <c r="I41" s="77" t="s">
        <v>69</v>
      </c>
      <c r="J41" s="83">
        <f t="shared" si="2"/>
        <v>1E-3</v>
      </c>
      <c r="K41" s="76">
        <v>21</v>
      </c>
      <c r="L41" s="77" t="s">
        <v>69</v>
      </c>
      <c r="M41" s="83">
        <f t="shared" si="3"/>
        <v>2.1000000000000003E-3</v>
      </c>
      <c r="N41" s="76">
        <v>15</v>
      </c>
      <c r="O41" s="77" t="s">
        <v>69</v>
      </c>
      <c r="P41" s="83">
        <f t="shared" si="4"/>
        <v>1.5E-3</v>
      </c>
    </row>
    <row r="42" spans="1:16">
      <c r="A42" s="1">
        <f t="shared" si="5"/>
        <v>42</v>
      </c>
      <c r="B42" s="76">
        <v>64.999899999999997</v>
      </c>
      <c r="C42" s="77" t="s">
        <v>68</v>
      </c>
      <c r="D42" s="84">
        <f t="shared" si="0"/>
        <v>6.4999900000000001E-5</v>
      </c>
      <c r="E42" s="78">
        <v>1.2409999999999999E-2</v>
      </c>
      <c r="F42" s="79">
        <v>5.3559999999999997E-3</v>
      </c>
      <c r="G42" s="75">
        <f t="shared" si="1"/>
        <v>1.7765999999999997E-2</v>
      </c>
      <c r="H42" s="76">
        <v>11</v>
      </c>
      <c r="I42" s="77" t="s">
        <v>69</v>
      </c>
      <c r="J42" s="83">
        <f t="shared" si="2"/>
        <v>1.0999999999999998E-3</v>
      </c>
      <c r="K42" s="76">
        <v>22</v>
      </c>
      <c r="L42" s="77" t="s">
        <v>69</v>
      </c>
      <c r="M42" s="83">
        <f t="shared" si="3"/>
        <v>2.1999999999999997E-3</v>
      </c>
      <c r="N42" s="76">
        <v>16</v>
      </c>
      <c r="O42" s="77" t="s">
        <v>69</v>
      </c>
      <c r="P42" s="83">
        <f t="shared" si="4"/>
        <v>1.6000000000000001E-3</v>
      </c>
    </row>
    <row r="43" spans="1:16">
      <c r="A43" s="1">
        <f t="shared" si="5"/>
        <v>43</v>
      </c>
      <c r="B43" s="76">
        <v>69.999899999999997</v>
      </c>
      <c r="C43" s="77" t="s">
        <v>68</v>
      </c>
      <c r="D43" s="84">
        <f t="shared" si="0"/>
        <v>6.99999E-5</v>
      </c>
      <c r="E43" s="78">
        <v>1.2869999999999999E-2</v>
      </c>
      <c r="F43" s="79">
        <v>5.4390000000000003E-3</v>
      </c>
      <c r="G43" s="75">
        <f t="shared" si="1"/>
        <v>1.8308999999999999E-2</v>
      </c>
      <c r="H43" s="76">
        <v>11</v>
      </c>
      <c r="I43" s="77" t="s">
        <v>69</v>
      </c>
      <c r="J43" s="83">
        <f t="shared" si="2"/>
        <v>1.0999999999999998E-3</v>
      </c>
      <c r="K43" s="76">
        <v>23</v>
      </c>
      <c r="L43" s="77" t="s">
        <v>69</v>
      </c>
      <c r="M43" s="83">
        <f t="shared" si="3"/>
        <v>2.3E-3</v>
      </c>
      <c r="N43" s="76">
        <v>16</v>
      </c>
      <c r="O43" s="77" t="s">
        <v>69</v>
      </c>
      <c r="P43" s="83">
        <f t="shared" si="4"/>
        <v>1.6000000000000001E-3</v>
      </c>
    </row>
    <row r="44" spans="1:16">
      <c r="A44" s="1">
        <f t="shared" si="5"/>
        <v>44</v>
      </c>
      <c r="B44" s="76">
        <v>79.999899999999997</v>
      </c>
      <c r="C44" s="77" t="s">
        <v>68</v>
      </c>
      <c r="D44" s="84">
        <f t="shared" si="0"/>
        <v>7.99999E-5</v>
      </c>
      <c r="E44" s="78">
        <v>1.376E-2</v>
      </c>
      <c r="F44" s="79">
        <v>5.5859999999999998E-3</v>
      </c>
      <c r="G44" s="75">
        <f t="shared" si="1"/>
        <v>1.9345999999999999E-2</v>
      </c>
      <c r="H44" s="76">
        <v>12</v>
      </c>
      <c r="I44" s="77" t="s">
        <v>69</v>
      </c>
      <c r="J44" s="83">
        <f t="shared" si="2"/>
        <v>1.2000000000000001E-3</v>
      </c>
      <c r="K44" s="76">
        <v>24</v>
      </c>
      <c r="L44" s="77" t="s">
        <v>69</v>
      </c>
      <c r="M44" s="83">
        <f t="shared" si="3"/>
        <v>2.4000000000000002E-3</v>
      </c>
      <c r="N44" s="76">
        <v>18</v>
      </c>
      <c r="O44" s="77" t="s">
        <v>69</v>
      </c>
      <c r="P44" s="83">
        <f t="shared" si="4"/>
        <v>1.8E-3</v>
      </c>
    </row>
    <row r="45" spans="1:16">
      <c r="A45" s="1">
        <f t="shared" si="5"/>
        <v>45</v>
      </c>
      <c r="B45" s="76">
        <v>89.999899999999997</v>
      </c>
      <c r="C45" s="77" t="s">
        <v>68</v>
      </c>
      <c r="D45" s="84">
        <f t="shared" si="0"/>
        <v>8.9999899999999999E-5</v>
      </c>
      <c r="E45" s="78">
        <v>1.46E-2</v>
      </c>
      <c r="F45" s="79">
        <v>5.7089999999999997E-3</v>
      </c>
      <c r="G45" s="75">
        <f t="shared" si="1"/>
        <v>2.0309000000000001E-2</v>
      </c>
      <c r="H45" s="76">
        <v>14</v>
      </c>
      <c r="I45" s="77" t="s">
        <v>69</v>
      </c>
      <c r="J45" s="83">
        <f t="shared" si="2"/>
        <v>1.4E-3</v>
      </c>
      <c r="K45" s="76">
        <v>26</v>
      </c>
      <c r="L45" s="77" t="s">
        <v>69</v>
      </c>
      <c r="M45" s="83">
        <f t="shared" si="3"/>
        <v>2.5999999999999999E-3</v>
      </c>
      <c r="N45" s="76">
        <v>19</v>
      </c>
      <c r="O45" s="77" t="s">
        <v>69</v>
      </c>
      <c r="P45" s="83">
        <f t="shared" si="4"/>
        <v>1.9E-3</v>
      </c>
    </row>
    <row r="46" spans="1:16">
      <c r="A46" s="1">
        <f t="shared" si="5"/>
        <v>46</v>
      </c>
      <c r="B46" s="76">
        <v>99.999899999999997</v>
      </c>
      <c r="C46" s="77" t="s">
        <v>68</v>
      </c>
      <c r="D46" s="84">
        <f t="shared" si="0"/>
        <v>9.9999899999999998E-5</v>
      </c>
      <c r="E46" s="78">
        <v>1.5389999999999999E-2</v>
      </c>
      <c r="F46" s="79">
        <v>5.8129999999999996E-3</v>
      </c>
      <c r="G46" s="75">
        <f t="shared" si="1"/>
        <v>2.1203E-2</v>
      </c>
      <c r="H46" s="76">
        <v>15</v>
      </c>
      <c r="I46" s="77" t="s">
        <v>69</v>
      </c>
      <c r="J46" s="83">
        <f t="shared" si="2"/>
        <v>1.5E-3</v>
      </c>
      <c r="K46" s="76">
        <v>28</v>
      </c>
      <c r="L46" s="77" t="s">
        <v>69</v>
      </c>
      <c r="M46" s="83">
        <f t="shared" si="3"/>
        <v>2.8E-3</v>
      </c>
      <c r="N46" s="76">
        <v>20</v>
      </c>
      <c r="O46" s="77" t="s">
        <v>69</v>
      </c>
      <c r="P46" s="83">
        <f t="shared" si="4"/>
        <v>2E-3</v>
      </c>
    </row>
    <row r="47" spans="1:16">
      <c r="A47" s="1">
        <f t="shared" si="5"/>
        <v>47</v>
      </c>
      <c r="B47" s="76">
        <v>110</v>
      </c>
      <c r="C47" s="77" t="s">
        <v>68</v>
      </c>
      <c r="D47" s="84">
        <f t="shared" si="0"/>
        <v>1.1E-4</v>
      </c>
      <c r="E47" s="78">
        <v>1.6140000000000002E-2</v>
      </c>
      <c r="F47" s="79">
        <v>5.9030000000000003E-3</v>
      </c>
      <c r="G47" s="75">
        <f t="shared" si="1"/>
        <v>2.2043E-2</v>
      </c>
      <c r="H47" s="76">
        <v>16</v>
      </c>
      <c r="I47" s="77" t="s">
        <v>69</v>
      </c>
      <c r="J47" s="83">
        <f t="shared" si="2"/>
        <v>1.6000000000000001E-3</v>
      </c>
      <c r="K47" s="76">
        <v>30</v>
      </c>
      <c r="L47" s="77" t="s">
        <v>69</v>
      </c>
      <c r="M47" s="83">
        <f t="shared" si="3"/>
        <v>3.0000000000000001E-3</v>
      </c>
      <c r="N47" s="76">
        <v>21</v>
      </c>
      <c r="O47" s="77" t="s">
        <v>69</v>
      </c>
      <c r="P47" s="83">
        <f t="shared" si="4"/>
        <v>2.1000000000000003E-3</v>
      </c>
    </row>
    <row r="48" spans="1:16">
      <c r="A48" s="1">
        <f t="shared" si="5"/>
        <v>48</v>
      </c>
      <c r="B48" s="76">
        <v>120</v>
      </c>
      <c r="C48" s="77" t="s">
        <v>68</v>
      </c>
      <c r="D48" s="84">
        <f t="shared" si="0"/>
        <v>1.2E-4</v>
      </c>
      <c r="E48" s="78">
        <v>1.686E-2</v>
      </c>
      <c r="F48" s="79">
        <v>5.9800000000000001E-3</v>
      </c>
      <c r="G48" s="75">
        <f t="shared" si="1"/>
        <v>2.2839999999999999E-2</v>
      </c>
      <c r="H48" s="76">
        <v>17</v>
      </c>
      <c r="I48" s="77" t="s">
        <v>69</v>
      </c>
      <c r="J48" s="83">
        <f t="shared" si="2"/>
        <v>1.7000000000000001E-3</v>
      </c>
      <c r="K48" s="76">
        <v>31</v>
      </c>
      <c r="L48" s="77" t="s">
        <v>69</v>
      </c>
      <c r="M48" s="83">
        <f t="shared" si="3"/>
        <v>3.0999999999999999E-3</v>
      </c>
      <c r="N48" s="76">
        <v>23</v>
      </c>
      <c r="O48" s="77" t="s">
        <v>69</v>
      </c>
      <c r="P48" s="83">
        <f t="shared" si="4"/>
        <v>2.3E-3</v>
      </c>
    </row>
    <row r="49" spans="1:16">
      <c r="A49" s="1">
        <f t="shared" si="5"/>
        <v>49</v>
      </c>
      <c r="B49" s="76">
        <v>130</v>
      </c>
      <c r="C49" s="77" t="s">
        <v>68</v>
      </c>
      <c r="D49" s="84">
        <f t="shared" si="0"/>
        <v>1.2999999999999999E-4</v>
      </c>
      <c r="E49" s="78">
        <v>1.755E-2</v>
      </c>
      <c r="F49" s="79">
        <v>6.0480000000000004E-3</v>
      </c>
      <c r="G49" s="75">
        <f t="shared" si="1"/>
        <v>2.3598000000000001E-2</v>
      </c>
      <c r="H49" s="76">
        <v>18</v>
      </c>
      <c r="I49" s="77" t="s">
        <v>69</v>
      </c>
      <c r="J49" s="83">
        <f t="shared" si="2"/>
        <v>1.8E-3</v>
      </c>
      <c r="K49" s="76">
        <v>33</v>
      </c>
      <c r="L49" s="77" t="s">
        <v>69</v>
      </c>
      <c r="M49" s="83">
        <f t="shared" si="3"/>
        <v>3.3E-3</v>
      </c>
      <c r="N49" s="76">
        <v>24</v>
      </c>
      <c r="O49" s="77" t="s">
        <v>69</v>
      </c>
      <c r="P49" s="83">
        <f t="shared" si="4"/>
        <v>2.4000000000000002E-3</v>
      </c>
    </row>
    <row r="50" spans="1:16">
      <c r="A50" s="1">
        <f t="shared" si="5"/>
        <v>50</v>
      </c>
      <c r="B50" s="76">
        <v>139.999</v>
      </c>
      <c r="C50" s="77" t="s">
        <v>68</v>
      </c>
      <c r="D50" s="84">
        <f t="shared" si="0"/>
        <v>1.39999E-4</v>
      </c>
      <c r="E50" s="78">
        <v>1.821E-2</v>
      </c>
      <c r="F50" s="79">
        <v>6.1060000000000003E-3</v>
      </c>
      <c r="G50" s="75">
        <f t="shared" si="1"/>
        <v>2.4316000000000001E-2</v>
      </c>
      <c r="H50" s="76">
        <v>19</v>
      </c>
      <c r="I50" s="77" t="s">
        <v>69</v>
      </c>
      <c r="J50" s="83">
        <f t="shared" si="2"/>
        <v>1.9E-3</v>
      </c>
      <c r="K50" s="76">
        <v>34</v>
      </c>
      <c r="L50" s="77" t="s">
        <v>69</v>
      </c>
      <c r="M50" s="83">
        <f t="shared" si="3"/>
        <v>3.4000000000000002E-3</v>
      </c>
      <c r="N50" s="76">
        <v>25</v>
      </c>
      <c r="O50" s="77" t="s">
        <v>69</v>
      </c>
      <c r="P50" s="83">
        <f t="shared" si="4"/>
        <v>2.5000000000000001E-3</v>
      </c>
    </row>
    <row r="51" spans="1:16">
      <c r="A51" s="1">
        <f t="shared" si="5"/>
        <v>51</v>
      </c>
      <c r="B51" s="76">
        <v>149.999</v>
      </c>
      <c r="C51" s="77" t="s">
        <v>68</v>
      </c>
      <c r="D51" s="84">
        <f t="shared" si="0"/>
        <v>1.49999E-4</v>
      </c>
      <c r="E51" s="78">
        <v>1.8849999999999999E-2</v>
      </c>
      <c r="F51" s="79">
        <v>6.1580000000000003E-3</v>
      </c>
      <c r="G51" s="75">
        <f t="shared" si="1"/>
        <v>2.5007999999999999E-2</v>
      </c>
      <c r="H51" s="76">
        <v>20</v>
      </c>
      <c r="I51" s="77" t="s">
        <v>69</v>
      </c>
      <c r="J51" s="83">
        <f t="shared" si="2"/>
        <v>2E-3</v>
      </c>
      <c r="K51" s="76">
        <v>36</v>
      </c>
      <c r="L51" s="77" t="s">
        <v>69</v>
      </c>
      <c r="M51" s="83">
        <f t="shared" si="3"/>
        <v>3.5999999999999999E-3</v>
      </c>
      <c r="N51" s="76">
        <v>26</v>
      </c>
      <c r="O51" s="77" t="s">
        <v>69</v>
      </c>
      <c r="P51" s="83">
        <f t="shared" si="4"/>
        <v>2.5999999999999999E-3</v>
      </c>
    </row>
    <row r="52" spans="1:16">
      <c r="A52" s="1">
        <f t="shared" si="5"/>
        <v>52</v>
      </c>
      <c r="B52" s="76">
        <v>159.999</v>
      </c>
      <c r="C52" s="77" t="s">
        <v>68</v>
      </c>
      <c r="D52" s="84">
        <f t="shared" ref="D52:D72" si="6">B52/1000000/$C$5</f>
        <v>1.59999E-4</v>
      </c>
      <c r="E52" s="78">
        <v>1.9460000000000002E-2</v>
      </c>
      <c r="F52" s="79">
        <v>6.2030000000000002E-3</v>
      </c>
      <c r="G52" s="75">
        <f t="shared" si="1"/>
        <v>2.5663000000000002E-2</v>
      </c>
      <c r="H52" s="76">
        <v>21</v>
      </c>
      <c r="I52" s="77" t="s">
        <v>69</v>
      </c>
      <c r="J52" s="83">
        <f t="shared" ref="J52:J83" si="7">H52/1000/10</f>
        <v>2.1000000000000003E-3</v>
      </c>
      <c r="K52" s="76">
        <v>37</v>
      </c>
      <c r="L52" s="77" t="s">
        <v>69</v>
      </c>
      <c r="M52" s="83">
        <f t="shared" ref="M52:M83" si="8">K52/1000/10</f>
        <v>3.6999999999999997E-3</v>
      </c>
      <c r="N52" s="76">
        <v>27</v>
      </c>
      <c r="O52" s="77" t="s">
        <v>69</v>
      </c>
      <c r="P52" s="83">
        <f t="shared" ref="P52:P83" si="9">N52/1000/10</f>
        <v>2.7000000000000001E-3</v>
      </c>
    </row>
    <row r="53" spans="1:16">
      <c r="A53" s="1">
        <f t="shared" si="5"/>
        <v>53</v>
      </c>
      <c r="B53" s="76">
        <v>169.999</v>
      </c>
      <c r="C53" s="77" t="s">
        <v>68</v>
      </c>
      <c r="D53" s="84">
        <f t="shared" si="6"/>
        <v>1.69999E-4</v>
      </c>
      <c r="E53" s="78">
        <v>2.0060000000000001E-2</v>
      </c>
      <c r="F53" s="79">
        <v>6.2430000000000003E-3</v>
      </c>
      <c r="G53" s="75">
        <f t="shared" si="1"/>
        <v>2.6303E-2</v>
      </c>
      <c r="H53" s="76">
        <v>22</v>
      </c>
      <c r="I53" s="77" t="s">
        <v>69</v>
      </c>
      <c r="J53" s="83">
        <f t="shared" si="7"/>
        <v>2.1999999999999997E-3</v>
      </c>
      <c r="K53" s="76">
        <v>39</v>
      </c>
      <c r="L53" s="77" t="s">
        <v>69</v>
      </c>
      <c r="M53" s="83">
        <f t="shared" si="8"/>
        <v>3.8999999999999998E-3</v>
      </c>
      <c r="N53" s="76">
        <v>28</v>
      </c>
      <c r="O53" s="77" t="s">
        <v>69</v>
      </c>
      <c r="P53" s="83">
        <f t="shared" si="9"/>
        <v>2.8E-3</v>
      </c>
    </row>
    <row r="54" spans="1:16">
      <c r="A54" s="1">
        <f t="shared" si="5"/>
        <v>54</v>
      </c>
      <c r="B54" s="76">
        <v>179.999</v>
      </c>
      <c r="C54" s="77" t="s">
        <v>68</v>
      </c>
      <c r="D54" s="84">
        <f t="shared" si="6"/>
        <v>1.79999E-4</v>
      </c>
      <c r="E54" s="78">
        <v>2.0650000000000002E-2</v>
      </c>
      <c r="F54" s="79">
        <v>6.2779999999999997E-3</v>
      </c>
      <c r="G54" s="75">
        <f t="shared" si="1"/>
        <v>2.6928000000000001E-2</v>
      </c>
      <c r="H54" s="76">
        <v>23</v>
      </c>
      <c r="I54" s="77" t="s">
        <v>69</v>
      </c>
      <c r="J54" s="83">
        <f t="shared" si="7"/>
        <v>2.3E-3</v>
      </c>
      <c r="K54" s="76">
        <v>40</v>
      </c>
      <c r="L54" s="77" t="s">
        <v>69</v>
      </c>
      <c r="M54" s="83">
        <f t="shared" si="8"/>
        <v>4.0000000000000001E-3</v>
      </c>
      <c r="N54" s="76">
        <v>29</v>
      </c>
      <c r="O54" s="77" t="s">
        <v>69</v>
      </c>
      <c r="P54" s="83">
        <f t="shared" si="9"/>
        <v>2.9000000000000002E-3</v>
      </c>
    </row>
    <row r="55" spans="1:16">
      <c r="A55" s="1">
        <f t="shared" si="5"/>
        <v>55</v>
      </c>
      <c r="B55" s="76">
        <v>199.999</v>
      </c>
      <c r="C55" s="77" t="s">
        <v>68</v>
      </c>
      <c r="D55" s="84">
        <f t="shared" si="6"/>
        <v>1.9999899999999999E-4</v>
      </c>
      <c r="E55" s="78">
        <v>2.1760000000000002E-2</v>
      </c>
      <c r="F55" s="79">
        <v>6.3359999999999996E-3</v>
      </c>
      <c r="G55" s="75">
        <f t="shared" si="1"/>
        <v>2.8096000000000003E-2</v>
      </c>
      <c r="H55" s="76">
        <v>25</v>
      </c>
      <c r="I55" s="77" t="s">
        <v>69</v>
      </c>
      <c r="J55" s="83">
        <f t="shared" si="7"/>
        <v>2.5000000000000001E-3</v>
      </c>
      <c r="K55" s="76">
        <v>43</v>
      </c>
      <c r="L55" s="77" t="s">
        <v>69</v>
      </c>
      <c r="M55" s="83">
        <f t="shared" si="8"/>
        <v>4.3E-3</v>
      </c>
      <c r="N55" s="76">
        <v>31</v>
      </c>
      <c r="O55" s="77" t="s">
        <v>69</v>
      </c>
      <c r="P55" s="83">
        <f t="shared" si="9"/>
        <v>3.0999999999999999E-3</v>
      </c>
    </row>
    <row r="56" spans="1:16">
      <c r="A56" s="1">
        <f t="shared" si="5"/>
        <v>56</v>
      </c>
      <c r="B56" s="76">
        <v>224.999</v>
      </c>
      <c r="C56" s="77" t="s">
        <v>68</v>
      </c>
      <c r="D56" s="84">
        <f t="shared" si="6"/>
        <v>2.2499900000000001E-4</v>
      </c>
      <c r="E56" s="78">
        <v>2.308E-2</v>
      </c>
      <c r="F56" s="79">
        <v>6.3899999999999998E-3</v>
      </c>
      <c r="G56" s="75">
        <f t="shared" si="1"/>
        <v>2.947E-2</v>
      </c>
      <c r="H56" s="76">
        <v>27</v>
      </c>
      <c r="I56" s="77" t="s">
        <v>69</v>
      </c>
      <c r="J56" s="83">
        <f t="shared" si="7"/>
        <v>2.7000000000000001E-3</v>
      </c>
      <c r="K56" s="76">
        <v>46</v>
      </c>
      <c r="L56" s="77" t="s">
        <v>69</v>
      </c>
      <c r="M56" s="83">
        <f t="shared" si="8"/>
        <v>4.5999999999999999E-3</v>
      </c>
      <c r="N56" s="76">
        <v>34</v>
      </c>
      <c r="O56" s="77" t="s">
        <v>69</v>
      </c>
      <c r="P56" s="83">
        <f t="shared" si="9"/>
        <v>3.4000000000000002E-3</v>
      </c>
    </row>
    <row r="57" spans="1:16">
      <c r="A57" s="1">
        <f t="shared" si="5"/>
        <v>57</v>
      </c>
      <c r="B57" s="76">
        <v>249.999</v>
      </c>
      <c r="C57" s="77" t="s">
        <v>68</v>
      </c>
      <c r="D57" s="84">
        <f t="shared" si="6"/>
        <v>2.4999899999999999E-4</v>
      </c>
      <c r="E57" s="78">
        <v>2.4330000000000001E-2</v>
      </c>
      <c r="F57" s="79">
        <v>6.4279999999999997E-3</v>
      </c>
      <c r="G57" s="75">
        <f t="shared" si="1"/>
        <v>3.0758000000000001E-2</v>
      </c>
      <c r="H57" s="76">
        <v>29</v>
      </c>
      <c r="I57" s="77" t="s">
        <v>69</v>
      </c>
      <c r="J57" s="83">
        <f t="shared" si="7"/>
        <v>2.9000000000000002E-3</v>
      </c>
      <c r="K57" s="76">
        <v>49</v>
      </c>
      <c r="L57" s="77" t="s">
        <v>69</v>
      </c>
      <c r="M57" s="83">
        <f t="shared" si="8"/>
        <v>4.8999999999999998E-3</v>
      </c>
      <c r="N57" s="76">
        <v>36</v>
      </c>
      <c r="O57" s="77" t="s">
        <v>69</v>
      </c>
      <c r="P57" s="83">
        <f t="shared" si="9"/>
        <v>3.5999999999999999E-3</v>
      </c>
    </row>
    <row r="58" spans="1:16">
      <c r="A58" s="1">
        <f t="shared" si="5"/>
        <v>58</v>
      </c>
      <c r="B58" s="76">
        <v>274.99900000000002</v>
      </c>
      <c r="C58" s="77" t="s">
        <v>68</v>
      </c>
      <c r="D58" s="84">
        <f t="shared" si="6"/>
        <v>2.74999E-4</v>
      </c>
      <c r="E58" s="78">
        <v>2.5520000000000001E-2</v>
      </c>
      <c r="F58" s="79">
        <v>6.4549999999999998E-3</v>
      </c>
      <c r="G58" s="75">
        <f t="shared" si="1"/>
        <v>3.1975000000000003E-2</v>
      </c>
      <c r="H58" s="76">
        <v>32</v>
      </c>
      <c r="I58" s="77" t="s">
        <v>69</v>
      </c>
      <c r="J58" s="83">
        <f t="shared" si="7"/>
        <v>3.2000000000000002E-3</v>
      </c>
      <c r="K58" s="76">
        <v>52</v>
      </c>
      <c r="L58" s="77" t="s">
        <v>69</v>
      </c>
      <c r="M58" s="83">
        <f t="shared" si="8"/>
        <v>5.1999999999999998E-3</v>
      </c>
      <c r="N58" s="76">
        <v>38</v>
      </c>
      <c r="O58" s="77" t="s">
        <v>69</v>
      </c>
      <c r="P58" s="83">
        <f t="shared" si="9"/>
        <v>3.8E-3</v>
      </c>
    </row>
    <row r="59" spans="1:16">
      <c r="A59" s="1">
        <f t="shared" si="5"/>
        <v>59</v>
      </c>
      <c r="B59" s="76">
        <v>299.99900000000002</v>
      </c>
      <c r="C59" s="77" t="s">
        <v>68</v>
      </c>
      <c r="D59" s="84">
        <f t="shared" si="6"/>
        <v>2.9999900000000001E-4</v>
      </c>
      <c r="E59" s="78">
        <v>2.665E-2</v>
      </c>
      <c r="F59" s="79">
        <v>6.4710000000000002E-3</v>
      </c>
      <c r="G59" s="75">
        <f t="shared" si="1"/>
        <v>3.3120999999999998E-2</v>
      </c>
      <c r="H59" s="76">
        <v>34</v>
      </c>
      <c r="I59" s="77" t="s">
        <v>69</v>
      </c>
      <c r="J59" s="83">
        <f t="shared" si="7"/>
        <v>3.4000000000000002E-3</v>
      </c>
      <c r="K59" s="76">
        <v>55</v>
      </c>
      <c r="L59" s="77" t="s">
        <v>69</v>
      </c>
      <c r="M59" s="83">
        <f t="shared" si="8"/>
        <v>5.4999999999999997E-3</v>
      </c>
      <c r="N59" s="76">
        <v>41</v>
      </c>
      <c r="O59" s="77" t="s">
        <v>69</v>
      </c>
      <c r="P59" s="83">
        <f t="shared" si="9"/>
        <v>4.1000000000000003E-3</v>
      </c>
    </row>
    <row r="60" spans="1:16">
      <c r="A60" s="1">
        <f t="shared" si="5"/>
        <v>60</v>
      </c>
      <c r="B60" s="76">
        <v>324.99900000000002</v>
      </c>
      <c r="C60" s="77" t="s">
        <v>68</v>
      </c>
      <c r="D60" s="84">
        <f t="shared" si="6"/>
        <v>3.2499900000000002E-4</v>
      </c>
      <c r="E60" s="78">
        <v>2.7740000000000001E-2</v>
      </c>
      <c r="F60" s="79">
        <v>6.4809999999999998E-3</v>
      </c>
      <c r="G60" s="75">
        <f t="shared" si="1"/>
        <v>3.4221000000000001E-2</v>
      </c>
      <c r="H60" s="76">
        <v>36</v>
      </c>
      <c r="I60" s="77" t="s">
        <v>69</v>
      </c>
      <c r="J60" s="83">
        <f t="shared" si="7"/>
        <v>3.5999999999999999E-3</v>
      </c>
      <c r="K60" s="76">
        <v>58</v>
      </c>
      <c r="L60" s="77" t="s">
        <v>69</v>
      </c>
      <c r="M60" s="83">
        <f t="shared" si="8"/>
        <v>5.8000000000000005E-3</v>
      </c>
      <c r="N60" s="76">
        <v>43</v>
      </c>
      <c r="O60" s="77" t="s">
        <v>69</v>
      </c>
      <c r="P60" s="83">
        <f t="shared" si="9"/>
        <v>4.3E-3</v>
      </c>
    </row>
    <row r="61" spans="1:16">
      <c r="A61" s="1">
        <f t="shared" si="5"/>
        <v>61</v>
      </c>
      <c r="B61" s="76">
        <v>349.99900000000002</v>
      </c>
      <c r="C61" s="77" t="s">
        <v>68</v>
      </c>
      <c r="D61" s="84">
        <f t="shared" si="6"/>
        <v>3.4999900000000003E-4</v>
      </c>
      <c r="E61" s="78">
        <v>2.879E-2</v>
      </c>
      <c r="F61" s="79">
        <v>6.4840000000000002E-3</v>
      </c>
      <c r="G61" s="75">
        <f t="shared" si="1"/>
        <v>3.5274E-2</v>
      </c>
      <c r="H61" s="76">
        <v>39</v>
      </c>
      <c r="I61" s="77" t="s">
        <v>69</v>
      </c>
      <c r="J61" s="83">
        <f t="shared" si="7"/>
        <v>3.8999999999999998E-3</v>
      </c>
      <c r="K61" s="76">
        <v>61</v>
      </c>
      <c r="L61" s="77" t="s">
        <v>69</v>
      </c>
      <c r="M61" s="83">
        <f t="shared" si="8"/>
        <v>6.0999999999999995E-3</v>
      </c>
      <c r="N61" s="76">
        <v>45</v>
      </c>
      <c r="O61" s="77" t="s">
        <v>69</v>
      </c>
      <c r="P61" s="83">
        <f t="shared" si="9"/>
        <v>4.4999999999999997E-3</v>
      </c>
    </row>
    <row r="62" spans="1:16">
      <c r="A62" s="1">
        <f t="shared" si="5"/>
        <v>62</v>
      </c>
      <c r="B62" s="76">
        <v>374.99900000000002</v>
      </c>
      <c r="C62" s="77" t="s">
        <v>68</v>
      </c>
      <c r="D62" s="84">
        <f t="shared" si="6"/>
        <v>3.7499900000000005E-4</v>
      </c>
      <c r="E62" s="78">
        <v>2.98E-2</v>
      </c>
      <c r="F62" s="79">
        <v>6.483E-3</v>
      </c>
      <c r="G62" s="75">
        <f t="shared" si="1"/>
        <v>3.6283000000000003E-2</v>
      </c>
      <c r="H62" s="76">
        <v>41</v>
      </c>
      <c r="I62" s="77" t="s">
        <v>69</v>
      </c>
      <c r="J62" s="83">
        <f t="shared" si="7"/>
        <v>4.1000000000000003E-3</v>
      </c>
      <c r="K62" s="76">
        <v>64</v>
      </c>
      <c r="L62" s="77" t="s">
        <v>69</v>
      </c>
      <c r="M62" s="83">
        <f t="shared" si="8"/>
        <v>6.4000000000000003E-3</v>
      </c>
      <c r="N62" s="76">
        <v>47</v>
      </c>
      <c r="O62" s="77" t="s">
        <v>69</v>
      </c>
      <c r="P62" s="83">
        <f t="shared" si="9"/>
        <v>4.7000000000000002E-3</v>
      </c>
    </row>
    <row r="63" spans="1:16">
      <c r="A63" s="1">
        <f t="shared" si="5"/>
        <v>63</v>
      </c>
      <c r="B63" s="76">
        <v>399.99900000000002</v>
      </c>
      <c r="C63" s="77" t="s">
        <v>68</v>
      </c>
      <c r="D63" s="84">
        <f t="shared" si="6"/>
        <v>3.99999E-4</v>
      </c>
      <c r="E63" s="78">
        <v>3.0779999999999998E-2</v>
      </c>
      <c r="F63" s="79">
        <v>6.4770000000000001E-3</v>
      </c>
      <c r="G63" s="75">
        <f t="shared" si="1"/>
        <v>3.7256999999999998E-2</v>
      </c>
      <c r="H63" s="76">
        <v>43</v>
      </c>
      <c r="I63" s="77" t="s">
        <v>69</v>
      </c>
      <c r="J63" s="83">
        <f t="shared" si="7"/>
        <v>4.3E-3</v>
      </c>
      <c r="K63" s="76">
        <v>67</v>
      </c>
      <c r="L63" s="77" t="s">
        <v>69</v>
      </c>
      <c r="M63" s="83">
        <f t="shared" si="8"/>
        <v>6.7000000000000002E-3</v>
      </c>
      <c r="N63" s="76">
        <v>49</v>
      </c>
      <c r="O63" s="77" t="s">
        <v>69</v>
      </c>
      <c r="P63" s="83">
        <f t="shared" si="9"/>
        <v>4.8999999999999998E-3</v>
      </c>
    </row>
    <row r="64" spans="1:16">
      <c r="A64" s="1">
        <f t="shared" si="5"/>
        <v>64</v>
      </c>
      <c r="B64" s="76">
        <v>449.99900000000002</v>
      </c>
      <c r="C64" s="77" t="s">
        <v>68</v>
      </c>
      <c r="D64" s="84">
        <f t="shared" si="6"/>
        <v>4.4999900000000003E-4</v>
      </c>
      <c r="E64" s="78">
        <v>3.2640000000000002E-2</v>
      </c>
      <c r="F64" s="79">
        <v>6.4559999999999999E-3</v>
      </c>
      <c r="G64" s="75">
        <f t="shared" si="1"/>
        <v>3.9096000000000006E-2</v>
      </c>
      <c r="H64" s="76">
        <v>48</v>
      </c>
      <c r="I64" s="77" t="s">
        <v>69</v>
      </c>
      <c r="J64" s="83">
        <f t="shared" si="7"/>
        <v>4.8000000000000004E-3</v>
      </c>
      <c r="K64" s="76">
        <v>72</v>
      </c>
      <c r="L64" s="77" t="s">
        <v>69</v>
      </c>
      <c r="M64" s="83">
        <f t="shared" si="8"/>
        <v>7.1999999999999998E-3</v>
      </c>
      <c r="N64" s="76">
        <v>53</v>
      </c>
      <c r="O64" s="77" t="s">
        <v>69</v>
      </c>
      <c r="P64" s="83">
        <f t="shared" si="9"/>
        <v>5.3E-3</v>
      </c>
    </row>
    <row r="65" spans="1:16">
      <c r="A65" s="1">
        <f t="shared" si="5"/>
        <v>65</v>
      </c>
      <c r="B65" s="76">
        <v>499.99900000000002</v>
      </c>
      <c r="C65" s="77" t="s">
        <v>68</v>
      </c>
      <c r="D65" s="84">
        <f t="shared" si="6"/>
        <v>4.9999899999999999E-4</v>
      </c>
      <c r="E65" s="78">
        <v>3.4410000000000003E-2</v>
      </c>
      <c r="F65" s="79">
        <v>6.4270000000000004E-3</v>
      </c>
      <c r="G65" s="75">
        <f t="shared" si="1"/>
        <v>4.0837000000000005E-2</v>
      </c>
      <c r="H65" s="76">
        <v>52</v>
      </c>
      <c r="I65" s="77" t="s">
        <v>69</v>
      </c>
      <c r="J65" s="83">
        <f t="shared" si="7"/>
        <v>5.1999999999999998E-3</v>
      </c>
      <c r="K65" s="76">
        <v>77</v>
      </c>
      <c r="L65" s="77" t="s">
        <v>69</v>
      </c>
      <c r="M65" s="83">
        <f t="shared" si="8"/>
        <v>7.7000000000000002E-3</v>
      </c>
      <c r="N65" s="76">
        <v>57</v>
      </c>
      <c r="O65" s="77" t="s">
        <v>69</v>
      </c>
      <c r="P65" s="83">
        <f t="shared" si="9"/>
        <v>5.7000000000000002E-3</v>
      </c>
    </row>
    <row r="66" spans="1:16">
      <c r="A66" s="1">
        <f t="shared" si="5"/>
        <v>66</v>
      </c>
      <c r="B66" s="76">
        <v>549.99900000000002</v>
      </c>
      <c r="C66" s="77" t="s">
        <v>68</v>
      </c>
      <c r="D66" s="84">
        <f t="shared" si="6"/>
        <v>5.4999900000000002E-4</v>
      </c>
      <c r="E66" s="78">
        <v>3.6089999999999997E-2</v>
      </c>
      <c r="F66" s="79">
        <v>6.3899999999999998E-3</v>
      </c>
      <c r="G66" s="75">
        <f t="shared" si="1"/>
        <v>4.2479999999999997E-2</v>
      </c>
      <c r="H66" s="76">
        <v>57</v>
      </c>
      <c r="I66" s="77" t="s">
        <v>69</v>
      </c>
      <c r="J66" s="83">
        <f t="shared" si="7"/>
        <v>5.7000000000000002E-3</v>
      </c>
      <c r="K66" s="76">
        <v>82</v>
      </c>
      <c r="L66" s="77" t="s">
        <v>69</v>
      </c>
      <c r="M66" s="83">
        <f t="shared" si="8"/>
        <v>8.2000000000000007E-3</v>
      </c>
      <c r="N66" s="76">
        <v>61</v>
      </c>
      <c r="O66" s="77" t="s">
        <v>69</v>
      </c>
      <c r="P66" s="83">
        <f t="shared" si="9"/>
        <v>6.0999999999999995E-3</v>
      </c>
    </row>
    <row r="67" spans="1:16">
      <c r="A67" s="1">
        <f t="shared" si="5"/>
        <v>67</v>
      </c>
      <c r="B67" s="76">
        <v>599.99900000000002</v>
      </c>
      <c r="C67" s="77" t="s">
        <v>68</v>
      </c>
      <c r="D67" s="84">
        <f t="shared" si="6"/>
        <v>5.9999900000000004E-4</v>
      </c>
      <c r="E67" s="78">
        <v>3.7690000000000001E-2</v>
      </c>
      <c r="F67" s="79">
        <v>6.3499999999999997E-3</v>
      </c>
      <c r="G67" s="75">
        <f t="shared" si="1"/>
        <v>4.4040000000000003E-2</v>
      </c>
      <c r="H67" s="76">
        <v>61</v>
      </c>
      <c r="I67" s="77" t="s">
        <v>69</v>
      </c>
      <c r="J67" s="83">
        <f t="shared" si="7"/>
        <v>6.0999999999999995E-3</v>
      </c>
      <c r="K67" s="76">
        <v>87</v>
      </c>
      <c r="L67" s="77" t="s">
        <v>69</v>
      </c>
      <c r="M67" s="83">
        <f t="shared" si="8"/>
        <v>8.6999999999999994E-3</v>
      </c>
      <c r="N67" s="76">
        <v>64</v>
      </c>
      <c r="O67" s="77" t="s">
        <v>69</v>
      </c>
      <c r="P67" s="83">
        <f t="shared" si="9"/>
        <v>6.4000000000000003E-3</v>
      </c>
    </row>
    <row r="68" spans="1:16">
      <c r="A68" s="1">
        <f t="shared" si="5"/>
        <v>68</v>
      </c>
      <c r="B68" s="76">
        <v>649.99900000000002</v>
      </c>
      <c r="C68" s="77" t="s">
        <v>68</v>
      </c>
      <c r="D68" s="84">
        <f t="shared" si="6"/>
        <v>6.4999900000000006E-4</v>
      </c>
      <c r="E68" s="78">
        <v>3.9230000000000001E-2</v>
      </c>
      <c r="F68" s="79">
        <v>6.306E-3</v>
      </c>
      <c r="G68" s="75">
        <f t="shared" si="1"/>
        <v>4.5536E-2</v>
      </c>
      <c r="H68" s="76">
        <v>65</v>
      </c>
      <c r="I68" s="77" t="s">
        <v>69</v>
      </c>
      <c r="J68" s="83">
        <f t="shared" si="7"/>
        <v>6.5000000000000006E-3</v>
      </c>
      <c r="K68" s="76">
        <v>91</v>
      </c>
      <c r="L68" s="77" t="s">
        <v>69</v>
      </c>
      <c r="M68" s="83">
        <f t="shared" si="8"/>
        <v>9.1000000000000004E-3</v>
      </c>
      <c r="N68" s="76">
        <v>68</v>
      </c>
      <c r="O68" s="77" t="s">
        <v>69</v>
      </c>
      <c r="P68" s="83">
        <f t="shared" si="9"/>
        <v>6.8000000000000005E-3</v>
      </c>
    </row>
    <row r="69" spans="1:16">
      <c r="A69" s="1">
        <f t="shared" si="5"/>
        <v>69</v>
      </c>
      <c r="B69" s="76">
        <v>699.99900000000002</v>
      </c>
      <c r="C69" s="77" t="s">
        <v>68</v>
      </c>
      <c r="D69" s="84">
        <f t="shared" si="6"/>
        <v>6.9999899999999998E-4</v>
      </c>
      <c r="E69" s="78">
        <v>4.0710000000000003E-2</v>
      </c>
      <c r="F69" s="79">
        <v>6.2610000000000001E-3</v>
      </c>
      <c r="G69" s="75">
        <f t="shared" si="1"/>
        <v>4.6971000000000006E-2</v>
      </c>
      <c r="H69" s="76">
        <v>70</v>
      </c>
      <c r="I69" s="77" t="s">
        <v>69</v>
      </c>
      <c r="J69" s="83">
        <f t="shared" si="7"/>
        <v>7.000000000000001E-3</v>
      </c>
      <c r="K69" s="76">
        <v>96</v>
      </c>
      <c r="L69" s="77" t="s">
        <v>69</v>
      </c>
      <c r="M69" s="83">
        <f t="shared" si="8"/>
        <v>9.6000000000000009E-3</v>
      </c>
      <c r="N69" s="76">
        <v>71</v>
      </c>
      <c r="O69" s="77" t="s">
        <v>69</v>
      </c>
      <c r="P69" s="83">
        <f t="shared" si="9"/>
        <v>7.0999999999999995E-3</v>
      </c>
    </row>
    <row r="70" spans="1:16">
      <c r="A70" s="1">
        <f t="shared" si="5"/>
        <v>70</v>
      </c>
      <c r="B70" s="76">
        <v>799.99900000000002</v>
      </c>
      <c r="C70" s="77" t="s">
        <v>68</v>
      </c>
      <c r="D70" s="84">
        <f t="shared" si="6"/>
        <v>7.9999900000000002E-4</v>
      </c>
      <c r="E70" s="78">
        <v>4.3520000000000003E-2</v>
      </c>
      <c r="F70" s="79">
        <v>6.1659999999999996E-3</v>
      </c>
      <c r="G70" s="75">
        <f t="shared" si="1"/>
        <v>4.9686000000000001E-2</v>
      </c>
      <c r="H70" s="76">
        <v>79</v>
      </c>
      <c r="I70" s="77" t="s">
        <v>69</v>
      </c>
      <c r="J70" s="83">
        <f t="shared" si="7"/>
        <v>7.9000000000000008E-3</v>
      </c>
      <c r="K70" s="76">
        <v>104</v>
      </c>
      <c r="L70" s="77" t="s">
        <v>69</v>
      </c>
      <c r="M70" s="83">
        <f t="shared" si="8"/>
        <v>1.04E-2</v>
      </c>
      <c r="N70" s="76">
        <v>78</v>
      </c>
      <c r="O70" s="77" t="s">
        <v>69</v>
      </c>
      <c r="P70" s="83">
        <f t="shared" si="9"/>
        <v>7.7999999999999996E-3</v>
      </c>
    </row>
    <row r="71" spans="1:16">
      <c r="A71" s="1">
        <f t="shared" si="5"/>
        <v>71</v>
      </c>
      <c r="B71" s="76">
        <v>899.99900000000002</v>
      </c>
      <c r="C71" s="77" t="s">
        <v>68</v>
      </c>
      <c r="D71" s="84">
        <f t="shared" si="6"/>
        <v>8.9999900000000007E-4</v>
      </c>
      <c r="E71" s="78">
        <v>4.616E-2</v>
      </c>
      <c r="F71" s="79">
        <v>6.0699999999999999E-3</v>
      </c>
      <c r="G71" s="75">
        <f t="shared" si="1"/>
        <v>5.2229999999999999E-2</v>
      </c>
      <c r="H71" s="76">
        <v>87</v>
      </c>
      <c r="I71" s="77" t="s">
        <v>69</v>
      </c>
      <c r="J71" s="83">
        <f t="shared" si="7"/>
        <v>8.6999999999999994E-3</v>
      </c>
      <c r="K71" s="76">
        <v>113</v>
      </c>
      <c r="L71" s="77" t="s">
        <v>69</v>
      </c>
      <c r="M71" s="83">
        <f t="shared" si="8"/>
        <v>1.1300000000000001E-2</v>
      </c>
      <c r="N71" s="76">
        <v>85</v>
      </c>
      <c r="O71" s="77" t="s">
        <v>69</v>
      </c>
      <c r="P71" s="83">
        <f t="shared" si="9"/>
        <v>8.5000000000000006E-3</v>
      </c>
    </row>
    <row r="72" spans="1:16">
      <c r="A72" s="1">
        <f t="shared" si="5"/>
        <v>72</v>
      </c>
      <c r="B72" s="76">
        <v>999.99900000000002</v>
      </c>
      <c r="C72" s="77" t="s">
        <v>68</v>
      </c>
      <c r="D72" s="84">
        <f t="shared" si="6"/>
        <v>9.9999900000000011E-4</v>
      </c>
      <c r="E72" s="78">
        <v>4.8660000000000002E-2</v>
      </c>
      <c r="F72" s="79">
        <v>5.9740000000000001E-3</v>
      </c>
      <c r="G72" s="75">
        <f t="shared" si="1"/>
        <v>5.4634000000000002E-2</v>
      </c>
      <c r="H72" s="76">
        <v>96</v>
      </c>
      <c r="I72" s="77" t="s">
        <v>69</v>
      </c>
      <c r="J72" s="83">
        <f t="shared" si="7"/>
        <v>9.6000000000000009E-3</v>
      </c>
      <c r="K72" s="76">
        <v>121</v>
      </c>
      <c r="L72" s="77" t="s">
        <v>69</v>
      </c>
      <c r="M72" s="83">
        <f t="shared" si="8"/>
        <v>1.21E-2</v>
      </c>
      <c r="N72" s="76">
        <v>91</v>
      </c>
      <c r="O72" s="77" t="s">
        <v>69</v>
      </c>
      <c r="P72" s="83">
        <f t="shared" si="9"/>
        <v>9.1000000000000004E-3</v>
      </c>
    </row>
    <row r="73" spans="1:16">
      <c r="A73" s="1">
        <f t="shared" si="5"/>
        <v>73</v>
      </c>
      <c r="B73" s="76">
        <v>1.1000000000000001</v>
      </c>
      <c r="C73" s="111" t="s">
        <v>70</v>
      </c>
      <c r="D73" s="84">
        <f t="shared" ref="D73:D104" si="10">B73/1000/$C$5</f>
        <v>1.1000000000000001E-3</v>
      </c>
      <c r="E73" s="78">
        <v>5.1040000000000002E-2</v>
      </c>
      <c r="F73" s="79">
        <v>5.8789999999999997E-3</v>
      </c>
      <c r="G73" s="75">
        <f t="shared" si="1"/>
        <v>5.6919000000000004E-2</v>
      </c>
      <c r="H73" s="76">
        <v>104</v>
      </c>
      <c r="I73" s="77" t="s">
        <v>69</v>
      </c>
      <c r="J73" s="83">
        <f t="shared" si="7"/>
        <v>1.04E-2</v>
      </c>
      <c r="K73" s="76">
        <v>128</v>
      </c>
      <c r="L73" s="77" t="s">
        <v>69</v>
      </c>
      <c r="M73" s="83">
        <f t="shared" si="8"/>
        <v>1.2800000000000001E-2</v>
      </c>
      <c r="N73" s="76">
        <v>97</v>
      </c>
      <c r="O73" s="77" t="s">
        <v>69</v>
      </c>
      <c r="P73" s="83">
        <f t="shared" si="9"/>
        <v>9.7000000000000003E-3</v>
      </c>
    </row>
    <row r="74" spans="1:16">
      <c r="A74" s="1">
        <f t="shared" si="5"/>
        <v>74</v>
      </c>
      <c r="B74" s="76">
        <v>1.2</v>
      </c>
      <c r="C74" s="77" t="s">
        <v>70</v>
      </c>
      <c r="D74" s="84">
        <f t="shared" si="10"/>
        <v>1.1999999999999999E-3</v>
      </c>
      <c r="E74" s="78">
        <v>5.3310000000000003E-2</v>
      </c>
      <c r="F74" s="79">
        <v>5.7869999999999996E-3</v>
      </c>
      <c r="G74" s="75">
        <f t="shared" si="1"/>
        <v>5.9097000000000004E-2</v>
      </c>
      <c r="H74" s="76">
        <v>113</v>
      </c>
      <c r="I74" s="77" t="s">
        <v>69</v>
      </c>
      <c r="J74" s="83">
        <f t="shared" si="7"/>
        <v>1.1300000000000001E-2</v>
      </c>
      <c r="K74" s="76">
        <v>136</v>
      </c>
      <c r="L74" s="77" t="s">
        <v>69</v>
      </c>
      <c r="M74" s="83">
        <f t="shared" si="8"/>
        <v>1.3600000000000001E-2</v>
      </c>
      <c r="N74" s="76">
        <v>103</v>
      </c>
      <c r="O74" s="77" t="s">
        <v>69</v>
      </c>
      <c r="P74" s="83">
        <f t="shared" si="9"/>
        <v>1.03E-2</v>
      </c>
    </row>
    <row r="75" spans="1:16">
      <c r="A75" s="1">
        <f t="shared" si="5"/>
        <v>75</v>
      </c>
      <c r="B75" s="76">
        <v>1.3</v>
      </c>
      <c r="C75" s="77" t="s">
        <v>70</v>
      </c>
      <c r="D75" s="84">
        <f t="shared" si="10"/>
        <v>1.2999999999999999E-3</v>
      </c>
      <c r="E75" s="78">
        <v>5.5480000000000002E-2</v>
      </c>
      <c r="F75" s="79">
        <v>5.6979999999999999E-3</v>
      </c>
      <c r="G75" s="75">
        <f t="shared" si="1"/>
        <v>6.1178000000000003E-2</v>
      </c>
      <c r="H75" s="76">
        <v>121</v>
      </c>
      <c r="I75" s="77" t="s">
        <v>69</v>
      </c>
      <c r="J75" s="83">
        <f t="shared" si="7"/>
        <v>1.21E-2</v>
      </c>
      <c r="K75" s="76">
        <v>143</v>
      </c>
      <c r="L75" s="77" t="s">
        <v>69</v>
      </c>
      <c r="M75" s="83">
        <f t="shared" si="8"/>
        <v>1.4299999999999998E-2</v>
      </c>
      <c r="N75" s="76">
        <v>108</v>
      </c>
      <c r="O75" s="77" t="s">
        <v>69</v>
      </c>
      <c r="P75" s="83">
        <f t="shared" si="9"/>
        <v>1.0800000000000001E-2</v>
      </c>
    </row>
    <row r="76" spans="1:16">
      <c r="A76" s="1">
        <f t="shared" si="5"/>
        <v>76</v>
      </c>
      <c r="B76" s="76">
        <v>1.4</v>
      </c>
      <c r="C76" s="77" t="s">
        <v>70</v>
      </c>
      <c r="D76" s="84">
        <f t="shared" si="10"/>
        <v>1.4E-3</v>
      </c>
      <c r="E76" s="78">
        <v>5.7579999999999999E-2</v>
      </c>
      <c r="F76" s="79">
        <v>5.6109999999999997E-3</v>
      </c>
      <c r="G76" s="75">
        <f t="shared" si="1"/>
        <v>6.3190999999999997E-2</v>
      </c>
      <c r="H76" s="76">
        <v>130</v>
      </c>
      <c r="I76" s="77" t="s">
        <v>69</v>
      </c>
      <c r="J76" s="83">
        <f t="shared" si="7"/>
        <v>1.3000000000000001E-2</v>
      </c>
      <c r="K76" s="76">
        <v>150</v>
      </c>
      <c r="L76" s="77" t="s">
        <v>69</v>
      </c>
      <c r="M76" s="83">
        <f t="shared" si="8"/>
        <v>1.4999999999999999E-2</v>
      </c>
      <c r="N76" s="76">
        <v>114</v>
      </c>
      <c r="O76" s="77" t="s">
        <v>69</v>
      </c>
      <c r="P76" s="83">
        <f t="shared" si="9"/>
        <v>1.14E-2</v>
      </c>
    </row>
    <row r="77" spans="1:16">
      <c r="A77" s="1">
        <f t="shared" si="5"/>
        <v>77</v>
      </c>
      <c r="B77" s="76">
        <v>1.5</v>
      </c>
      <c r="C77" s="77" t="s">
        <v>70</v>
      </c>
      <c r="D77" s="84">
        <f t="shared" si="10"/>
        <v>1.5E-3</v>
      </c>
      <c r="E77" s="78">
        <v>5.96E-2</v>
      </c>
      <c r="F77" s="79">
        <v>5.5269999999999998E-3</v>
      </c>
      <c r="G77" s="75">
        <f t="shared" si="1"/>
        <v>6.5127000000000004E-2</v>
      </c>
      <c r="H77" s="76">
        <v>138</v>
      </c>
      <c r="I77" s="77" t="s">
        <v>69</v>
      </c>
      <c r="J77" s="83">
        <f t="shared" si="7"/>
        <v>1.3800000000000002E-2</v>
      </c>
      <c r="K77" s="76">
        <v>157</v>
      </c>
      <c r="L77" s="77" t="s">
        <v>69</v>
      </c>
      <c r="M77" s="83">
        <f t="shared" si="8"/>
        <v>1.5699999999999999E-2</v>
      </c>
      <c r="N77" s="76">
        <v>119</v>
      </c>
      <c r="O77" s="77" t="s">
        <v>69</v>
      </c>
      <c r="P77" s="83">
        <f t="shared" si="9"/>
        <v>1.1899999999999999E-2</v>
      </c>
    </row>
    <row r="78" spans="1:16">
      <c r="A78" s="1">
        <f t="shared" si="5"/>
        <v>78</v>
      </c>
      <c r="B78" s="76">
        <v>1.6</v>
      </c>
      <c r="C78" s="77" t="s">
        <v>70</v>
      </c>
      <c r="D78" s="84">
        <f t="shared" si="10"/>
        <v>1.6000000000000001E-3</v>
      </c>
      <c r="E78" s="78">
        <v>6.1550000000000001E-2</v>
      </c>
      <c r="F78" s="79">
        <v>5.4469999999999996E-3</v>
      </c>
      <c r="G78" s="75">
        <f t="shared" si="1"/>
        <v>6.6997000000000001E-2</v>
      </c>
      <c r="H78" s="76">
        <v>147</v>
      </c>
      <c r="I78" s="77" t="s">
        <v>69</v>
      </c>
      <c r="J78" s="83">
        <f t="shared" si="7"/>
        <v>1.47E-2</v>
      </c>
      <c r="K78" s="76">
        <v>163</v>
      </c>
      <c r="L78" s="77" t="s">
        <v>69</v>
      </c>
      <c r="M78" s="83">
        <f t="shared" si="8"/>
        <v>1.6300000000000002E-2</v>
      </c>
      <c r="N78" s="76">
        <v>124</v>
      </c>
      <c r="O78" s="77" t="s">
        <v>69</v>
      </c>
      <c r="P78" s="83">
        <f t="shared" si="9"/>
        <v>1.24E-2</v>
      </c>
    </row>
    <row r="79" spans="1:16">
      <c r="A79" s="1">
        <f t="shared" si="5"/>
        <v>79</v>
      </c>
      <c r="B79" s="76">
        <v>1.7</v>
      </c>
      <c r="C79" s="77" t="s">
        <v>70</v>
      </c>
      <c r="D79" s="84">
        <f t="shared" si="10"/>
        <v>1.6999999999999999E-3</v>
      </c>
      <c r="E79" s="78">
        <v>6.3450000000000006E-2</v>
      </c>
      <c r="F79" s="79">
        <v>5.3680000000000004E-3</v>
      </c>
      <c r="G79" s="75">
        <f t="shared" si="1"/>
        <v>6.8818000000000004E-2</v>
      </c>
      <c r="H79" s="76">
        <v>155</v>
      </c>
      <c r="I79" s="77" t="s">
        <v>69</v>
      </c>
      <c r="J79" s="83">
        <f t="shared" si="7"/>
        <v>1.55E-2</v>
      </c>
      <c r="K79" s="76">
        <v>170</v>
      </c>
      <c r="L79" s="77" t="s">
        <v>69</v>
      </c>
      <c r="M79" s="83">
        <f t="shared" si="8"/>
        <v>1.7000000000000001E-2</v>
      </c>
      <c r="N79" s="76">
        <v>130</v>
      </c>
      <c r="O79" s="77" t="s">
        <v>69</v>
      </c>
      <c r="P79" s="83">
        <f t="shared" si="9"/>
        <v>1.3000000000000001E-2</v>
      </c>
    </row>
    <row r="80" spans="1:16">
      <c r="A80" s="1">
        <f t="shared" si="5"/>
        <v>80</v>
      </c>
      <c r="B80" s="76">
        <v>1.8</v>
      </c>
      <c r="C80" s="77" t="s">
        <v>70</v>
      </c>
      <c r="D80" s="84">
        <f t="shared" si="10"/>
        <v>1.8E-3</v>
      </c>
      <c r="E80" s="78">
        <v>6.5290000000000001E-2</v>
      </c>
      <c r="F80" s="79">
        <v>5.293E-3</v>
      </c>
      <c r="G80" s="75">
        <f t="shared" si="1"/>
        <v>7.0583000000000007E-2</v>
      </c>
      <c r="H80" s="76">
        <v>164</v>
      </c>
      <c r="I80" s="77" t="s">
        <v>69</v>
      </c>
      <c r="J80" s="83">
        <f t="shared" si="7"/>
        <v>1.6400000000000001E-2</v>
      </c>
      <c r="K80" s="76">
        <v>176</v>
      </c>
      <c r="L80" s="77" t="s">
        <v>69</v>
      </c>
      <c r="M80" s="83">
        <f t="shared" si="8"/>
        <v>1.7599999999999998E-2</v>
      </c>
      <c r="N80" s="76">
        <v>135</v>
      </c>
      <c r="O80" s="77" t="s">
        <v>69</v>
      </c>
      <c r="P80" s="83">
        <f t="shared" si="9"/>
        <v>1.3500000000000002E-2</v>
      </c>
    </row>
    <row r="81" spans="1:16">
      <c r="A81" s="1">
        <f t="shared" si="5"/>
        <v>81</v>
      </c>
      <c r="B81" s="76">
        <v>2</v>
      </c>
      <c r="C81" s="77" t="s">
        <v>70</v>
      </c>
      <c r="D81" s="84">
        <f t="shared" si="10"/>
        <v>2E-3</v>
      </c>
      <c r="E81" s="78">
        <v>6.8820000000000006E-2</v>
      </c>
      <c r="F81" s="79">
        <v>5.1489999999999999E-3</v>
      </c>
      <c r="G81" s="75">
        <f t="shared" si="1"/>
        <v>7.3969000000000007E-2</v>
      </c>
      <c r="H81" s="76">
        <v>180</v>
      </c>
      <c r="I81" s="77" t="s">
        <v>69</v>
      </c>
      <c r="J81" s="83">
        <f t="shared" si="7"/>
        <v>1.7999999999999999E-2</v>
      </c>
      <c r="K81" s="76">
        <v>188</v>
      </c>
      <c r="L81" s="77" t="s">
        <v>69</v>
      </c>
      <c r="M81" s="83">
        <f t="shared" si="8"/>
        <v>1.8800000000000001E-2</v>
      </c>
      <c r="N81" s="76">
        <v>145</v>
      </c>
      <c r="O81" s="77" t="s">
        <v>69</v>
      </c>
      <c r="P81" s="83">
        <f t="shared" si="9"/>
        <v>1.4499999999999999E-2</v>
      </c>
    </row>
    <row r="82" spans="1:16">
      <c r="A82" s="1">
        <f t="shared" si="5"/>
        <v>82</v>
      </c>
      <c r="B82" s="76">
        <v>2.25</v>
      </c>
      <c r="C82" s="77" t="s">
        <v>70</v>
      </c>
      <c r="D82" s="84">
        <f t="shared" si="10"/>
        <v>2.2499999999999998E-3</v>
      </c>
      <c r="E82" s="78">
        <v>7.2270000000000001E-2</v>
      </c>
      <c r="F82" s="79">
        <v>4.9829999999999996E-3</v>
      </c>
      <c r="G82" s="75">
        <f t="shared" si="1"/>
        <v>7.7253000000000002E-2</v>
      </c>
      <c r="H82" s="76">
        <v>201</v>
      </c>
      <c r="I82" s="77" t="s">
        <v>69</v>
      </c>
      <c r="J82" s="83">
        <f t="shared" si="7"/>
        <v>2.01E-2</v>
      </c>
      <c r="K82" s="76">
        <v>202</v>
      </c>
      <c r="L82" s="77" t="s">
        <v>69</v>
      </c>
      <c r="M82" s="83">
        <f t="shared" si="8"/>
        <v>2.0200000000000003E-2</v>
      </c>
      <c r="N82" s="76">
        <v>156</v>
      </c>
      <c r="O82" s="77" t="s">
        <v>69</v>
      </c>
      <c r="P82" s="83">
        <f t="shared" si="9"/>
        <v>1.5599999999999999E-2</v>
      </c>
    </row>
    <row r="83" spans="1:16">
      <c r="A83" s="1">
        <f t="shared" si="5"/>
        <v>83</v>
      </c>
      <c r="B83" s="76">
        <v>2.5</v>
      </c>
      <c r="C83" s="77" t="s">
        <v>70</v>
      </c>
      <c r="D83" s="84">
        <f t="shared" si="10"/>
        <v>2.5000000000000001E-3</v>
      </c>
      <c r="E83" s="78">
        <v>7.5609999999999997E-2</v>
      </c>
      <c r="F83" s="79">
        <v>4.8300000000000001E-3</v>
      </c>
      <c r="G83" s="75">
        <f t="shared" si="1"/>
        <v>8.0439999999999998E-2</v>
      </c>
      <c r="H83" s="76">
        <v>222</v>
      </c>
      <c r="I83" s="77" t="s">
        <v>69</v>
      </c>
      <c r="J83" s="83">
        <f t="shared" si="7"/>
        <v>2.2200000000000001E-2</v>
      </c>
      <c r="K83" s="76">
        <v>216</v>
      </c>
      <c r="L83" s="77" t="s">
        <v>69</v>
      </c>
      <c r="M83" s="83">
        <f t="shared" si="8"/>
        <v>2.1600000000000001E-2</v>
      </c>
      <c r="N83" s="76">
        <v>168</v>
      </c>
      <c r="O83" s="77" t="s">
        <v>69</v>
      </c>
      <c r="P83" s="83">
        <f t="shared" si="9"/>
        <v>1.6800000000000002E-2</v>
      </c>
    </row>
    <row r="84" spans="1:16">
      <c r="A84" s="1">
        <f t="shared" si="5"/>
        <v>84</v>
      </c>
      <c r="B84" s="76">
        <v>2.75</v>
      </c>
      <c r="C84" s="77" t="s">
        <v>70</v>
      </c>
      <c r="D84" s="84">
        <f t="shared" si="10"/>
        <v>2.7499999999999998E-3</v>
      </c>
      <c r="E84" s="78">
        <v>7.8850000000000003E-2</v>
      </c>
      <c r="F84" s="79">
        <v>4.6889999999999996E-3</v>
      </c>
      <c r="G84" s="75">
        <f t="shared" ref="G84:G147" si="11">E84+F84</f>
        <v>8.3539000000000002E-2</v>
      </c>
      <c r="H84" s="76">
        <v>243</v>
      </c>
      <c r="I84" s="77" t="s">
        <v>69</v>
      </c>
      <c r="J84" s="83">
        <f t="shared" ref="J84:J115" si="12">H84/1000/10</f>
        <v>2.4299999999999999E-2</v>
      </c>
      <c r="K84" s="76">
        <v>229</v>
      </c>
      <c r="L84" s="77" t="s">
        <v>69</v>
      </c>
      <c r="M84" s="83">
        <f t="shared" ref="M84:M115" si="13">K84/1000/10</f>
        <v>2.29E-2</v>
      </c>
      <c r="N84" s="76">
        <v>179</v>
      </c>
      <c r="O84" s="77" t="s">
        <v>69</v>
      </c>
      <c r="P84" s="83">
        <f t="shared" ref="P84:P115" si="14">N84/1000/10</f>
        <v>1.7899999999999999E-2</v>
      </c>
    </row>
    <row r="85" spans="1:16">
      <c r="A85" s="1">
        <f t="shared" si="5"/>
        <v>85</v>
      </c>
      <c r="B85" s="76">
        <v>3</v>
      </c>
      <c r="C85" s="77" t="s">
        <v>70</v>
      </c>
      <c r="D85" s="84">
        <f t="shared" si="10"/>
        <v>3.0000000000000001E-3</v>
      </c>
      <c r="E85" s="78">
        <v>8.2000000000000003E-2</v>
      </c>
      <c r="F85" s="79">
        <v>4.5570000000000003E-3</v>
      </c>
      <c r="G85" s="75">
        <f t="shared" si="11"/>
        <v>8.6557000000000009E-2</v>
      </c>
      <c r="H85" s="76">
        <v>264</v>
      </c>
      <c r="I85" s="77" t="s">
        <v>69</v>
      </c>
      <c r="J85" s="83">
        <f t="shared" si="12"/>
        <v>2.64E-2</v>
      </c>
      <c r="K85" s="76">
        <v>242</v>
      </c>
      <c r="L85" s="77" t="s">
        <v>69</v>
      </c>
      <c r="M85" s="83">
        <f t="shared" si="13"/>
        <v>2.4199999999999999E-2</v>
      </c>
      <c r="N85" s="76">
        <v>190</v>
      </c>
      <c r="O85" s="77" t="s">
        <v>69</v>
      </c>
      <c r="P85" s="83">
        <f t="shared" si="14"/>
        <v>1.9E-2</v>
      </c>
    </row>
    <row r="86" spans="1:16">
      <c r="A86" s="1">
        <f t="shared" ref="A86:A149" si="15">A85+1</f>
        <v>86</v>
      </c>
      <c r="B86" s="76">
        <v>3.25</v>
      </c>
      <c r="C86" s="77" t="s">
        <v>70</v>
      </c>
      <c r="D86" s="84">
        <f t="shared" si="10"/>
        <v>3.2499999999999999E-3</v>
      </c>
      <c r="E86" s="78">
        <v>8.5050000000000001E-2</v>
      </c>
      <c r="F86" s="79">
        <v>4.4349999999999997E-3</v>
      </c>
      <c r="G86" s="75">
        <f t="shared" si="11"/>
        <v>8.9484999999999995E-2</v>
      </c>
      <c r="H86" s="76">
        <v>285</v>
      </c>
      <c r="I86" s="77" t="s">
        <v>69</v>
      </c>
      <c r="J86" s="83">
        <f t="shared" si="12"/>
        <v>2.8499999999999998E-2</v>
      </c>
      <c r="K86" s="76">
        <v>254</v>
      </c>
      <c r="L86" s="77" t="s">
        <v>69</v>
      </c>
      <c r="M86" s="83">
        <f t="shared" si="13"/>
        <v>2.5399999999999999E-2</v>
      </c>
      <c r="N86" s="76">
        <v>200</v>
      </c>
      <c r="O86" s="77" t="s">
        <v>69</v>
      </c>
      <c r="P86" s="83">
        <f t="shared" si="14"/>
        <v>0.02</v>
      </c>
    </row>
    <row r="87" spans="1:16">
      <c r="A87" s="1">
        <f t="shared" si="15"/>
        <v>87</v>
      </c>
      <c r="B87" s="76">
        <v>3.5</v>
      </c>
      <c r="C87" s="77" t="s">
        <v>70</v>
      </c>
      <c r="D87" s="84">
        <f t="shared" si="10"/>
        <v>3.5000000000000001E-3</v>
      </c>
      <c r="E87" s="78">
        <v>8.8020000000000001E-2</v>
      </c>
      <c r="F87" s="79">
        <v>4.3210000000000002E-3</v>
      </c>
      <c r="G87" s="75">
        <f t="shared" si="11"/>
        <v>9.2341000000000006E-2</v>
      </c>
      <c r="H87" s="76">
        <v>306</v>
      </c>
      <c r="I87" s="77" t="s">
        <v>69</v>
      </c>
      <c r="J87" s="83">
        <f t="shared" si="12"/>
        <v>3.0599999999999999E-2</v>
      </c>
      <c r="K87" s="76">
        <v>266</v>
      </c>
      <c r="L87" s="77" t="s">
        <v>69</v>
      </c>
      <c r="M87" s="83">
        <f t="shared" si="13"/>
        <v>2.6600000000000002E-2</v>
      </c>
      <c r="N87" s="76">
        <v>210</v>
      </c>
      <c r="O87" s="77" t="s">
        <v>69</v>
      </c>
      <c r="P87" s="83">
        <f t="shared" si="14"/>
        <v>2.0999999999999998E-2</v>
      </c>
    </row>
    <row r="88" spans="1:16">
      <c r="A88" s="1">
        <f t="shared" si="15"/>
        <v>88</v>
      </c>
      <c r="B88" s="76">
        <v>3.75</v>
      </c>
      <c r="C88" s="77" t="s">
        <v>70</v>
      </c>
      <c r="D88" s="84">
        <f t="shared" si="10"/>
        <v>3.7499999999999999E-3</v>
      </c>
      <c r="E88" s="78">
        <v>9.0920000000000001E-2</v>
      </c>
      <c r="F88" s="79">
        <v>4.2139999999999999E-3</v>
      </c>
      <c r="G88" s="75">
        <f t="shared" si="11"/>
        <v>9.5133999999999996E-2</v>
      </c>
      <c r="H88" s="76">
        <v>326</v>
      </c>
      <c r="I88" s="77" t="s">
        <v>69</v>
      </c>
      <c r="J88" s="83">
        <f t="shared" si="12"/>
        <v>3.2600000000000004E-2</v>
      </c>
      <c r="K88" s="76">
        <v>277</v>
      </c>
      <c r="L88" s="77" t="s">
        <v>69</v>
      </c>
      <c r="M88" s="83">
        <f t="shared" si="13"/>
        <v>2.7700000000000002E-2</v>
      </c>
      <c r="N88" s="76">
        <v>220</v>
      </c>
      <c r="O88" s="77" t="s">
        <v>69</v>
      </c>
      <c r="P88" s="83">
        <f t="shared" si="14"/>
        <v>2.1999999999999999E-2</v>
      </c>
    </row>
    <row r="89" spans="1:16">
      <c r="A89" s="1">
        <f t="shared" si="15"/>
        <v>89</v>
      </c>
      <c r="B89" s="76">
        <v>4</v>
      </c>
      <c r="C89" s="77" t="s">
        <v>70</v>
      </c>
      <c r="D89" s="84">
        <f t="shared" si="10"/>
        <v>4.0000000000000001E-3</v>
      </c>
      <c r="E89" s="78">
        <v>9.3740000000000004E-2</v>
      </c>
      <c r="F89" s="79">
        <v>4.1139999999999996E-3</v>
      </c>
      <c r="G89" s="75">
        <f t="shared" si="11"/>
        <v>9.7853999999999997E-2</v>
      </c>
      <c r="H89" s="76">
        <v>347</v>
      </c>
      <c r="I89" s="77" t="s">
        <v>69</v>
      </c>
      <c r="J89" s="83">
        <f t="shared" si="12"/>
        <v>3.4699999999999995E-2</v>
      </c>
      <c r="K89" s="76">
        <v>288</v>
      </c>
      <c r="L89" s="77" t="s">
        <v>69</v>
      </c>
      <c r="M89" s="83">
        <f t="shared" si="13"/>
        <v>2.8799999999999999E-2</v>
      </c>
      <c r="N89" s="76">
        <v>229</v>
      </c>
      <c r="O89" s="77" t="s">
        <v>69</v>
      </c>
      <c r="P89" s="83">
        <f t="shared" si="14"/>
        <v>2.29E-2</v>
      </c>
    </row>
    <row r="90" spans="1:16">
      <c r="A90" s="1">
        <f t="shared" si="15"/>
        <v>90</v>
      </c>
      <c r="B90" s="76">
        <v>4.5</v>
      </c>
      <c r="C90" s="77" t="s">
        <v>70</v>
      </c>
      <c r="D90" s="84">
        <f t="shared" si="10"/>
        <v>4.4999999999999997E-3</v>
      </c>
      <c r="E90" s="78">
        <v>9.9159999999999998E-2</v>
      </c>
      <c r="F90" s="79">
        <v>3.9300000000000003E-3</v>
      </c>
      <c r="G90" s="75">
        <f t="shared" si="11"/>
        <v>0.10309</v>
      </c>
      <c r="H90" s="76">
        <v>388</v>
      </c>
      <c r="I90" s="77" t="s">
        <v>69</v>
      </c>
      <c r="J90" s="83">
        <f t="shared" si="12"/>
        <v>3.8800000000000001E-2</v>
      </c>
      <c r="K90" s="76">
        <v>309</v>
      </c>
      <c r="L90" s="77" t="s">
        <v>69</v>
      </c>
      <c r="M90" s="83">
        <f t="shared" si="13"/>
        <v>3.09E-2</v>
      </c>
      <c r="N90" s="76">
        <v>248</v>
      </c>
      <c r="O90" s="77" t="s">
        <v>69</v>
      </c>
      <c r="P90" s="83">
        <f t="shared" si="14"/>
        <v>2.4799999999999999E-2</v>
      </c>
    </row>
    <row r="91" spans="1:16">
      <c r="A91" s="1">
        <f t="shared" si="15"/>
        <v>91</v>
      </c>
      <c r="B91" s="76">
        <v>5</v>
      </c>
      <c r="C91" s="77" t="s">
        <v>70</v>
      </c>
      <c r="D91" s="84">
        <f t="shared" si="10"/>
        <v>5.0000000000000001E-3</v>
      </c>
      <c r="E91" s="78">
        <v>0.1043</v>
      </c>
      <c r="F91" s="79">
        <v>3.7659999999999998E-3</v>
      </c>
      <c r="G91" s="75">
        <f t="shared" si="11"/>
        <v>0.10806600000000001</v>
      </c>
      <c r="H91" s="76">
        <v>428</v>
      </c>
      <c r="I91" s="77" t="s">
        <v>69</v>
      </c>
      <c r="J91" s="83">
        <f t="shared" si="12"/>
        <v>4.2799999999999998E-2</v>
      </c>
      <c r="K91" s="76">
        <v>328</v>
      </c>
      <c r="L91" s="77" t="s">
        <v>69</v>
      </c>
      <c r="M91" s="83">
        <f t="shared" si="13"/>
        <v>3.2800000000000003E-2</v>
      </c>
      <c r="N91" s="76">
        <v>265</v>
      </c>
      <c r="O91" s="77" t="s">
        <v>69</v>
      </c>
      <c r="P91" s="83">
        <f t="shared" si="14"/>
        <v>2.6500000000000003E-2</v>
      </c>
    </row>
    <row r="92" spans="1:16">
      <c r="A92" s="1">
        <f t="shared" si="15"/>
        <v>92</v>
      </c>
      <c r="B92" s="76">
        <v>5.5</v>
      </c>
      <c r="C92" s="77" t="s">
        <v>70</v>
      </c>
      <c r="D92" s="84">
        <f t="shared" si="10"/>
        <v>5.4999999999999997E-3</v>
      </c>
      <c r="E92" s="78">
        <v>0.10920000000000001</v>
      </c>
      <c r="F92" s="79">
        <v>3.6180000000000001E-3</v>
      </c>
      <c r="G92" s="75">
        <f t="shared" si="11"/>
        <v>0.112818</v>
      </c>
      <c r="H92" s="76">
        <v>468</v>
      </c>
      <c r="I92" s="77" t="s">
        <v>69</v>
      </c>
      <c r="J92" s="83">
        <f t="shared" si="12"/>
        <v>4.6800000000000001E-2</v>
      </c>
      <c r="K92" s="76">
        <v>346</v>
      </c>
      <c r="L92" s="77" t="s">
        <v>69</v>
      </c>
      <c r="M92" s="83">
        <f t="shared" si="13"/>
        <v>3.4599999999999999E-2</v>
      </c>
      <c r="N92" s="76">
        <v>282</v>
      </c>
      <c r="O92" s="77" t="s">
        <v>69</v>
      </c>
      <c r="P92" s="83">
        <f t="shared" si="14"/>
        <v>2.8199999999999996E-2</v>
      </c>
    </row>
    <row r="93" spans="1:16">
      <c r="A93" s="1">
        <f t="shared" si="15"/>
        <v>93</v>
      </c>
      <c r="B93" s="76">
        <v>6</v>
      </c>
      <c r="C93" s="77" t="s">
        <v>70</v>
      </c>
      <c r="D93" s="84">
        <f t="shared" si="10"/>
        <v>6.0000000000000001E-3</v>
      </c>
      <c r="E93" s="78">
        <v>0.1139</v>
      </c>
      <c r="F93" s="79">
        <v>3.4840000000000001E-3</v>
      </c>
      <c r="G93" s="75">
        <f t="shared" si="11"/>
        <v>0.117384</v>
      </c>
      <c r="H93" s="76">
        <v>508</v>
      </c>
      <c r="I93" s="77" t="s">
        <v>69</v>
      </c>
      <c r="J93" s="83">
        <f t="shared" si="12"/>
        <v>5.0799999999999998E-2</v>
      </c>
      <c r="K93" s="76">
        <v>364</v>
      </c>
      <c r="L93" s="77" t="s">
        <v>69</v>
      </c>
      <c r="M93" s="83">
        <f t="shared" si="13"/>
        <v>3.6400000000000002E-2</v>
      </c>
      <c r="N93" s="76">
        <v>298</v>
      </c>
      <c r="O93" s="77" t="s">
        <v>69</v>
      </c>
      <c r="P93" s="83">
        <f t="shared" si="14"/>
        <v>2.98E-2</v>
      </c>
    </row>
    <row r="94" spans="1:16">
      <c r="A94" s="1">
        <f t="shared" si="15"/>
        <v>94</v>
      </c>
      <c r="B94" s="76">
        <v>6.5</v>
      </c>
      <c r="C94" s="77" t="s">
        <v>70</v>
      </c>
      <c r="D94" s="84">
        <f t="shared" si="10"/>
        <v>6.4999999999999997E-3</v>
      </c>
      <c r="E94" s="78">
        <v>0.11840000000000001</v>
      </c>
      <c r="F94" s="79">
        <v>3.3609999999999998E-3</v>
      </c>
      <c r="G94" s="75">
        <f t="shared" si="11"/>
        <v>0.12176100000000001</v>
      </c>
      <c r="H94" s="76">
        <v>547</v>
      </c>
      <c r="I94" s="77" t="s">
        <v>69</v>
      </c>
      <c r="J94" s="83">
        <f t="shared" si="12"/>
        <v>5.4700000000000006E-2</v>
      </c>
      <c r="K94" s="76">
        <v>380</v>
      </c>
      <c r="L94" s="77" t="s">
        <v>69</v>
      </c>
      <c r="M94" s="83">
        <f t="shared" si="13"/>
        <v>3.7999999999999999E-2</v>
      </c>
      <c r="N94" s="76">
        <v>314</v>
      </c>
      <c r="O94" s="77" t="s">
        <v>69</v>
      </c>
      <c r="P94" s="83">
        <f t="shared" si="14"/>
        <v>3.1399999999999997E-2</v>
      </c>
    </row>
    <row r="95" spans="1:16">
      <c r="A95" s="1">
        <f t="shared" si="15"/>
        <v>95</v>
      </c>
      <c r="B95" s="76">
        <v>7</v>
      </c>
      <c r="C95" s="77" t="s">
        <v>70</v>
      </c>
      <c r="D95" s="84">
        <f t="shared" si="10"/>
        <v>7.0000000000000001E-3</v>
      </c>
      <c r="E95" s="78">
        <v>0.1226</v>
      </c>
      <c r="F95" s="79">
        <v>3.2490000000000002E-3</v>
      </c>
      <c r="G95" s="75">
        <f t="shared" si="11"/>
        <v>0.12584899999999999</v>
      </c>
      <c r="H95" s="76">
        <v>586</v>
      </c>
      <c r="I95" s="77" t="s">
        <v>69</v>
      </c>
      <c r="J95" s="83">
        <f t="shared" si="12"/>
        <v>5.8599999999999999E-2</v>
      </c>
      <c r="K95" s="76">
        <v>395</v>
      </c>
      <c r="L95" s="77" t="s">
        <v>69</v>
      </c>
      <c r="M95" s="83">
        <f t="shared" si="13"/>
        <v>3.95E-2</v>
      </c>
      <c r="N95" s="76">
        <v>328</v>
      </c>
      <c r="O95" s="77" t="s">
        <v>69</v>
      </c>
      <c r="P95" s="83">
        <f t="shared" si="14"/>
        <v>3.2800000000000003E-2</v>
      </c>
    </row>
    <row r="96" spans="1:16">
      <c r="A96" s="1">
        <f t="shared" si="15"/>
        <v>96</v>
      </c>
      <c r="B96" s="76">
        <v>8</v>
      </c>
      <c r="C96" s="77" t="s">
        <v>70</v>
      </c>
      <c r="D96" s="84">
        <f t="shared" si="10"/>
        <v>8.0000000000000002E-3</v>
      </c>
      <c r="E96" s="78">
        <v>0.13070000000000001</v>
      </c>
      <c r="F96" s="79">
        <v>3.0500000000000002E-3</v>
      </c>
      <c r="G96" s="75">
        <f t="shared" si="11"/>
        <v>0.13375000000000001</v>
      </c>
      <c r="H96" s="76">
        <v>662</v>
      </c>
      <c r="I96" s="77" t="s">
        <v>69</v>
      </c>
      <c r="J96" s="83">
        <f t="shared" si="12"/>
        <v>6.6200000000000009E-2</v>
      </c>
      <c r="K96" s="76">
        <v>424</v>
      </c>
      <c r="L96" s="77" t="s">
        <v>69</v>
      </c>
      <c r="M96" s="83">
        <f t="shared" si="13"/>
        <v>4.24E-2</v>
      </c>
      <c r="N96" s="76">
        <v>356</v>
      </c>
      <c r="O96" s="77" t="s">
        <v>69</v>
      </c>
      <c r="P96" s="83">
        <f t="shared" si="14"/>
        <v>3.56E-2</v>
      </c>
    </row>
    <row r="97" spans="1:16">
      <c r="A97" s="1">
        <f t="shared" si="15"/>
        <v>97</v>
      </c>
      <c r="B97" s="76">
        <v>9</v>
      </c>
      <c r="C97" s="77" t="s">
        <v>70</v>
      </c>
      <c r="D97" s="84">
        <f t="shared" si="10"/>
        <v>8.9999999999999993E-3</v>
      </c>
      <c r="E97" s="78">
        <v>0.13819999999999999</v>
      </c>
      <c r="F97" s="79">
        <v>2.879E-3</v>
      </c>
      <c r="G97" s="75">
        <f t="shared" si="11"/>
        <v>0.14107899999999998</v>
      </c>
      <c r="H97" s="76">
        <v>738</v>
      </c>
      <c r="I97" s="77" t="s">
        <v>69</v>
      </c>
      <c r="J97" s="83">
        <f t="shared" si="12"/>
        <v>7.3800000000000004E-2</v>
      </c>
      <c r="K97" s="76">
        <v>451</v>
      </c>
      <c r="L97" s="77" t="s">
        <v>69</v>
      </c>
      <c r="M97" s="83">
        <f t="shared" si="13"/>
        <v>4.5100000000000001E-2</v>
      </c>
      <c r="N97" s="76">
        <v>383</v>
      </c>
      <c r="O97" s="77" t="s">
        <v>69</v>
      </c>
      <c r="P97" s="83">
        <f t="shared" si="14"/>
        <v>3.8300000000000001E-2</v>
      </c>
    </row>
    <row r="98" spans="1:16">
      <c r="A98" s="1">
        <f t="shared" si="15"/>
        <v>98</v>
      </c>
      <c r="B98" s="76">
        <v>10</v>
      </c>
      <c r="C98" s="77" t="s">
        <v>70</v>
      </c>
      <c r="D98" s="84">
        <f t="shared" si="10"/>
        <v>0.01</v>
      </c>
      <c r="E98" s="78">
        <v>0.14530000000000001</v>
      </c>
      <c r="F98" s="79">
        <v>2.7290000000000001E-3</v>
      </c>
      <c r="G98" s="75">
        <f t="shared" si="11"/>
        <v>0.14802900000000002</v>
      </c>
      <c r="H98" s="76">
        <v>811</v>
      </c>
      <c r="I98" s="77" t="s">
        <v>69</v>
      </c>
      <c r="J98" s="83">
        <f t="shared" si="12"/>
        <v>8.1100000000000005E-2</v>
      </c>
      <c r="K98" s="76">
        <v>475</v>
      </c>
      <c r="L98" s="77" t="s">
        <v>69</v>
      </c>
      <c r="M98" s="83">
        <f t="shared" si="13"/>
        <v>4.7500000000000001E-2</v>
      </c>
      <c r="N98" s="76">
        <v>407</v>
      </c>
      <c r="O98" s="77" t="s">
        <v>69</v>
      </c>
      <c r="P98" s="83">
        <f t="shared" si="14"/>
        <v>4.07E-2</v>
      </c>
    </row>
    <row r="99" spans="1:16">
      <c r="A99" s="1">
        <f t="shared" si="15"/>
        <v>99</v>
      </c>
      <c r="B99" s="76">
        <v>11</v>
      </c>
      <c r="C99" s="77" t="s">
        <v>70</v>
      </c>
      <c r="D99" s="84">
        <f t="shared" si="10"/>
        <v>1.0999999999999999E-2</v>
      </c>
      <c r="E99" s="78">
        <v>0.152</v>
      </c>
      <c r="F99" s="79">
        <v>2.5969999999999999E-3</v>
      </c>
      <c r="G99" s="75">
        <f t="shared" si="11"/>
        <v>0.15459699999999998</v>
      </c>
      <c r="H99" s="76">
        <v>884</v>
      </c>
      <c r="I99" s="77" t="s">
        <v>69</v>
      </c>
      <c r="J99" s="83">
        <f t="shared" si="12"/>
        <v>8.8400000000000006E-2</v>
      </c>
      <c r="K99" s="76">
        <v>497</v>
      </c>
      <c r="L99" s="77" t="s">
        <v>69</v>
      </c>
      <c r="M99" s="83">
        <f t="shared" si="13"/>
        <v>4.9700000000000001E-2</v>
      </c>
      <c r="N99" s="76">
        <v>430</v>
      </c>
      <c r="O99" s="77" t="s">
        <v>69</v>
      </c>
      <c r="P99" s="83">
        <f t="shared" si="14"/>
        <v>4.2999999999999997E-2</v>
      </c>
    </row>
    <row r="100" spans="1:16">
      <c r="A100" s="1">
        <f t="shared" si="15"/>
        <v>100</v>
      </c>
      <c r="B100" s="76">
        <v>12</v>
      </c>
      <c r="C100" s="77" t="s">
        <v>70</v>
      </c>
      <c r="D100" s="84">
        <f t="shared" si="10"/>
        <v>1.2E-2</v>
      </c>
      <c r="E100" s="78">
        <v>0.15840000000000001</v>
      </c>
      <c r="F100" s="79">
        <v>2.4789999999999999E-3</v>
      </c>
      <c r="G100" s="75">
        <f t="shared" si="11"/>
        <v>0.16087900000000002</v>
      </c>
      <c r="H100" s="76">
        <v>955</v>
      </c>
      <c r="I100" s="77" t="s">
        <v>69</v>
      </c>
      <c r="J100" s="83">
        <f t="shared" si="12"/>
        <v>9.5500000000000002E-2</v>
      </c>
      <c r="K100" s="76">
        <v>518</v>
      </c>
      <c r="L100" s="77" t="s">
        <v>69</v>
      </c>
      <c r="M100" s="83">
        <f t="shared" si="13"/>
        <v>5.1799999999999999E-2</v>
      </c>
      <c r="N100" s="76">
        <v>452</v>
      </c>
      <c r="O100" s="77" t="s">
        <v>69</v>
      </c>
      <c r="P100" s="83">
        <f t="shared" si="14"/>
        <v>4.5200000000000004E-2</v>
      </c>
    </row>
    <row r="101" spans="1:16">
      <c r="A101" s="1">
        <f t="shared" si="15"/>
        <v>101</v>
      </c>
      <c r="B101" s="76">
        <v>13</v>
      </c>
      <c r="C101" s="77" t="s">
        <v>70</v>
      </c>
      <c r="D101" s="84">
        <f t="shared" si="10"/>
        <v>1.2999999999999999E-2</v>
      </c>
      <c r="E101" s="78">
        <v>0.1646</v>
      </c>
      <c r="F101" s="79">
        <v>2.3730000000000001E-3</v>
      </c>
      <c r="G101" s="75">
        <f t="shared" si="11"/>
        <v>0.16697299999999998</v>
      </c>
      <c r="H101" s="76">
        <v>1026</v>
      </c>
      <c r="I101" s="77" t="s">
        <v>69</v>
      </c>
      <c r="J101" s="83">
        <f t="shared" si="12"/>
        <v>0.1026</v>
      </c>
      <c r="K101" s="76">
        <v>537</v>
      </c>
      <c r="L101" s="77" t="s">
        <v>69</v>
      </c>
      <c r="M101" s="83">
        <f t="shared" si="13"/>
        <v>5.3700000000000005E-2</v>
      </c>
      <c r="N101" s="76">
        <v>473</v>
      </c>
      <c r="O101" s="77" t="s">
        <v>69</v>
      </c>
      <c r="P101" s="83">
        <f t="shared" si="14"/>
        <v>4.7299999999999995E-2</v>
      </c>
    </row>
    <row r="102" spans="1:16">
      <c r="A102" s="1">
        <f t="shared" si="15"/>
        <v>102</v>
      </c>
      <c r="B102" s="76">
        <v>14</v>
      </c>
      <c r="C102" s="77" t="s">
        <v>70</v>
      </c>
      <c r="D102" s="84">
        <f t="shared" si="10"/>
        <v>1.4E-2</v>
      </c>
      <c r="E102" s="78">
        <v>0.17050000000000001</v>
      </c>
      <c r="F102" s="79">
        <v>2.2780000000000001E-3</v>
      </c>
      <c r="G102" s="75">
        <f t="shared" si="11"/>
        <v>0.17277800000000001</v>
      </c>
      <c r="H102" s="76">
        <v>1095</v>
      </c>
      <c r="I102" s="77" t="s">
        <v>69</v>
      </c>
      <c r="J102" s="83">
        <f t="shared" si="12"/>
        <v>0.1095</v>
      </c>
      <c r="K102" s="76">
        <v>556</v>
      </c>
      <c r="L102" s="77" t="s">
        <v>69</v>
      </c>
      <c r="M102" s="83">
        <f t="shared" si="13"/>
        <v>5.5600000000000004E-2</v>
      </c>
      <c r="N102" s="76">
        <v>493</v>
      </c>
      <c r="O102" s="77" t="s">
        <v>69</v>
      </c>
      <c r="P102" s="83">
        <f t="shared" si="14"/>
        <v>4.9299999999999997E-2</v>
      </c>
    </row>
    <row r="103" spans="1:16">
      <c r="A103" s="1">
        <f t="shared" si="15"/>
        <v>103</v>
      </c>
      <c r="B103" s="76">
        <v>15</v>
      </c>
      <c r="C103" s="77" t="s">
        <v>70</v>
      </c>
      <c r="D103" s="84">
        <f t="shared" si="10"/>
        <v>1.4999999999999999E-2</v>
      </c>
      <c r="E103" s="78">
        <v>0.1762</v>
      </c>
      <c r="F103" s="79">
        <v>2.1909999999999998E-3</v>
      </c>
      <c r="G103" s="75">
        <f t="shared" si="11"/>
        <v>0.17839099999999999</v>
      </c>
      <c r="H103" s="76">
        <v>1163</v>
      </c>
      <c r="I103" s="77" t="s">
        <v>69</v>
      </c>
      <c r="J103" s="83">
        <f t="shared" si="12"/>
        <v>0.1163</v>
      </c>
      <c r="K103" s="76">
        <v>573</v>
      </c>
      <c r="L103" s="77" t="s">
        <v>69</v>
      </c>
      <c r="M103" s="83">
        <f t="shared" si="13"/>
        <v>5.7299999999999997E-2</v>
      </c>
      <c r="N103" s="76">
        <v>512</v>
      </c>
      <c r="O103" s="77" t="s">
        <v>69</v>
      </c>
      <c r="P103" s="83">
        <f t="shared" si="14"/>
        <v>5.1200000000000002E-2</v>
      </c>
    </row>
    <row r="104" spans="1:16">
      <c r="A104" s="1">
        <f t="shared" si="15"/>
        <v>104</v>
      </c>
      <c r="B104" s="76">
        <v>16</v>
      </c>
      <c r="C104" s="77" t="s">
        <v>70</v>
      </c>
      <c r="D104" s="84">
        <f t="shared" si="10"/>
        <v>1.6E-2</v>
      </c>
      <c r="E104" s="78">
        <v>0.18160000000000001</v>
      </c>
      <c r="F104" s="79">
        <v>2.1120000000000002E-3</v>
      </c>
      <c r="G104" s="75">
        <f t="shared" si="11"/>
        <v>0.18371200000000001</v>
      </c>
      <c r="H104" s="76">
        <v>1230</v>
      </c>
      <c r="I104" s="77" t="s">
        <v>69</v>
      </c>
      <c r="J104" s="83">
        <f t="shared" si="12"/>
        <v>0.123</v>
      </c>
      <c r="K104" s="76">
        <v>589</v>
      </c>
      <c r="L104" s="77" t="s">
        <v>69</v>
      </c>
      <c r="M104" s="83">
        <f t="shared" si="13"/>
        <v>5.8899999999999994E-2</v>
      </c>
      <c r="N104" s="76">
        <v>530</v>
      </c>
      <c r="O104" s="77" t="s">
        <v>69</v>
      </c>
      <c r="P104" s="83">
        <f t="shared" si="14"/>
        <v>5.3000000000000005E-2</v>
      </c>
    </row>
    <row r="105" spans="1:16">
      <c r="A105" s="1">
        <f t="shared" si="15"/>
        <v>105</v>
      </c>
      <c r="B105" s="76">
        <v>17</v>
      </c>
      <c r="C105" s="77" t="s">
        <v>70</v>
      </c>
      <c r="D105" s="84">
        <f t="shared" ref="D105:D136" si="16">B105/1000/$C$5</f>
        <v>1.7000000000000001E-2</v>
      </c>
      <c r="E105" s="78">
        <v>0.18690000000000001</v>
      </c>
      <c r="F105" s="79">
        <v>2.039E-3</v>
      </c>
      <c r="G105" s="75">
        <f t="shared" si="11"/>
        <v>0.18893900000000002</v>
      </c>
      <c r="H105" s="76">
        <v>1296</v>
      </c>
      <c r="I105" s="77" t="s">
        <v>69</v>
      </c>
      <c r="J105" s="83">
        <f t="shared" si="12"/>
        <v>0.12959999999999999</v>
      </c>
      <c r="K105" s="76">
        <v>604</v>
      </c>
      <c r="L105" s="77" t="s">
        <v>69</v>
      </c>
      <c r="M105" s="83">
        <f t="shared" si="13"/>
        <v>6.0399999999999995E-2</v>
      </c>
      <c r="N105" s="76">
        <v>547</v>
      </c>
      <c r="O105" s="77" t="s">
        <v>69</v>
      </c>
      <c r="P105" s="83">
        <f t="shared" si="14"/>
        <v>5.4700000000000006E-2</v>
      </c>
    </row>
    <row r="106" spans="1:16">
      <c r="A106" s="1">
        <f t="shared" si="15"/>
        <v>106</v>
      </c>
      <c r="B106" s="76">
        <v>18</v>
      </c>
      <c r="C106" s="77" t="s">
        <v>70</v>
      </c>
      <c r="D106" s="84">
        <f t="shared" si="16"/>
        <v>1.7999999999999999E-2</v>
      </c>
      <c r="E106" s="78">
        <v>0.192</v>
      </c>
      <c r="F106" s="79">
        <v>1.9719999999999998E-3</v>
      </c>
      <c r="G106" s="75">
        <f t="shared" si="11"/>
        <v>0.19397200000000001</v>
      </c>
      <c r="H106" s="76">
        <v>1361</v>
      </c>
      <c r="I106" s="77" t="s">
        <v>69</v>
      </c>
      <c r="J106" s="83">
        <f t="shared" si="12"/>
        <v>0.1361</v>
      </c>
      <c r="K106" s="76">
        <v>618</v>
      </c>
      <c r="L106" s="77" t="s">
        <v>69</v>
      </c>
      <c r="M106" s="83">
        <f t="shared" si="13"/>
        <v>6.1800000000000001E-2</v>
      </c>
      <c r="N106" s="76">
        <v>564</v>
      </c>
      <c r="O106" s="77" t="s">
        <v>69</v>
      </c>
      <c r="P106" s="83">
        <f t="shared" si="14"/>
        <v>5.6399999999999992E-2</v>
      </c>
    </row>
    <row r="107" spans="1:16">
      <c r="A107" s="1">
        <f t="shared" si="15"/>
        <v>107</v>
      </c>
      <c r="B107" s="76">
        <v>20</v>
      </c>
      <c r="C107" s="77" t="s">
        <v>70</v>
      </c>
      <c r="D107" s="84">
        <f t="shared" si="16"/>
        <v>0.02</v>
      </c>
      <c r="E107" s="78">
        <v>0.2016</v>
      </c>
      <c r="F107" s="79">
        <v>1.8519999999999999E-3</v>
      </c>
      <c r="G107" s="75">
        <f t="shared" si="11"/>
        <v>0.20345199999999999</v>
      </c>
      <c r="H107" s="76">
        <v>1489</v>
      </c>
      <c r="I107" s="77" t="s">
        <v>69</v>
      </c>
      <c r="J107" s="83">
        <f t="shared" si="12"/>
        <v>0.1489</v>
      </c>
      <c r="K107" s="76">
        <v>645</v>
      </c>
      <c r="L107" s="77" t="s">
        <v>69</v>
      </c>
      <c r="M107" s="83">
        <f t="shared" si="13"/>
        <v>6.4500000000000002E-2</v>
      </c>
      <c r="N107" s="76">
        <v>595</v>
      </c>
      <c r="O107" s="77" t="s">
        <v>69</v>
      </c>
      <c r="P107" s="83">
        <f t="shared" si="14"/>
        <v>5.9499999999999997E-2</v>
      </c>
    </row>
    <row r="108" spans="1:16">
      <c r="A108" s="1">
        <f t="shared" si="15"/>
        <v>108</v>
      </c>
      <c r="B108" s="76">
        <v>22.5</v>
      </c>
      <c r="C108" s="77" t="s">
        <v>70</v>
      </c>
      <c r="D108" s="84">
        <f t="shared" si="16"/>
        <v>2.2499999999999999E-2</v>
      </c>
      <c r="E108" s="78">
        <v>0.2127</v>
      </c>
      <c r="F108" s="79">
        <v>1.7240000000000001E-3</v>
      </c>
      <c r="G108" s="75">
        <f t="shared" si="11"/>
        <v>0.214424</v>
      </c>
      <c r="H108" s="76">
        <v>1644</v>
      </c>
      <c r="I108" s="77" t="s">
        <v>69</v>
      </c>
      <c r="J108" s="83">
        <f t="shared" si="12"/>
        <v>0.16439999999999999</v>
      </c>
      <c r="K108" s="76">
        <v>675</v>
      </c>
      <c r="L108" s="77" t="s">
        <v>69</v>
      </c>
      <c r="M108" s="83">
        <f t="shared" si="13"/>
        <v>6.7500000000000004E-2</v>
      </c>
      <c r="N108" s="76">
        <v>632</v>
      </c>
      <c r="O108" s="77" t="s">
        <v>69</v>
      </c>
      <c r="P108" s="83">
        <f t="shared" si="14"/>
        <v>6.3200000000000006E-2</v>
      </c>
    </row>
    <row r="109" spans="1:16">
      <c r="A109" s="1">
        <f t="shared" si="15"/>
        <v>109</v>
      </c>
      <c r="B109" s="76">
        <v>25</v>
      </c>
      <c r="C109" s="77" t="s">
        <v>70</v>
      </c>
      <c r="D109" s="84">
        <f t="shared" si="16"/>
        <v>2.5000000000000001E-2</v>
      </c>
      <c r="E109" s="78">
        <v>0.22270000000000001</v>
      </c>
      <c r="F109" s="79">
        <v>1.6149999999999999E-3</v>
      </c>
      <c r="G109" s="75">
        <f t="shared" si="11"/>
        <v>0.22431500000000001</v>
      </c>
      <c r="H109" s="76">
        <v>1795</v>
      </c>
      <c r="I109" s="77" t="s">
        <v>69</v>
      </c>
      <c r="J109" s="83">
        <f t="shared" si="12"/>
        <v>0.17949999999999999</v>
      </c>
      <c r="K109" s="76">
        <v>701</v>
      </c>
      <c r="L109" s="77" t="s">
        <v>69</v>
      </c>
      <c r="M109" s="83">
        <f t="shared" si="13"/>
        <v>7.0099999999999996E-2</v>
      </c>
      <c r="N109" s="76">
        <v>665</v>
      </c>
      <c r="O109" s="77" t="s">
        <v>69</v>
      </c>
      <c r="P109" s="83">
        <f t="shared" si="14"/>
        <v>6.6500000000000004E-2</v>
      </c>
    </row>
    <row r="110" spans="1:16">
      <c r="A110" s="1">
        <f t="shared" si="15"/>
        <v>110</v>
      </c>
      <c r="B110" s="76">
        <v>27.5</v>
      </c>
      <c r="C110" s="77" t="s">
        <v>70</v>
      </c>
      <c r="D110" s="84">
        <f t="shared" si="16"/>
        <v>2.75E-2</v>
      </c>
      <c r="E110" s="78">
        <v>0.2319</v>
      </c>
      <c r="F110" s="79">
        <v>1.521E-3</v>
      </c>
      <c r="G110" s="75">
        <f t="shared" si="11"/>
        <v>0.23342099999999999</v>
      </c>
      <c r="H110" s="76">
        <v>1942</v>
      </c>
      <c r="I110" s="77" t="s">
        <v>69</v>
      </c>
      <c r="J110" s="83">
        <f t="shared" si="12"/>
        <v>0.19419999999999998</v>
      </c>
      <c r="K110" s="76">
        <v>726</v>
      </c>
      <c r="L110" s="77" t="s">
        <v>69</v>
      </c>
      <c r="M110" s="83">
        <f t="shared" si="13"/>
        <v>7.2599999999999998E-2</v>
      </c>
      <c r="N110" s="76">
        <v>697</v>
      </c>
      <c r="O110" s="77" t="s">
        <v>69</v>
      </c>
      <c r="P110" s="83">
        <f t="shared" si="14"/>
        <v>6.9699999999999998E-2</v>
      </c>
    </row>
    <row r="111" spans="1:16">
      <c r="A111" s="1">
        <f t="shared" si="15"/>
        <v>111</v>
      </c>
      <c r="B111" s="76">
        <v>30</v>
      </c>
      <c r="C111" s="77" t="s">
        <v>70</v>
      </c>
      <c r="D111" s="84">
        <f t="shared" si="16"/>
        <v>0.03</v>
      </c>
      <c r="E111" s="78">
        <v>0.2402</v>
      </c>
      <c r="F111" s="79">
        <v>1.439E-3</v>
      </c>
      <c r="G111" s="75">
        <f t="shared" si="11"/>
        <v>0.24163899999999999</v>
      </c>
      <c r="H111" s="76">
        <v>2086</v>
      </c>
      <c r="I111" s="77" t="s">
        <v>69</v>
      </c>
      <c r="J111" s="83">
        <f t="shared" si="12"/>
        <v>0.20859999999999998</v>
      </c>
      <c r="K111" s="76">
        <v>748</v>
      </c>
      <c r="L111" s="77" t="s">
        <v>69</v>
      </c>
      <c r="M111" s="83">
        <f t="shared" si="13"/>
        <v>7.4800000000000005E-2</v>
      </c>
      <c r="N111" s="76">
        <v>726</v>
      </c>
      <c r="O111" s="77" t="s">
        <v>69</v>
      </c>
      <c r="P111" s="83">
        <f t="shared" si="14"/>
        <v>7.2599999999999998E-2</v>
      </c>
    </row>
    <row r="112" spans="1:16">
      <c r="A112" s="1">
        <f t="shared" si="15"/>
        <v>112</v>
      </c>
      <c r="B112" s="76">
        <v>32.5</v>
      </c>
      <c r="C112" s="77" t="s">
        <v>70</v>
      </c>
      <c r="D112" s="84">
        <f t="shared" si="16"/>
        <v>3.2500000000000001E-2</v>
      </c>
      <c r="E112" s="78">
        <v>0.2477</v>
      </c>
      <c r="F112" s="79">
        <v>1.366E-3</v>
      </c>
      <c r="G112" s="75">
        <f t="shared" si="11"/>
        <v>0.24906600000000001</v>
      </c>
      <c r="H112" s="76">
        <v>2227</v>
      </c>
      <c r="I112" s="77" t="s">
        <v>69</v>
      </c>
      <c r="J112" s="83">
        <f t="shared" si="12"/>
        <v>0.22269999999999998</v>
      </c>
      <c r="K112" s="76">
        <v>768</v>
      </c>
      <c r="L112" s="77" t="s">
        <v>69</v>
      </c>
      <c r="M112" s="83">
        <f t="shared" si="13"/>
        <v>7.6800000000000007E-2</v>
      </c>
      <c r="N112" s="76">
        <v>753</v>
      </c>
      <c r="O112" s="77" t="s">
        <v>69</v>
      </c>
      <c r="P112" s="83">
        <f t="shared" si="14"/>
        <v>7.5300000000000006E-2</v>
      </c>
    </row>
    <row r="113" spans="1:16">
      <c r="A113" s="1">
        <f t="shared" si="15"/>
        <v>113</v>
      </c>
      <c r="B113" s="76">
        <v>35</v>
      </c>
      <c r="C113" s="77" t="s">
        <v>70</v>
      </c>
      <c r="D113" s="84">
        <f t="shared" si="16"/>
        <v>3.5000000000000003E-2</v>
      </c>
      <c r="E113" s="78">
        <v>0.2545</v>
      </c>
      <c r="F113" s="79">
        <v>1.3010000000000001E-3</v>
      </c>
      <c r="G113" s="75">
        <f t="shared" si="11"/>
        <v>0.255801</v>
      </c>
      <c r="H113" s="76">
        <v>2365</v>
      </c>
      <c r="I113" s="77" t="s">
        <v>69</v>
      </c>
      <c r="J113" s="83">
        <f t="shared" si="12"/>
        <v>0.23650000000000002</v>
      </c>
      <c r="K113" s="76">
        <v>787</v>
      </c>
      <c r="L113" s="77" t="s">
        <v>69</v>
      </c>
      <c r="M113" s="83">
        <f t="shared" si="13"/>
        <v>7.8700000000000006E-2</v>
      </c>
      <c r="N113" s="76">
        <v>779</v>
      </c>
      <c r="O113" s="77" t="s">
        <v>69</v>
      </c>
      <c r="P113" s="83">
        <f t="shared" si="14"/>
        <v>7.7899999999999997E-2</v>
      </c>
    </row>
    <row r="114" spans="1:16">
      <c r="A114" s="1">
        <f t="shared" si="15"/>
        <v>114</v>
      </c>
      <c r="B114" s="76">
        <v>37.5</v>
      </c>
      <c r="C114" s="77" t="s">
        <v>70</v>
      </c>
      <c r="D114" s="84">
        <f t="shared" si="16"/>
        <v>3.7499999999999999E-2</v>
      </c>
      <c r="E114" s="78">
        <v>0.2606</v>
      </c>
      <c r="F114" s="79">
        <v>1.243E-3</v>
      </c>
      <c r="G114" s="75">
        <f t="shared" si="11"/>
        <v>0.26184299999999999</v>
      </c>
      <c r="H114" s="76">
        <v>2502</v>
      </c>
      <c r="I114" s="77" t="s">
        <v>69</v>
      </c>
      <c r="J114" s="83">
        <f t="shared" si="12"/>
        <v>0.25019999999999998</v>
      </c>
      <c r="K114" s="76">
        <v>805</v>
      </c>
      <c r="L114" s="77" t="s">
        <v>69</v>
      </c>
      <c r="M114" s="83">
        <f t="shared" si="13"/>
        <v>8.0500000000000002E-2</v>
      </c>
      <c r="N114" s="76">
        <v>804</v>
      </c>
      <c r="O114" s="77" t="s">
        <v>69</v>
      </c>
      <c r="P114" s="83">
        <f t="shared" si="14"/>
        <v>8.0399999999999999E-2</v>
      </c>
    </row>
    <row r="115" spans="1:16">
      <c r="A115" s="1">
        <f t="shared" si="15"/>
        <v>115</v>
      </c>
      <c r="B115" s="76">
        <v>40</v>
      </c>
      <c r="C115" s="77" t="s">
        <v>70</v>
      </c>
      <c r="D115" s="84">
        <f t="shared" si="16"/>
        <v>0.04</v>
      </c>
      <c r="E115" s="78">
        <v>0.2661</v>
      </c>
      <c r="F115" s="79">
        <v>1.191E-3</v>
      </c>
      <c r="G115" s="75">
        <f t="shared" si="11"/>
        <v>0.267291</v>
      </c>
      <c r="H115" s="76">
        <v>2636</v>
      </c>
      <c r="I115" s="77" t="s">
        <v>69</v>
      </c>
      <c r="J115" s="83">
        <f t="shared" si="12"/>
        <v>0.2636</v>
      </c>
      <c r="K115" s="76">
        <v>822</v>
      </c>
      <c r="L115" s="77" t="s">
        <v>69</v>
      </c>
      <c r="M115" s="83">
        <f t="shared" si="13"/>
        <v>8.2199999999999995E-2</v>
      </c>
      <c r="N115" s="76">
        <v>828</v>
      </c>
      <c r="O115" s="77" t="s">
        <v>69</v>
      </c>
      <c r="P115" s="83">
        <f t="shared" si="14"/>
        <v>8.2799999999999999E-2</v>
      </c>
    </row>
    <row r="116" spans="1:16">
      <c r="A116" s="1">
        <f t="shared" si="15"/>
        <v>116</v>
      </c>
      <c r="B116" s="76">
        <v>45</v>
      </c>
      <c r="C116" s="77" t="s">
        <v>70</v>
      </c>
      <c r="D116" s="84">
        <f t="shared" si="16"/>
        <v>4.4999999999999998E-2</v>
      </c>
      <c r="E116" s="78">
        <v>0.27550000000000002</v>
      </c>
      <c r="F116" s="79">
        <v>1.1000000000000001E-3</v>
      </c>
      <c r="G116" s="75">
        <f t="shared" si="11"/>
        <v>0.27660000000000001</v>
      </c>
      <c r="H116" s="76">
        <v>2901</v>
      </c>
      <c r="I116" s="77" t="s">
        <v>69</v>
      </c>
      <c r="J116" s="83">
        <f t="shared" ref="J116:J131" si="17">H116/1000/10</f>
        <v>0.29009999999999997</v>
      </c>
      <c r="K116" s="76">
        <v>852</v>
      </c>
      <c r="L116" s="77" t="s">
        <v>69</v>
      </c>
      <c r="M116" s="83">
        <f t="shared" ref="M116:M147" si="18">K116/1000/10</f>
        <v>8.5199999999999998E-2</v>
      </c>
      <c r="N116" s="76">
        <v>873</v>
      </c>
      <c r="O116" s="77" t="s">
        <v>69</v>
      </c>
      <c r="P116" s="83">
        <f t="shared" ref="P116:P152" si="19">N116/1000/10</f>
        <v>8.7300000000000003E-2</v>
      </c>
    </row>
    <row r="117" spans="1:16">
      <c r="A117" s="1">
        <f t="shared" si="15"/>
        <v>117</v>
      </c>
      <c r="B117" s="76">
        <v>50</v>
      </c>
      <c r="C117" s="77" t="s">
        <v>70</v>
      </c>
      <c r="D117" s="84">
        <f t="shared" si="16"/>
        <v>0.05</v>
      </c>
      <c r="E117" s="78">
        <v>0.28310000000000002</v>
      </c>
      <c r="F117" s="79">
        <v>1.023E-3</v>
      </c>
      <c r="G117" s="75">
        <f t="shared" si="11"/>
        <v>0.28412300000000001</v>
      </c>
      <c r="H117" s="76">
        <v>3161</v>
      </c>
      <c r="I117" s="77" t="s">
        <v>69</v>
      </c>
      <c r="J117" s="83">
        <f t="shared" si="17"/>
        <v>0.31609999999999999</v>
      </c>
      <c r="K117" s="76">
        <v>880</v>
      </c>
      <c r="L117" s="77" t="s">
        <v>69</v>
      </c>
      <c r="M117" s="83">
        <f t="shared" si="18"/>
        <v>8.7999999999999995E-2</v>
      </c>
      <c r="N117" s="76">
        <v>914</v>
      </c>
      <c r="O117" s="77" t="s">
        <v>69</v>
      </c>
      <c r="P117" s="83">
        <f t="shared" si="19"/>
        <v>9.1400000000000009E-2</v>
      </c>
    </row>
    <row r="118" spans="1:16">
      <c r="A118" s="1">
        <f t="shared" si="15"/>
        <v>118</v>
      </c>
      <c r="B118" s="76">
        <v>55</v>
      </c>
      <c r="C118" s="77" t="s">
        <v>70</v>
      </c>
      <c r="D118" s="84">
        <f t="shared" si="16"/>
        <v>5.5E-2</v>
      </c>
      <c r="E118" s="78">
        <v>0.28899999999999998</v>
      </c>
      <c r="F118" s="79">
        <v>9.5770000000000002E-4</v>
      </c>
      <c r="G118" s="75">
        <f t="shared" si="11"/>
        <v>0.28995769999999998</v>
      </c>
      <c r="H118" s="76">
        <v>3418</v>
      </c>
      <c r="I118" s="77" t="s">
        <v>69</v>
      </c>
      <c r="J118" s="83">
        <f t="shared" si="17"/>
        <v>0.34179999999999999</v>
      </c>
      <c r="K118" s="76">
        <v>906</v>
      </c>
      <c r="L118" s="77" t="s">
        <v>69</v>
      </c>
      <c r="M118" s="83">
        <f t="shared" si="18"/>
        <v>9.06E-2</v>
      </c>
      <c r="N118" s="76">
        <v>953</v>
      </c>
      <c r="O118" s="77" t="s">
        <v>69</v>
      </c>
      <c r="P118" s="83">
        <f t="shared" si="19"/>
        <v>9.5299999999999996E-2</v>
      </c>
    </row>
    <row r="119" spans="1:16">
      <c r="A119" s="1">
        <f t="shared" si="15"/>
        <v>119</v>
      </c>
      <c r="B119" s="76">
        <v>60</v>
      </c>
      <c r="C119" s="77" t="s">
        <v>70</v>
      </c>
      <c r="D119" s="84">
        <f t="shared" si="16"/>
        <v>0.06</v>
      </c>
      <c r="E119" s="78">
        <v>0.29360000000000003</v>
      </c>
      <c r="F119" s="79">
        <v>9.0109999999999995E-4</v>
      </c>
      <c r="G119" s="75">
        <f t="shared" si="11"/>
        <v>0.29450110000000002</v>
      </c>
      <c r="H119" s="76">
        <v>3672</v>
      </c>
      <c r="I119" s="77" t="s">
        <v>69</v>
      </c>
      <c r="J119" s="83">
        <f t="shared" si="17"/>
        <v>0.36720000000000003</v>
      </c>
      <c r="K119" s="76">
        <v>929</v>
      </c>
      <c r="L119" s="77" t="s">
        <v>69</v>
      </c>
      <c r="M119" s="83">
        <f t="shared" si="18"/>
        <v>9.290000000000001E-2</v>
      </c>
      <c r="N119" s="76">
        <v>990</v>
      </c>
      <c r="O119" s="77" t="s">
        <v>69</v>
      </c>
      <c r="P119" s="83">
        <f t="shared" si="19"/>
        <v>9.9000000000000005E-2</v>
      </c>
    </row>
    <row r="120" spans="1:16">
      <c r="A120" s="1">
        <f t="shared" si="15"/>
        <v>120</v>
      </c>
      <c r="B120" s="76">
        <v>65</v>
      </c>
      <c r="C120" s="77" t="s">
        <v>70</v>
      </c>
      <c r="D120" s="84">
        <f t="shared" si="16"/>
        <v>6.5000000000000002E-2</v>
      </c>
      <c r="E120" s="78">
        <v>0.29699999999999999</v>
      </c>
      <c r="F120" s="79">
        <v>8.5150000000000004E-4</v>
      </c>
      <c r="G120" s="75">
        <f t="shared" si="11"/>
        <v>0.29785149999999999</v>
      </c>
      <c r="H120" s="76">
        <v>3925</v>
      </c>
      <c r="I120" s="77" t="s">
        <v>69</v>
      </c>
      <c r="J120" s="83">
        <f t="shared" si="17"/>
        <v>0.39249999999999996</v>
      </c>
      <c r="K120" s="76">
        <v>951</v>
      </c>
      <c r="L120" s="77" t="s">
        <v>69</v>
      </c>
      <c r="M120" s="83">
        <f t="shared" si="18"/>
        <v>9.509999999999999E-2</v>
      </c>
      <c r="N120" s="76">
        <v>1026</v>
      </c>
      <c r="O120" s="77" t="s">
        <v>69</v>
      </c>
      <c r="P120" s="83">
        <f t="shared" si="19"/>
        <v>0.1026</v>
      </c>
    </row>
    <row r="121" spans="1:16">
      <c r="A121" s="1">
        <f t="shared" si="15"/>
        <v>121</v>
      </c>
      <c r="B121" s="76">
        <v>70</v>
      </c>
      <c r="C121" s="77" t="s">
        <v>70</v>
      </c>
      <c r="D121" s="84">
        <f t="shared" si="16"/>
        <v>7.0000000000000007E-2</v>
      </c>
      <c r="E121" s="78">
        <v>0.29949999999999999</v>
      </c>
      <c r="F121" s="79">
        <v>8.0769999999999995E-4</v>
      </c>
      <c r="G121" s="75">
        <f t="shared" si="11"/>
        <v>0.30030770000000001</v>
      </c>
      <c r="H121" s="76">
        <v>4176</v>
      </c>
      <c r="I121" s="77" t="s">
        <v>69</v>
      </c>
      <c r="J121" s="83">
        <f t="shared" si="17"/>
        <v>0.41760000000000003</v>
      </c>
      <c r="K121" s="76">
        <v>972</v>
      </c>
      <c r="L121" s="77" t="s">
        <v>69</v>
      </c>
      <c r="M121" s="83">
        <f t="shared" si="18"/>
        <v>9.7199999999999995E-2</v>
      </c>
      <c r="N121" s="76">
        <v>1060</v>
      </c>
      <c r="O121" s="77" t="s">
        <v>69</v>
      </c>
      <c r="P121" s="83">
        <f t="shared" si="19"/>
        <v>0.10600000000000001</v>
      </c>
    </row>
    <row r="122" spans="1:16">
      <c r="A122" s="1">
        <f t="shared" si="15"/>
        <v>122</v>
      </c>
      <c r="B122" s="76">
        <v>80</v>
      </c>
      <c r="C122" s="77" t="s">
        <v>70</v>
      </c>
      <c r="D122" s="84">
        <f t="shared" si="16"/>
        <v>0.08</v>
      </c>
      <c r="E122" s="78">
        <v>0.30209999999999998</v>
      </c>
      <c r="F122" s="79">
        <v>7.337E-4</v>
      </c>
      <c r="G122" s="75">
        <f t="shared" si="11"/>
        <v>0.30283369999999998</v>
      </c>
      <c r="H122" s="76">
        <v>4679</v>
      </c>
      <c r="I122" s="77" t="s">
        <v>69</v>
      </c>
      <c r="J122" s="83">
        <f t="shared" si="17"/>
        <v>0.46790000000000004</v>
      </c>
      <c r="K122" s="76">
        <v>1012</v>
      </c>
      <c r="L122" s="77" t="s">
        <v>69</v>
      </c>
      <c r="M122" s="83">
        <f t="shared" si="18"/>
        <v>0.1012</v>
      </c>
      <c r="N122" s="76">
        <v>1125</v>
      </c>
      <c r="O122" s="77" t="s">
        <v>69</v>
      </c>
      <c r="P122" s="83">
        <f t="shared" si="19"/>
        <v>0.1125</v>
      </c>
    </row>
    <row r="123" spans="1:16">
      <c r="A123" s="1">
        <f t="shared" si="15"/>
        <v>123</v>
      </c>
      <c r="B123" s="76">
        <v>90</v>
      </c>
      <c r="C123" s="77" t="s">
        <v>70</v>
      </c>
      <c r="D123" s="84">
        <f t="shared" si="16"/>
        <v>0.09</v>
      </c>
      <c r="E123" s="78">
        <v>0.30230000000000001</v>
      </c>
      <c r="F123" s="79">
        <v>6.734E-4</v>
      </c>
      <c r="G123" s="75">
        <f t="shared" si="11"/>
        <v>0.3029734</v>
      </c>
      <c r="H123" s="76">
        <v>5184</v>
      </c>
      <c r="I123" s="77" t="s">
        <v>69</v>
      </c>
      <c r="J123" s="83">
        <f t="shared" si="17"/>
        <v>0.51839999999999997</v>
      </c>
      <c r="K123" s="76">
        <v>1049</v>
      </c>
      <c r="L123" s="77" t="s">
        <v>69</v>
      </c>
      <c r="M123" s="83">
        <f t="shared" si="18"/>
        <v>0.10489999999999999</v>
      </c>
      <c r="N123" s="76">
        <v>1187</v>
      </c>
      <c r="O123" s="77" t="s">
        <v>69</v>
      </c>
      <c r="P123" s="83">
        <f t="shared" si="19"/>
        <v>0.1187</v>
      </c>
    </row>
    <row r="124" spans="1:16">
      <c r="A124" s="1">
        <f t="shared" si="15"/>
        <v>124</v>
      </c>
      <c r="B124" s="76">
        <v>100</v>
      </c>
      <c r="C124" s="77" t="s">
        <v>70</v>
      </c>
      <c r="D124" s="84">
        <f t="shared" si="16"/>
        <v>0.1</v>
      </c>
      <c r="E124" s="78">
        <v>0.30080000000000001</v>
      </c>
      <c r="F124" s="79">
        <v>6.2319999999999997E-4</v>
      </c>
      <c r="G124" s="75">
        <f t="shared" si="11"/>
        <v>0.3014232</v>
      </c>
      <c r="H124" s="76">
        <v>5694</v>
      </c>
      <c r="I124" s="77" t="s">
        <v>69</v>
      </c>
      <c r="J124" s="83">
        <f t="shared" si="17"/>
        <v>0.56940000000000002</v>
      </c>
      <c r="K124" s="76">
        <v>1084</v>
      </c>
      <c r="L124" s="77" t="s">
        <v>69</v>
      </c>
      <c r="M124" s="83">
        <f t="shared" si="18"/>
        <v>0.10840000000000001</v>
      </c>
      <c r="N124" s="76">
        <v>1247</v>
      </c>
      <c r="O124" s="77" t="s">
        <v>69</v>
      </c>
      <c r="P124" s="83">
        <f t="shared" si="19"/>
        <v>0.12470000000000001</v>
      </c>
    </row>
    <row r="125" spans="1:16">
      <c r="A125" s="1">
        <f t="shared" si="15"/>
        <v>125</v>
      </c>
      <c r="B125" s="66">
        <v>110</v>
      </c>
      <c r="C125" s="67" t="s">
        <v>70</v>
      </c>
      <c r="D125" s="84">
        <f t="shared" si="16"/>
        <v>0.11</v>
      </c>
      <c r="E125" s="78">
        <v>0.29820000000000002</v>
      </c>
      <c r="F125" s="79">
        <v>5.8060000000000002E-4</v>
      </c>
      <c r="G125" s="75">
        <f t="shared" si="11"/>
        <v>0.29878060000000001</v>
      </c>
      <c r="H125" s="76">
        <v>6209</v>
      </c>
      <c r="I125" s="77" t="s">
        <v>69</v>
      </c>
      <c r="J125" s="83">
        <f t="shared" si="17"/>
        <v>0.62090000000000001</v>
      </c>
      <c r="K125" s="76">
        <v>1117</v>
      </c>
      <c r="L125" s="77" t="s">
        <v>69</v>
      </c>
      <c r="M125" s="83">
        <f t="shared" si="18"/>
        <v>0.11169999999999999</v>
      </c>
      <c r="N125" s="76">
        <v>1306</v>
      </c>
      <c r="O125" s="77" t="s">
        <v>69</v>
      </c>
      <c r="P125" s="83">
        <f t="shared" si="19"/>
        <v>0.13059999999999999</v>
      </c>
    </row>
    <row r="126" spans="1:16">
      <c r="A126" s="1">
        <f t="shared" si="15"/>
        <v>126</v>
      </c>
      <c r="B126" s="66">
        <v>120</v>
      </c>
      <c r="C126" s="67" t="s">
        <v>70</v>
      </c>
      <c r="D126" s="84">
        <f t="shared" si="16"/>
        <v>0.12</v>
      </c>
      <c r="E126" s="78">
        <v>0.29480000000000001</v>
      </c>
      <c r="F126" s="79">
        <v>5.4410000000000005E-4</v>
      </c>
      <c r="G126" s="75">
        <f t="shared" si="11"/>
        <v>0.2953441</v>
      </c>
      <c r="H126" s="66">
        <v>6732</v>
      </c>
      <c r="I126" s="67" t="s">
        <v>69</v>
      </c>
      <c r="J126" s="83">
        <f t="shared" si="17"/>
        <v>0.67320000000000002</v>
      </c>
      <c r="K126" s="66">
        <v>1149</v>
      </c>
      <c r="L126" s="67" t="s">
        <v>69</v>
      </c>
      <c r="M126" s="83">
        <f t="shared" si="18"/>
        <v>0.1149</v>
      </c>
      <c r="N126" s="66">
        <v>1363</v>
      </c>
      <c r="O126" s="67" t="s">
        <v>69</v>
      </c>
      <c r="P126" s="83">
        <f t="shared" si="19"/>
        <v>0.1363</v>
      </c>
    </row>
    <row r="127" spans="1:16">
      <c r="A127" s="1">
        <f t="shared" si="15"/>
        <v>127</v>
      </c>
      <c r="B127" s="66">
        <v>130</v>
      </c>
      <c r="C127" s="67" t="s">
        <v>70</v>
      </c>
      <c r="D127" s="84">
        <f t="shared" si="16"/>
        <v>0.13</v>
      </c>
      <c r="E127" s="78">
        <v>0.2908</v>
      </c>
      <c r="F127" s="79">
        <v>5.1230000000000004E-4</v>
      </c>
      <c r="G127" s="75">
        <f t="shared" si="11"/>
        <v>0.29131230000000002</v>
      </c>
      <c r="H127" s="66">
        <v>7264</v>
      </c>
      <c r="I127" s="67" t="s">
        <v>69</v>
      </c>
      <c r="J127" s="83">
        <f t="shared" si="17"/>
        <v>0.72640000000000005</v>
      </c>
      <c r="K127" s="66">
        <v>1180</v>
      </c>
      <c r="L127" s="67" t="s">
        <v>69</v>
      </c>
      <c r="M127" s="83">
        <f t="shared" si="18"/>
        <v>0.11799999999999999</v>
      </c>
      <c r="N127" s="66">
        <v>1420</v>
      </c>
      <c r="O127" s="67" t="s">
        <v>69</v>
      </c>
      <c r="P127" s="83">
        <f t="shared" si="19"/>
        <v>0.14199999999999999</v>
      </c>
    </row>
    <row r="128" spans="1:16">
      <c r="A128" s="1">
        <f t="shared" si="15"/>
        <v>128</v>
      </c>
      <c r="B128" s="76">
        <v>140</v>
      </c>
      <c r="C128" s="77" t="s">
        <v>70</v>
      </c>
      <c r="D128" s="84">
        <f t="shared" si="16"/>
        <v>0.14000000000000001</v>
      </c>
      <c r="E128" s="78">
        <v>0.28649999999999998</v>
      </c>
      <c r="F128" s="79">
        <v>4.8440000000000001E-4</v>
      </c>
      <c r="G128" s="75">
        <f t="shared" si="11"/>
        <v>0.28698439999999997</v>
      </c>
      <c r="H128" s="76">
        <v>7805</v>
      </c>
      <c r="I128" s="77" t="s">
        <v>69</v>
      </c>
      <c r="J128" s="83">
        <f t="shared" si="17"/>
        <v>0.78049999999999997</v>
      </c>
      <c r="K128" s="66">
        <v>1211</v>
      </c>
      <c r="L128" s="67" t="s">
        <v>69</v>
      </c>
      <c r="M128" s="83">
        <f t="shared" si="18"/>
        <v>0.12110000000000001</v>
      </c>
      <c r="N128" s="66">
        <v>1477</v>
      </c>
      <c r="O128" s="67" t="s">
        <v>69</v>
      </c>
      <c r="P128" s="83">
        <f t="shared" si="19"/>
        <v>0.1477</v>
      </c>
    </row>
    <row r="129" spans="1:16">
      <c r="A129" s="1">
        <f t="shared" si="15"/>
        <v>129</v>
      </c>
      <c r="B129" s="76">
        <v>150</v>
      </c>
      <c r="C129" s="77" t="s">
        <v>70</v>
      </c>
      <c r="D129" s="84">
        <f t="shared" si="16"/>
        <v>0.15</v>
      </c>
      <c r="E129" s="78">
        <v>0.28210000000000002</v>
      </c>
      <c r="F129" s="79">
        <v>4.596E-4</v>
      </c>
      <c r="G129" s="75">
        <f t="shared" si="11"/>
        <v>0.28255960000000002</v>
      </c>
      <c r="H129" s="76">
        <v>8355</v>
      </c>
      <c r="I129" s="77" t="s">
        <v>69</v>
      </c>
      <c r="J129" s="83">
        <f t="shared" si="17"/>
        <v>0.83550000000000002</v>
      </c>
      <c r="K129" s="66">
        <v>1241</v>
      </c>
      <c r="L129" s="67" t="s">
        <v>69</v>
      </c>
      <c r="M129" s="83">
        <f t="shared" si="18"/>
        <v>0.12410000000000002</v>
      </c>
      <c r="N129" s="66">
        <v>1533</v>
      </c>
      <c r="O129" s="67" t="s">
        <v>69</v>
      </c>
      <c r="P129" s="83">
        <f t="shared" si="19"/>
        <v>0.15329999999999999</v>
      </c>
    </row>
    <row r="130" spans="1:16">
      <c r="A130" s="1">
        <f t="shared" si="15"/>
        <v>130</v>
      </c>
      <c r="B130" s="76">
        <v>160</v>
      </c>
      <c r="C130" s="77" t="s">
        <v>70</v>
      </c>
      <c r="D130" s="84">
        <f t="shared" si="16"/>
        <v>0.16</v>
      </c>
      <c r="E130" s="78">
        <v>0.27750000000000002</v>
      </c>
      <c r="F130" s="79">
        <v>4.3750000000000001E-4</v>
      </c>
      <c r="G130" s="75">
        <f t="shared" si="11"/>
        <v>0.2779375</v>
      </c>
      <c r="H130" s="76">
        <v>8916</v>
      </c>
      <c r="I130" s="77" t="s">
        <v>69</v>
      </c>
      <c r="J130" s="83">
        <f t="shared" si="17"/>
        <v>0.89160000000000006</v>
      </c>
      <c r="K130" s="66">
        <v>1271</v>
      </c>
      <c r="L130" s="67" t="s">
        <v>69</v>
      </c>
      <c r="M130" s="83">
        <f t="shared" si="18"/>
        <v>0.12709999999999999</v>
      </c>
      <c r="N130" s="66">
        <v>1590</v>
      </c>
      <c r="O130" s="67" t="s">
        <v>69</v>
      </c>
      <c r="P130" s="83">
        <f t="shared" si="19"/>
        <v>0.159</v>
      </c>
    </row>
    <row r="131" spans="1:16">
      <c r="A131" s="1">
        <f t="shared" si="15"/>
        <v>131</v>
      </c>
      <c r="B131" s="76">
        <v>170</v>
      </c>
      <c r="C131" s="77" t="s">
        <v>70</v>
      </c>
      <c r="D131" s="84">
        <f t="shared" si="16"/>
        <v>0.17</v>
      </c>
      <c r="E131" s="78">
        <v>0.27300000000000002</v>
      </c>
      <c r="F131" s="79">
        <v>4.1760000000000001E-4</v>
      </c>
      <c r="G131" s="75">
        <f t="shared" si="11"/>
        <v>0.27341760000000004</v>
      </c>
      <c r="H131" s="76">
        <v>9487</v>
      </c>
      <c r="I131" s="77" t="s">
        <v>69</v>
      </c>
      <c r="J131" s="83">
        <f t="shared" si="17"/>
        <v>0.94869999999999999</v>
      </c>
      <c r="K131" s="66">
        <v>1300</v>
      </c>
      <c r="L131" s="67" t="s">
        <v>69</v>
      </c>
      <c r="M131" s="83">
        <f t="shared" si="18"/>
        <v>0.13</v>
      </c>
      <c r="N131" s="66">
        <v>1646</v>
      </c>
      <c r="O131" s="67" t="s">
        <v>69</v>
      </c>
      <c r="P131" s="83">
        <f t="shared" si="19"/>
        <v>0.1646</v>
      </c>
    </row>
    <row r="132" spans="1:16">
      <c r="A132" s="1">
        <f t="shared" si="15"/>
        <v>132</v>
      </c>
      <c r="B132" s="76">
        <v>180</v>
      </c>
      <c r="C132" s="77" t="s">
        <v>70</v>
      </c>
      <c r="D132" s="84">
        <f t="shared" si="16"/>
        <v>0.18</v>
      </c>
      <c r="E132" s="78">
        <v>0.26850000000000002</v>
      </c>
      <c r="F132" s="79">
        <v>3.9960000000000001E-4</v>
      </c>
      <c r="G132" s="75">
        <f t="shared" si="11"/>
        <v>0.26889960000000002</v>
      </c>
      <c r="H132" s="76">
        <v>1.01</v>
      </c>
      <c r="I132" s="111" t="s">
        <v>71</v>
      </c>
      <c r="J132" s="64">
        <f t="shared" ref="J132:J163" si="20">H132</f>
        <v>1.01</v>
      </c>
      <c r="K132" s="66">
        <v>1330</v>
      </c>
      <c r="L132" s="67" t="s">
        <v>69</v>
      </c>
      <c r="M132" s="83">
        <f t="shared" si="18"/>
        <v>0.13300000000000001</v>
      </c>
      <c r="N132" s="66">
        <v>1703</v>
      </c>
      <c r="O132" s="67" t="s">
        <v>69</v>
      </c>
      <c r="P132" s="83">
        <f t="shared" si="19"/>
        <v>0.17030000000000001</v>
      </c>
    </row>
    <row r="133" spans="1:16">
      <c r="A133" s="1">
        <f t="shared" si="15"/>
        <v>133</v>
      </c>
      <c r="B133" s="76">
        <v>200</v>
      </c>
      <c r="C133" s="77" t="s">
        <v>70</v>
      </c>
      <c r="D133" s="84">
        <f t="shared" si="16"/>
        <v>0.2</v>
      </c>
      <c r="E133" s="78">
        <v>0.25979999999999998</v>
      </c>
      <c r="F133" s="79">
        <v>3.6830000000000001E-4</v>
      </c>
      <c r="G133" s="75">
        <f t="shared" si="11"/>
        <v>0.26016829999999996</v>
      </c>
      <c r="H133" s="76">
        <v>1.1299999999999999</v>
      </c>
      <c r="I133" s="77" t="s">
        <v>71</v>
      </c>
      <c r="J133" s="64">
        <f t="shared" si="20"/>
        <v>1.1299999999999999</v>
      </c>
      <c r="K133" s="66">
        <v>1393</v>
      </c>
      <c r="L133" s="67" t="s">
        <v>69</v>
      </c>
      <c r="M133" s="83">
        <f t="shared" si="18"/>
        <v>0.13930000000000001</v>
      </c>
      <c r="N133" s="66">
        <v>1817</v>
      </c>
      <c r="O133" s="67" t="s">
        <v>69</v>
      </c>
      <c r="P133" s="83">
        <f t="shared" si="19"/>
        <v>0.1817</v>
      </c>
    </row>
    <row r="134" spans="1:16">
      <c r="A134" s="1">
        <f t="shared" si="15"/>
        <v>134</v>
      </c>
      <c r="B134" s="76">
        <v>225</v>
      </c>
      <c r="C134" s="77" t="s">
        <v>70</v>
      </c>
      <c r="D134" s="84">
        <f t="shared" si="16"/>
        <v>0.22500000000000001</v>
      </c>
      <c r="E134" s="78">
        <v>0.2495</v>
      </c>
      <c r="F134" s="79">
        <v>3.3599999999999998E-4</v>
      </c>
      <c r="G134" s="75">
        <f t="shared" si="11"/>
        <v>0.249836</v>
      </c>
      <c r="H134" s="76">
        <v>1.28</v>
      </c>
      <c r="I134" s="77" t="s">
        <v>71</v>
      </c>
      <c r="J134" s="64">
        <f t="shared" si="20"/>
        <v>1.28</v>
      </c>
      <c r="K134" s="66">
        <v>1476</v>
      </c>
      <c r="L134" s="67" t="s">
        <v>69</v>
      </c>
      <c r="M134" s="83">
        <f t="shared" si="18"/>
        <v>0.14760000000000001</v>
      </c>
      <c r="N134" s="66">
        <v>1962</v>
      </c>
      <c r="O134" s="67" t="s">
        <v>69</v>
      </c>
      <c r="P134" s="83">
        <f t="shared" si="19"/>
        <v>0.19619999999999999</v>
      </c>
    </row>
    <row r="135" spans="1:16">
      <c r="A135" s="1">
        <f t="shared" si="15"/>
        <v>135</v>
      </c>
      <c r="B135" s="76">
        <v>250</v>
      </c>
      <c r="C135" s="77" t="s">
        <v>70</v>
      </c>
      <c r="D135" s="84">
        <f t="shared" si="16"/>
        <v>0.25</v>
      </c>
      <c r="E135" s="78">
        <v>0.24010000000000001</v>
      </c>
      <c r="F135" s="79">
        <v>3.0929999999999998E-4</v>
      </c>
      <c r="G135" s="75">
        <f t="shared" si="11"/>
        <v>0.24040930000000002</v>
      </c>
      <c r="H135" s="76">
        <v>1.44</v>
      </c>
      <c r="I135" s="77" t="s">
        <v>71</v>
      </c>
      <c r="J135" s="64">
        <f t="shared" si="20"/>
        <v>1.44</v>
      </c>
      <c r="K135" s="66">
        <v>1559</v>
      </c>
      <c r="L135" s="67" t="s">
        <v>69</v>
      </c>
      <c r="M135" s="83">
        <f t="shared" si="18"/>
        <v>0.15589999999999998</v>
      </c>
      <c r="N135" s="66">
        <v>2111</v>
      </c>
      <c r="O135" s="67" t="s">
        <v>69</v>
      </c>
      <c r="P135" s="83">
        <f t="shared" si="19"/>
        <v>0.21110000000000001</v>
      </c>
    </row>
    <row r="136" spans="1:16">
      <c r="A136" s="1">
        <f t="shared" si="15"/>
        <v>136</v>
      </c>
      <c r="B136" s="76">
        <v>275</v>
      </c>
      <c r="C136" s="77" t="s">
        <v>70</v>
      </c>
      <c r="D136" s="84">
        <f t="shared" si="16"/>
        <v>0.27500000000000002</v>
      </c>
      <c r="E136" s="78">
        <v>0.2316</v>
      </c>
      <c r="F136" s="79">
        <v>2.8689999999999998E-4</v>
      </c>
      <c r="G136" s="75">
        <f t="shared" si="11"/>
        <v>0.23188690000000001</v>
      </c>
      <c r="H136" s="76">
        <v>1.61</v>
      </c>
      <c r="I136" s="77" t="s">
        <v>71</v>
      </c>
      <c r="J136" s="64">
        <f t="shared" si="20"/>
        <v>1.61</v>
      </c>
      <c r="K136" s="66">
        <v>1643</v>
      </c>
      <c r="L136" s="67" t="s">
        <v>69</v>
      </c>
      <c r="M136" s="83">
        <f t="shared" si="18"/>
        <v>0.1643</v>
      </c>
      <c r="N136" s="66">
        <v>2263</v>
      </c>
      <c r="O136" s="67" t="s">
        <v>69</v>
      </c>
      <c r="P136" s="83">
        <f t="shared" si="19"/>
        <v>0.2263</v>
      </c>
    </row>
    <row r="137" spans="1:16">
      <c r="A137" s="1">
        <f t="shared" si="15"/>
        <v>137</v>
      </c>
      <c r="B137" s="76">
        <v>300</v>
      </c>
      <c r="C137" s="77" t="s">
        <v>70</v>
      </c>
      <c r="D137" s="84">
        <f t="shared" ref="D137:D149" si="21">B137/1000/$C$5</f>
        <v>0.3</v>
      </c>
      <c r="E137" s="78">
        <v>0.22370000000000001</v>
      </c>
      <c r="F137" s="79">
        <v>2.678E-4</v>
      </c>
      <c r="G137" s="75">
        <f t="shared" si="11"/>
        <v>0.22396780000000002</v>
      </c>
      <c r="H137" s="76">
        <v>1.79</v>
      </c>
      <c r="I137" s="77" t="s">
        <v>71</v>
      </c>
      <c r="J137" s="64">
        <f t="shared" si="20"/>
        <v>1.79</v>
      </c>
      <c r="K137" s="66">
        <v>1728</v>
      </c>
      <c r="L137" s="67" t="s">
        <v>69</v>
      </c>
      <c r="M137" s="83">
        <f t="shared" si="18"/>
        <v>0.17280000000000001</v>
      </c>
      <c r="N137" s="66">
        <v>2418</v>
      </c>
      <c r="O137" s="67" t="s">
        <v>69</v>
      </c>
      <c r="P137" s="83">
        <f t="shared" si="19"/>
        <v>0.24180000000000001</v>
      </c>
    </row>
    <row r="138" spans="1:16">
      <c r="A138" s="1">
        <f t="shared" si="15"/>
        <v>138</v>
      </c>
      <c r="B138" s="76">
        <v>325</v>
      </c>
      <c r="C138" s="77" t="s">
        <v>70</v>
      </c>
      <c r="D138" s="84">
        <f t="shared" si="21"/>
        <v>0.32500000000000001</v>
      </c>
      <c r="E138" s="78">
        <v>0.2165</v>
      </c>
      <c r="F138" s="79">
        <v>2.5129999999999998E-4</v>
      </c>
      <c r="G138" s="75">
        <f t="shared" si="11"/>
        <v>0.21675130000000001</v>
      </c>
      <c r="H138" s="76">
        <v>1.97</v>
      </c>
      <c r="I138" s="77" t="s">
        <v>71</v>
      </c>
      <c r="J138" s="64">
        <f t="shared" si="20"/>
        <v>1.97</v>
      </c>
      <c r="K138" s="66">
        <v>1814</v>
      </c>
      <c r="L138" s="67" t="s">
        <v>69</v>
      </c>
      <c r="M138" s="83">
        <f t="shared" si="18"/>
        <v>0.18140000000000001</v>
      </c>
      <c r="N138" s="66">
        <v>2577</v>
      </c>
      <c r="O138" s="67" t="s">
        <v>69</v>
      </c>
      <c r="P138" s="83">
        <f t="shared" si="19"/>
        <v>0.25769999999999998</v>
      </c>
    </row>
    <row r="139" spans="1:16">
      <c r="A139" s="1">
        <f t="shared" si="15"/>
        <v>139</v>
      </c>
      <c r="B139" s="76">
        <v>350</v>
      </c>
      <c r="C139" s="77" t="s">
        <v>70</v>
      </c>
      <c r="D139" s="84">
        <f t="shared" si="21"/>
        <v>0.35</v>
      </c>
      <c r="E139" s="78">
        <v>0.2099</v>
      </c>
      <c r="F139" s="79">
        <v>2.3680000000000001E-4</v>
      </c>
      <c r="G139" s="75">
        <f t="shared" si="11"/>
        <v>0.21013680000000001</v>
      </c>
      <c r="H139" s="76">
        <v>2.16</v>
      </c>
      <c r="I139" s="77" t="s">
        <v>71</v>
      </c>
      <c r="J139" s="64">
        <f t="shared" si="20"/>
        <v>2.16</v>
      </c>
      <c r="K139" s="66">
        <v>1902</v>
      </c>
      <c r="L139" s="67" t="s">
        <v>69</v>
      </c>
      <c r="M139" s="83">
        <f t="shared" si="18"/>
        <v>0.19019999999999998</v>
      </c>
      <c r="N139" s="66">
        <v>2739</v>
      </c>
      <c r="O139" s="67" t="s">
        <v>69</v>
      </c>
      <c r="P139" s="83">
        <f t="shared" si="19"/>
        <v>0.27389999999999998</v>
      </c>
    </row>
    <row r="140" spans="1:16">
      <c r="A140" s="1">
        <f t="shared" si="15"/>
        <v>140</v>
      </c>
      <c r="B140" s="76">
        <v>375</v>
      </c>
      <c r="C140" s="80" t="s">
        <v>70</v>
      </c>
      <c r="D140" s="84">
        <f t="shared" si="21"/>
        <v>0.375</v>
      </c>
      <c r="E140" s="78">
        <v>0.2039</v>
      </c>
      <c r="F140" s="79">
        <v>2.241E-4</v>
      </c>
      <c r="G140" s="75">
        <f t="shared" si="11"/>
        <v>0.2041241</v>
      </c>
      <c r="H140" s="76">
        <v>2.35</v>
      </c>
      <c r="I140" s="77" t="s">
        <v>71</v>
      </c>
      <c r="J140" s="64">
        <f t="shared" si="20"/>
        <v>2.35</v>
      </c>
      <c r="K140" s="66">
        <v>1990</v>
      </c>
      <c r="L140" s="67" t="s">
        <v>69</v>
      </c>
      <c r="M140" s="83">
        <f t="shared" si="18"/>
        <v>0.19900000000000001</v>
      </c>
      <c r="N140" s="66">
        <v>2905</v>
      </c>
      <c r="O140" s="67" t="s">
        <v>69</v>
      </c>
      <c r="P140" s="83">
        <f t="shared" si="19"/>
        <v>0.29049999999999998</v>
      </c>
    </row>
    <row r="141" spans="1:16">
      <c r="A141" s="1">
        <f t="shared" si="15"/>
        <v>141</v>
      </c>
      <c r="B141" s="76">
        <v>400</v>
      </c>
      <c r="C141" s="67" t="s">
        <v>70</v>
      </c>
      <c r="D141" s="84">
        <f t="shared" si="21"/>
        <v>0.4</v>
      </c>
      <c r="E141" s="78">
        <v>0.1983</v>
      </c>
      <c r="F141" s="79">
        <v>2.1269999999999999E-4</v>
      </c>
      <c r="G141" s="75">
        <f t="shared" si="11"/>
        <v>0.19851270000000001</v>
      </c>
      <c r="H141" s="66">
        <v>2.5499999999999998</v>
      </c>
      <c r="I141" s="67" t="s">
        <v>71</v>
      </c>
      <c r="J141" s="64">
        <f t="shared" si="20"/>
        <v>2.5499999999999998</v>
      </c>
      <c r="K141" s="66">
        <v>2081</v>
      </c>
      <c r="L141" s="67" t="s">
        <v>69</v>
      </c>
      <c r="M141" s="83">
        <f t="shared" si="18"/>
        <v>0.20810000000000001</v>
      </c>
      <c r="N141" s="66">
        <v>3075</v>
      </c>
      <c r="O141" s="67" t="s">
        <v>69</v>
      </c>
      <c r="P141" s="83">
        <f t="shared" si="19"/>
        <v>0.3075</v>
      </c>
    </row>
    <row r="142" spans="1:16">
      <c r="A142" s="1">
        <f t="shared" si="15"/>
        <v>142</v>
      </c>
      <c r="B142" s="76">
        <v>450</v>
      </c>
      <c r="C142" s="67" t="s">
        <v>70</v>
      </c>
      <c r="D142" s="84">
        <f t="shared" si="21"/>
        <v>0.45</v>
      </c>
      <c r="E142" s="78">
        <v>0.18820000000000001</v>
      </c>
      <c r="F142" s="79">
        <v>1.9340000000000001E-4</v>
      </c>
      <c r="G142" s="75">
        <f t="shared" si="11"/>
        <v>0.18839340000000002</v>
      </c>
      <c r="H142" s="66">
        <v>2.96</v>
      </c>
      <c r="I142" s="67" t="s">
        <v>71</v>
      </c>
      <c r="J142" s="64">
        <f t="shared" si="20"/>
        <v>2.96</v>
      </c>
      <c r="K142" s="66">
        <v>2300</v>
      </c>
      <c r="L142" s="67" t="s">
        <v>69</v>
      </c>
      <c r="M142" s="83">
        <f t="shared" si="18"/>
        <v>0.22999999999999998</v>
      </c>
      <c r="N142" s="66">
        <v>3424</v>
      </c>
      <c r="O142" s="67" t="s">
        <v>69</v>
      </c>
      <c r="P142" s="83">
        <f t="shared" si="19"/>
        <v>0.34239999999999998</v>
      </c>
    </row>
    <row r="143" spans="1:16">
      <c r="A143" s="1">
        <f t="shared" si="15"/>
        <v>143</v>
      </c>
      <c r="B143" s="76">
        <v>500</v>
      </c>
      <c r="C143" s="67" t="s">
        <v>70</v>
      </c>
      <c r="D143" s="84">
        <f t="shared" si="21"/>
        <v>0.5</v>
      </c>
      <c r="E143" s="78">
        <v>0.17949999999999999</v>
      </c>
      <c r="F143" s="79">
        <v>1.775E-4</v>
      </c>
      <c r="G143" s="75">
        <f t="shared" si="11"/>
        <v>0.17967749999999999</v>
      </c>
      <c r="H143" s="66">
        <v>3.4</v>
      </c>
      <c r="I143" s="67" t="s">
        <v>71</v>
      </c>
      <c r="J143" s="64">
        <f t="shared" si="20"/>
        <v>3.4</v>
      </c>
      <c r="K143" s="66">
        <v>2522</v>
      </c>
      <c r="L143" s="67" t="s">
        <v>69</v>
      </c>
      <c r="M143" s="83">
        <f t="shared" si="18"/>
        <v>0.25219999999999998</v>
      </c>
      <c r="N143" s="66">
        <v>3786</v>
      </c>
      <c r="O143" s="67" t="s">
        <v>69</v>
      </c>
      <c r="P143" s="83">
        <f t="shared" si="19"/>
        <v>0.37859999999999999</v>
      </c>
    </row>
    <row r="144" spans="1:16">
      <c r="A144" s="1">
        <f t="shared" si="15"/>
        <v>144</v>
      </c>
      <c r="B144" s="76">
        <v>550</v>
      </c>
      <c r="C144" s="67" t="s">
        <v>70</v>
      </c>
      <c r="D144" s="84">
        <f t="shared" si="21"/>
        <v>0.55000000000000004</v>
      </c>
      <c r="E144" s="78">
        <v>0.1719</v>
      </c>
      <c r="F144" s="79">
        <v>1.6420000000000001E-4</v>
      </c>
      <c r="G144" s="75">
        <f t="shared" si="11"/>
        <v>0.1720642</v>
      </c>
      <c r="H144" s="66">
        <v>3.86</v>
      </c>
      <c r="I144" s="67" t="s">
        <v>71</v>
      </c>
      <c r="J144" s="64">
        <f t="shared" si="20"/>
        <v>3.86</v>
      </c>
      <c r="K144" s="66">
        <v>2747</v>
      </c>
      <c r="L144" s="67" t="s">
        <v>69</v>
      </c>
      <c r="M144" s="83">
        <f t="shared" si="18"/>
        <v>0.2747</v>
      </c>
      <c r="N144" s="66">
        <v>4161</v>
      </c>
      <c r="O144" s="67" t="s">
        <v>69</v>
      </c>
      <c r="P144" s="83">
        <f t="shared" si="19"/>
        <v>0.41609999999999997</v>
      </c>
    </row>
    <row r="145" spans="1:16">
      <c r="A145" s="1">
        <f t="shared" si="15"/>
        <v>145</v>
      </c>
      <c r="B145" s="76">
        <v>600</v>
      </c>
      <c r="C145" s="67" t="s">
        <v>70</v>
      </c>
      <c r="D145" s="84">
        <f t="shared" si="21"/>
        <v>0.6</v>
      </c>
      <c r="E145" s="78">
        <v>0.1651</v>
      </c>
      <c r="F145" s="79">
        <v>1.5300000000000001E-4</v>
      </c>
      <c r="G145" s="75">
        <f t="shared" si="11"/>
        <v>0.16525299999999998</v>
      </c>
      <c r="H145" s="66">
        <v>4.33</v>
      </c>
      <c r="I145" s="67" t="s">
        <v>71</v>
      </c>
      <c r="J145" s="64">
        <f t="shared" si="20"/>
        <v>4.33</v>
      </c>
      <c r="K145" s="66">
        <v>2975</v>
      </c>
      <c r="L145" s="67" t="s">
        <v>69</v>
      </c>
      <c r="M145" s="83">
        <f t="shared" si="18"/>
        <v>0.29749999999999999</v>
      </c>
      <c r="N145" s="66">
        <v>4548</v>
      </c>
      <c r="O145" s="67" t="s">
        <v>69</v>
      </c>
      <c r="P145" s="83">
        <f t="shared" si="19"/>
        <v>0.45479999999999998</v>
      </c>
    </row>
    <row r="146" spans="1:16">
      <c r="A146" s="1">
        <f t="shared" si="15"/>
        <v>146</v>
      </c>
      <c r="B146" s="76">
        <v>650</v>
      </c>
      <c r="C146" s="67" t="s">
        <v>70</v>
      </c>
      <c r="D146" s="84">
        <f t="shared" si="21"/>
        <v>0.65</v>
      </c>
      <c r="E146" s="78">
        <v>0.159</v>
      </c>
      <c r="F146" s="79">
        <v>1.4320000000000001E-4</v>
      </c>
      <c r="G146" s="75">
        <f t="shared" si="11"/>
        <v>0.15914320000000001</v>
      </c>
      <c r="H146" s="66">
        <v>4.83</v>
      </c>
      <c r="I146" s="67" t="s">
        <v>71</v>
      </c>
      <c r="J146" s="64">
        <f t="shared" si="20"/>
        <v>4.83</v>
      </c>
      <c r="K146" s="66">
        <v>3206</v>
      </c>
      <c r="L146" s="67" t="s">
        <v>69</v>
      </c>
      <c r="M146" s="83">
        <f t="shared" si="18"/>
        <v>0.3206</v>
      </c>
      <c r="N146" s="66">
        <v>4945</v>
      </c>
      <c r="O146" s="67" t="s">
        <v>69</v>
      </c>
      <c r="P146" s="83">
        <f t="shared" si="19"/>
        <v>0.49450000000000005</v>
      </c>
    </row>
    <row r="147" spans="1:16">
      <c r="A147" s="1">
        <f t="shared" si="15"/>
        <v>147</v>
      </c>
      <c r="B147" s="76">
        <v>700</v>
      </c>
      <c r="C147" s="67" t="s">
        <v>70</v>
      </c>
      <c r="D147" s="84">
        <f t="shared" si="21"/>
        <v>0.7</v>
      </c>
      <c r="E147" s="78">
        <v>0.1535</v>
      </c>
      <c r="F147" s="79">
        <v>1.3469999999999999E-4</v>
      </c>
      <c r="G147" s="75">
        <f t="shared" si="11"/>
        <v>0.15363469999999999</v>
      </c>
      <c r="H147" s="66">
        <v>5.34</v>
      </c>
      <c r="I147" s="67" t="s">
        <v>71</v>
      </c>
      <c r="J147" s="64">
        <f t="shared" si="20"/>
        <v>5.34</v>
      </c>
      <c r="K147" s="66">
        <v>3440</v>
      </c>
      <c r="L147" s="67" t="s">
        <v>69</v>
      </c>
      <c r="M147" s="83">
        <f t="shared" si="18"/>
        <v>0.34399999999999997</v>
      </c>
      <c r="N147" s="66">
        <v>5354</v>
      </c>
      <c r="O147" s="67" t="s">
        <v>69</v>
      </c>
      <c r="P147" s="83">
        <f t="shared" si="19"/>
        <v>0.53539999999999999</v>
      </c>
    </row>
    <row r="148" spans="1:16">
      <c r="A148" s="1">
        <f t="shared" si="15"/>
        <v>148</v>
      </c>
      <c r="B148" s="76">
        <v>800</v>
      </c>
      <c r="C148" s="67" t="s">
        <v>70</v>
      </c>
      <c r="D148" s="84">
        <f t="shared" si="21"/>
        <v>0.8</v>
      </c>
      <c r="E148" s="78">
        <v>0.14399999999999999</v>
      </c>
      <c r="F148" s="79">
        <v>1.206E-4</v>
      </c>
      <c r="G148" s="75">
        <f t="shared" ref="G148:G211" si="22">E148+F148</f>
        <v>0.14412059999999999</v>
      </c>
      <c r="H148" s="66">
        <v>6.43</v>
      </c>
      <c r="I148" s="67" t="s">
        <v>71</v>
      </c>
      <c r="J148" s="64">
        <f t="shared" si="20"/>
        <v>6.43</v>
      </c>
      <c r="K148" s="66">
        <v>4057</v>
      </c>
      <c r="L148" s="67" t="s">
        <v>69</v>
      </c>
      <c r="M148" s="83">
        <f t="shared" ref="M148:M157" si="23">K148/1000/10</f>
        <v>0.40570000000000006</v>
      </c>
      <c r="N148" s="66">
        <v>6202</v>
      </c>
      <c r="O148" s="67" t="s">
        <v>69</v>
      </c>
      <c r="P148" s="83">
        <f t="shared" si="19"/>
        <v>0.62019999999999997</v>
      </c>
    </row>
    <row r="149" spans="1:16">
      <c r="A149" s="1">
        <f t="shared" si="15"/>
        <v>149</v>
      </c>
      <c r="B149" s="76">
        <v>900</v>
      </c>
      <c r="C149" s="67" t="s">
        <v>70</v>
      </c>
      <c r="D149" s="84">
        <f t="shared" si="21"/>
        <v>0.9</v>
      </c>
      <c r="E149" s="78">
        <v>0.1361</v>
      </c>
      <c r="F149" s="79">
        <v>1.094E-4</v>
      </c>
      <c r="G149" s="75">
        <f t="shared" si="22"/>
        <v>0.13620940000000001</v>
      </c>
      <c r="H149" s="66">
        <v>7.58</v>
      </c>
      <c r="I149" s="67" t="s">
        <v>71</v>
      </c>
      <c r="J149" s="64">
        <f t="shared" si="20"/>
        <v>7.58</v>
      </c>
      <c r="K149" s="66">
        <v>4667</v>
      </c>
      <c r="L149" s="67" t="s">
        <v>69</v>
      </c>
      <c r="M149" s="83">
        <f t="shared" si="23"/>
        <v>0.4667</v>
      </c>
      <c r="N149" s="66">
        <v>7088</v>
      </c>
      <c r="O149" s="67" t="s">
        <v>69</v>
      </c>
      <c r="P149" s="83">
        <f t="shared" si="19"/>
        <v>0.70879999999999999</v>
      </c>
    </row>
    <row r="150" spans="1:16">
      <c r="A150" s="1">
        <f t="shared" ref="A150:A213" si="24">A149+1</f>
        <v>150</v>
      </c>
      <c r="B150" s="76">
        <v>1</v>
      </c>
      <c r="C150" s="112" t="s">
        <v>72</v>
      </c>
      <c r="D150" s="83">
        <f t="shared" ref="D150:D181" si="25">B150/$C$5</f>
        <v>1</v>
      </c>
      <c r="E150" s="78">
        <v>0.1293</v>
      </c>
      <c r="F150" s="79">
        <v>1.002E-4</v>
      </c>
      <c r="G150" s="75">
        <f t="shared" si="22"/>
        <v>0.12940019999999999</v>
      </c>
      <c r="H150" s="66">
        <v>8.8000000000000007</v>
      </c>
      <c r="I150" s="67" t="s">
        <v>71</v>
      </c>
      <c r="J150" s="64">
        <f t="shared" si="20"/>
        <v>8.8000000000000007</v>
      </c>
      <c r="K150" s="66">
        <v>5274</v>
      </c>
      <c r="L150" s="67" t="s">
        <v>69</v>
      </c>
      <c r="M150" s="83">
        <f t="shared" si="23"/>
        <v>0.52739999999999998</v>
      </c>
      <c r="N150" s="66">
        <v>8009</v>
      </c>
      <c r="O150" s="67" t="s">
        <v>69</v>
      </c>
      <c r="P150" s="83">
        <f t="shared" si="19"/>
        <v>0.80090000000000006</v>
      </c>
    </row>
    <row r="151" spans="1:16">
      <c r="A151" s="1">
        <f t="shared" si="24"/>
        <v>151</v>
      </c>
      <c r="B151" s="76">
        <v>1.1000000000000001</v>
      </c>
      <c r="C151" s="67" t="s">
        <v>72</v>
      </c>
      <c r="D151" s="83">
        <f t="shared" si="25"/>
        <v>1.1000000000000001</v>
      </c>
      <c r="E151" s="78">
        <v>0.12379999999999999</v>
      </c>
      <c r="F151" s="79">
        <v>9.2509999999999993E-5</v>
      </c>
      <c r="G151" s="75">
        <f t="shared" si="22"/>
        <v>0.12389251</v>
      </c>
      <c r="H151" s="66">
        <v>10.07</v>
      </c>
      <c r="I151" s="67" t="s">
        <v>71</v>
      </c>
      <c r="J151" s="64">
        <f t="shared" si="20"/>
        <v>10.07</v>
      </c>
      <c r="K151" s="66">
        <v>5880</v>
      </c>
      <c r="L151" s="67" t="s">
        <v>69</v>
      </c>
      <c r="M151" s="83">
        <f t="shared" si="23"/>
        <v>0.58799999999999997</v>
      </c>
      <c r="N151" s="66">
        <v>8961</v>
      </c>
      <c r="O151" s="67" t="s">
        <v>69</v>
      </c>
      <c r="P151" s="83">
        <f t="shared" si="19"/>
        <v>0.89610000000000001</v>
      </c>
    </row>
    <row r="152" spans="1:16">
      <c r="A152" s="1">
        <f t="shared" si="24"/>
        <v>152</v>
      </c>
      <c r="B152" s="76">
        <v>1.2</v>
      </c>
      <c r="C152" s="67" t="s">
        <v>72</v>
      </c>
      <c r="D152" s="83">
        <f t="shared" si="25"/>
        <v>1.2</v>
      </c>
      <c r="E152" s="78">
        <v>0.1182</v>
      </c>
      <c r="F152" s="79">
        <v>8.6000000000000003E-5</v>
      </c>
      <c r="G152" s="75">
        <f t="shared" si="22"/>
        <v>0.118286</v>
      </c>
      <c r="H152" s="66">
        <v>11.41</v>
      </c>
      <c r="I152" s="67" t="s">
        <v>71</v>
      </c>
      <c r="J152" s="64">
        <f t="shared" si="20"/>
        <v>11.41</v>
      </c>
      <c r="K152" s="66">
        <v>6488</v>
      </c>
      <c r="L152" s="67" t="s">
        <v>69</v>
      </c>
      <c r="M152" s="83">
        <f t="shared" si="23"/>
        <v>0.64880000000000004</v>
      </c>
      <c r="N152" s="66">
        <v>9943</v>
      </c>
      <c r="O152" s="67" t="s">
        <v>69</v>
      </c>
      <c r="P152" s="83">
        <f t="shared" si="19"/>
        <v>0.99429999999999996</v>
      </c>
    </row>
    <row r="153" spans="1:16">
      <c r="A153" s="1">
        <f t="shared" si="24"/>
        <v>153</v>
      </c>
      <c r="B153" s="76">
        <v>1.3</v>
      </c>
      <c r="C153" s="67" t="s">
        <v>72</v>
      </c>
      <c r="D153" s="83">
        <f t="shared" si="25"/>
        <v>1.3</v>
      </c>
      <c r="E153" s="78">
        <v>0.113</v>
      </c>
      <c r="F153" s="79">
        <v>8.0400000000000003E-5</v>
      </c>
      <c r="G153" s="75">
        <f t="shared" si="22"/>
        <v>0.1130804</v>
      </c>
      <c r="H153" s="66">
        <v>12.81</v>
      </c>
      <c r="I153" s="67" t="s">
        <v>71</v>
      </c>
      <c r="J153" s="64">
        <f t="shared" si="20"/>
        <v>12.81</v>
      </c>
      <c r="K153" s="66">
        <v>7104</v>
      </c>
      <c r="L153" s="67" t="s">
        <v>69</v>
      </c>
      <c r="M153" s="83">
        <f t="shared" si="23"/>
        <v>0.71040000000000003</v>
      </c>
      <c r="N153" s="66">
        <v>1.1000000000000001</v>
      </c>
      <c r="O153" s="112" t="s">
        <v>71</v>
      </c>
      <c r="P153" s="64">
        <f t="shared" ref="P153:P184" si="26">N153</f>
        <v>1.1000000000000001</v>
      </c>
    </row>
    <row r="154" spans="1:16">
      <c r="A154" s="1">
        <f t="shared" si="24"/>
        <v>154</v>
      </c>
      <c r="B154" s="76">
        <v>1.4</v>
      </c>
      <c r="C154" s="67" t="s">
        <v>72</v>
      </c>
      <c r="D154" s="83">
        <f t="shared" si="25"/>
        <v>1.4</v>
      </c>
      <c r="E154" s="78">
        <v>0.10829999999999999</v>
      </c>
      <c r="F154" s="79">
        <v>7.5530000000000004E-5</v>
      </c>
      <c r="G154" s="75">
        <f t="shared" si="22"/>
        <v>0.10837553</v>
      </c>
      <c r="H154" s="66">
        <v>14.27</v>
      </c>
      <c r="I154" s="67" t="s">
        <v>71</v>
      </c>
      <c r="J154" s="64">
        <f t="shared" si="20"/>
        <v>14.27</v>
      </c>
      <c r="K154" s="66">
        <v>7728</v>
      </c>
      <c r="L154" s="67" t="s">
        <v>69</v>
      </c>
      <c r="M154" s="83">
        <f t="shared" si="23"/>
        <v>0.77279999999999993</v>
      </c>
      <c r="N154" s="66">
        <v>1.2</v>
      </c>
      <c r="O154" s="67" t="s">
        <v>71</v>
      </c>
      <c r="P154" s="64">
        <f t="shared" si="26"/>
        <v>1.2</v>
      </c>
    </row>
    <row r="155" spans="1:16">
      <c r="A155" s="1">
        <f t="shared" si="24"/>
        <v>155</v>
      </c>
      <c r="B155" s="76">
        <v>1.5</v>
      </c>
      <c r="C155" s="67" t="s">
        <v>72</v>
      </c>
      <c r="D155" s="83">
        <f t="shared" si="25"/>
        <v>1.5</v>
      </c>
      <c r="E155" s="78">
        <v>0.104</v>
      </c>
      <c r="F155" s="79">
        <v>7.1249999999999997E-5</v>
      </c>
      <c r="G155" s="75">
        <f t="shared" si="22"/>
        <v>0.10407124999999999</v>
      </c>
      <c r="H155" s="66">
        <v>15.79</v>
      </c>
      <c r="I155" s="67" t="s">
        <v>71</v>
      </c>
      <c r="J155" s="64">
        <f t="shared" si="20"/>
        <v>15.79</v>
      </c>
      <c r="K155" s="66">
        <v>8363</v>
      </c>
      <c r="L155" s="67" t="s">
        <v>69</v>
      </c>
      <c r="M155" s="83">
        <f t="shared" si="23"/>
        <v>0.83629999999999993</v>
      </c>
      <c r="N155" s="66">
        <v>1.31</v>
      </c>
      <c r="O155" s="67" t="s">
        <v>71</v>
      </c>
      <c r="P155" s="64">
        <f t="shared" si="26"/>
        <v>1.31</v>
      </c>
    </row>
    <row r="156" spans="1:16">
      <c r="A156" s="1">
        <f t="shared" si="24"/>
        <v>156</v>
      </c>
      <c r="B156" s="76">
        <v>1.6</v>
      </c>
      <c r="C156" s="67" t="s">
        <v>72</v>
      </c>
      <c r="D156" s="83">
        <f t="shared" si="25"/>
        <v>1.6</v>
      </c>
      <c r="E156" s="78">
        <v>0.10009999999999999</v>
      </c>
      <c r="F156" s="79">
        <v>6.7459999999999994E-5</v>
      </c>
      <c r="G156" s="75">
        <f t="shared" si="22"/>
        <v>0.10016746</v>
      </c>
      <c r="H156" s="66">
        <v>17.38</v>
      </c>
      <c r="I156" s="67" t="s">
        <v>71</v>
      </c>
      <c r="J156" s="64">
        <f t="shared" si="20"/>
        <v>17.38</v>
      </c>
      <c r="K156" s="66">
        <v>9008</v>
      </c>
      <c r="L156" s="67" t="s">
        <v>69</v>
      </c>
      <c r="M156" s="83">
        <f t="shared" si="23"/>
        <v>0.90079999999999993</v>
      </c>
      <c r="N156" s="66">
        <v>1.42</v>
      </c>
      <c r="O156" s="67" t="s">
        <v>71</v>
      </c>
      <c r="P156" s="64">
        <f t="shared" si="26"/>
        <v>1.42</v>
      </c>
    </row>
    <row r="157" spans="1:16">
      <c r="A157" s="1">
        <f t="shared" si="24"/>
        <v>157</v>
      </c>
      <c r="B157" s="76">
        <v>1.7</v>
      </c>
      <c r="C157" s="67" t="s">
        <v>72</v>
      </c>
      <c r="D157" s="83">
        <f t="shared" si="25"/>
        <v>1.7</v>
      </c>
      <c r="E157" s="78">
        <v>9.6460000000000004E-2</v>
      </c>
      <c r="F157" s="79">
        <v>6.4079999999999996E-5</v>
      </c>
      <c r="G157" s="75">
        <f t="shared" si="22"/>
        <v>9.6524079999999998E-2</v>
      </c>
      <c r="H157" s="66">
        <v>19.03</v>
      </c>
      <c r="I157" s="67" t="s">
        <v>71</v>
      </c>
      <c r="J157" s="64">
        <f t="shared" si="20"/>
        <v>19.03</v>
      </c>
      <c r="K157" s="66">
        <v>9664</v>
      </c>
      <c r="L157" s="67" t="s">
        <v>69</v>
      </c>
      <c r="M157" s="83">
        <f t="shared" si="23"/>
        <v>0.96639999999999993</v>
      </c>
      <c r="N157" s="66">
        <v>1.54</v>
      </c>
      <c r="O157" s="67" t="s">
        <v>71</v>
      </c>
      <c r="P157" s="64">
        <f t="shared" si="26"/>
        <v>1.54</v>
      </c>
    </row>
    <row r="158" spans="1:16">
      <c r="A158" s="1">
        <f t="shared" si="24"/>
        <v>158</v>
      </c>
      <c r="B158" s="76">
        <v>1.8</v>
      </c>
      <c r="C158" s="67" t="s">
        <v>72</v>
      </c>
      <c r="D158" s="83">
        <f t="shared" si="25"/>
        <v>1.8</v>
      </c>
      <c r="E158" s="78">
        <v>9.3140000000000001E-2</v>
      </c>
      <c r="F158" s="79">
        <v>6.1039999999999998E-5</v>
      </c>
      <c r="G158" s="75">
        <f t="shared" si="22"/>
        <v>9.3201039999999999E-2</v>
      </c>
      <c r="H158" s="66">
        <v>20.74</v>
      </c>
      <c r="I158" s="67" t="s">
        <v>71</v>
      </c>
      <c r="J158" s="64">
        <f t="shared" si="20"/>
        <v>20.74</v>
      </c>
      <c r="K158" s="66">
        <v>1.03</v>
      </c>
      <c r="L158" s="112" t="s">
        <v>71</v>
      </c>
      <c r="M158" s="64">
        <f t="shared" ref="M158:M202" si="27">K158</f>
        <v>1.03</v>
      </c>
      <c r="N158" s="66">
        <v>1.66</v>
      </c>
      <c r="O158" s="67" t="s">
        <v>71</v>
      </c>
      <c r="P158" s="64">
        <f t="shared" si="26"/>
        <v>1.66</v>
      </c>
    </row>
    <row r="159" spans="1:16">
      <c r="A159" s="1">
        <f t="shared" si="24"/>
        <v>159</v>
      </c>
      <c r="B159" s="76">
        <v>2</v>
      </c>
      <c r="C159" s="67" t="s">
        <v>72</v>
      </c>
      <c r="D159" s="83">
        <f t="shared" si="25"/>
        <v>2</v>
      </c>
      <c r="E159" s="78">
        <v>8.7209999999999996E-2</v>
      </c>
      <c r="F159" s="79">
        <v>5.5800000000000001E-5</v>
      </c>
      <c r="G159" s="75">
        <f t="shared" si="22"/>
        <v>8.7265799999999991E-2</v>
      </c>
      <c r="H159" s="66">
        <v>24.33</v>
      </c>
      <c r="I159" s="67" t="s">
        <v>71</v>
      </c>
      <c r="J159" s="64">
        <f t="shared" si="20"/>
        <v>24.33</v>
      </c>
      <c r="K159" s="66">
        <v>1.22</v>
      </c>
      <c r="L159" s="67" t="s">
        <v>71</v>
      </c>
      <c r="M159" s="64">
        <f t="shared" si="27"/>
        <v>1.22</v>
      </c>
      <c r="N159" s="66">
        <v>1.9</v>
      </c>
      <c r="O159" s="67" t="s">
        <v>71</v>
      </c>
      <c r="P159" s="64">
        <f t="shared" si="26"/>
        <v>1.9</v>
      </c>
    </row>
    <row r="160" spans="1:16">
      <c r="A160" s="1">
        <f t="shared" si="24"/>
        <v>160</v>
      </c>
      <c r="B160" s="76">
        <v>2.25</v>
      </c>
      <c r="C160" s="67" t="s">
        <v>72</v>
      </c>
      <c r="D160" s="83">
        <f t="shared" si="25"/>
        <v>2.25</v>
      </c>
      <c r="E160" s="78">
        <v>8.09E-2</v>
      </c>
      <c r="F160" s="79">
        <v>5.0460000000000001E-5</v>
      </c>
      <c r="G160" s="75">
        <f t="shared" si="22"/>
        <v>8.0950460000000002E-2</v>
      </c>
      <c r="H160" s="66">
        <v>29.15</v>
      </c>
      <c r="I160" s="67" t="s">
        <v>71</v>
      </c>
      <c r="J160" s="64">
        <f t="shared" si="20"/>
        <v>29.15</v>
      </c>
      <c r="K160" s="66">
        <v>1.49</v>
      </c>
      <c r="L160" s="67" t="s">
        <v>71</v>
      </c>
      <c r="M160" s="64">
        <f t="shared" si="27"/>
        <v>1.49</v>
      </c>
      <c r="N160" s="66">
        <v>2.23</v>
      </c>
      <c r="O160" s="67" t="s">
        <v>71</v>
      </c>
      <c r="P160" s="64">
        <f t="shared" si="26"/>
        <v>2.23</v>
      </c>
    </row>
    <row r="161" spans="1:16">
      <c r="A161" s="1">
        <f t="shared" si="24"/>
        <v>161</v>
      </c>
      <c r="B161" s="76">
        <v>2.5</v>
      </c>
      <c r="C161" s="67" t="s">
        <v>72</v>
      </c>
      <c r="D161" s="83">
        <f t="shared" si="25"/>
        <v>2.5</v>
      </c>
      <c r="E161" s="78">
        <v>7.5550000000000006E-2</v>
      </c>
      <c r="F161" s="79">
        <v>4.6109999999999997E-5</v>
      </c>
      <c r="G161" s="75">
        <f t="shared" si="22"/>
        <v>7.5596110000000008E-2</v>
      </c>
      <c r="H161" s="66">
        <v>34.340000000000003</v>
      </c>
      <c r="I161" s="67" t="s">
        <v>71</v>
      </c>
      <c r="J161" s="64">
        <f t="shared" si="20"/>
        <v>34.340000000000003</v>
      </c>
      <c r="K161" s="66">
        <v>1.75</v>
      </c>
      <c r="L161" s="67" t="s">
        <v>71</v>
      </c>
      <c r="M161" s="64">
        <f t="shared" si="27"/>
        <v>1.75</v>
      </c>
      <c r="N161" s="66">
        <v>2.58</v>
      </c>
      <c r="O161" s="67" t="s">
        <v>71</v>
      </c>
      <c r="P161" s="64">
        <f t="shared" si="26"/>
        <v>2.58</v>
      </c>
    </row>
    <row r="162" spans="1:16">
      <c r="A162" s="1">
        <f t="shared" si="24"/>
        <v>162</v>
      </c>
      <c r="B162" s="76">
        <v>2.75</v>
      </c>
      <c r="C162" s="67" t="s">
        <v>72</v>
      </c>
      <c r="D162" s="83">
        <f t="shared" si="25"/>
        <v>2.75</v>
      </c>
      <c r="E162" s="78">
        <v>7.0949999999999999E-2</v>
      </c>
      <c r="F162" s="79">
        <v>4.2490000000000001E-5</v>
      </c>
      <c r="G162" s="75">
        <f t="shared" si="22"/>
        <v>7.0992490000000005E-2</v>
      </c>
      <c r="H162" s="66">
        <v>39.880000000000003</v>
      </c>
      <c r="I162" s="67" t="s">
        <v>71</v>
      </c>
      <c r="J162" s="64">
        <f t="shared" si="20"/>
        <v>39.880000000000003</v>
      </c>
      <c r="K162" s="66">
        <v>2.0099999999999998</v>
      </c>
      <c r="L162" s="67" t="s">
        <v>71</v>
      </c>
      <c r="M162" s="64">
        <f t="shared" si="27"/>
        <v>2.0099999999999998</v>
      </c>
      <c r="N162" s="66">
        <v>2.94</v>
      </c>
      <c r="O162" s="67" t="s">
        <v>71</v>
      </c>
      <c r="P162" s="64">
        <f t="shared" si="26"/>
        <v>2.94</v>
      </c>
    </row>
    <row r="163" spans="1:16">
      <c r="A163" s="1">
        <f t="shared" si="24"/>
        <v>163</v>
      </c>
      <c r="B163" s="76">
        <v>3</v>
      </c>
      <c r="C163" s="67" t="s">
        <v>72</v>
      </c>
      <c r="D163" s="83">
        <f t="shared" si="25"/>
        <v>3</v>
      </c>
      <c r="E163" s="78">
        <v>6.6960000000000006E-2</v>
      </c>
      <c r="F163" s="79">
        <v>3.9419999999999999E-5</v>
      </c>
      <c r="G163" s="75">
        <f t="shared" si="22"/>
        <v>6.6999420000000004E-2</v>
      </c>
      <c r="H163" s="66">
        <v>45.76</v>
      </c>
      <c r="I163" s="67" t="s">
        <v>71</v>
      </c>
      <c r="J163" s="64">
        <f t="shared" si="20"/>
        <v>45.76</v>
      </c>
      <c r="K163" s="66">
        <v>2.27</v>
      </c>
      <c r="L163" s="67" t="s">
        <v>71</v>
      </c>
      <c r="M163" s="64">
        <f t="shared" si="27"/>
        <v>2.27</v>
      </c>
      <c r="N163" s="66">
        <v>3.33</v>
      </c>
      <c r="O163" s="67" t="s">
        <v>71</v>
      </c>
      <c r="P163" s="64">
        <f t="shared" si="26"/>
        <v>3.33</v>
      </c>
    </row>
    <row r="164" spans="1:16">
      <c r="A164" s="1">
        <f t="shared" si="24"/>
        <v>164</v>
      </c>
      <c r="B164" s="76">
        <v>3.25</v>
      </c>
      <c r="C164" s="67" t="s">
        <v>72</v>
      </c>
      <c r="D164" s="83">
        <f t="shared" si="25"/>
        <v>3.25</v>
      </c>
      <c r="E164" s="78">
        <v>6.3450000000000006E-2</v>
      </c>
      <c r="F164" s="79">
        <v>3.6789999999999998E-5</v>
      </c>
      <c r="G164" s="75">
        <f t="shared" si="22"/>
        <v>6.3486790000000001E-2</v>
      </c>
      <c r="H164" s="66">
        <v>51.98</v>
      </c>
      <c r="I164" s="67" t="s">
        <v>71</v>
      </c>
      <c r="J164" s="64">
        <f t="shared" ref="J164:J184" si="28">H164</f>
        <v>51.98</v>
      </c>
      <c r="K164" s="66">
        <v>2.54</v>
      </c>
      <c r="L164" s="67" t="s">
        <v>71</v>
      </c>
      <c r="M164" s="64">
        <f t="shared" si="27"/>
        <v>2.54</v>
      </c>
      <c r="N164" s="66">
        <v>3.74</v>
      </c>
      <c r="O164" s="67" t="s">
        <v>71</v>
      </c>
      <c r="P164" s="64">
        <f t="shared" si="26"/>
        <v>3.74</v>
      </c>
    </row>
    <row r="165" spans="1:16">
      <c r="A165" s="1">
        <f t="shared" si="24"/>
        <v>165</v>
      </c>
      <c r="B165" s="76">
        <v>3.5</v>
      </c>
      <c r="C165" s="67" t="s">
        <v>72</v>
      </c>
      <c r="D165" s="83">
        <f t="shared" si="25"/>
        <v>3.5</v>
      </c>
      <c r="E165" s="78">
        <v>6.0339999999999998E-2</v>
      </c>
      <c r="F165" s="79">
        <v>3.451E-5</v>
      </c>
      <c r="G165" s="75">
        <f t="shared" si="22"/>
        <v>6.0374509999999999E-2</v>
      </c>
      <c r="H165" s="66">
        <v>58.54</v>
      </c>
      <c r="I165" s="67" t="s">
        <v>71</v>
      </c>
      <c r="J165" s="64">
        <f t="shared" si="28"/>
        <v>58.54</v>
      </c>
      <c r="K165" s="66">
        <v>2.81</v>
      </c>
      <c r="L165" s="67" t="s">
        <v>71</v>
      </c>
      <c r="M165" s="64">
        <f t="shared" si="27"/>
        <v>2.81</v>
      </c>
      <c r="N165" s="66">
        <v>4.16</v>
      </c>
      <c r="O165" s="67" t="s">
        <v>71</v>
      </c>
      <c r="P165" s="64">
        <f t="shared" si="26"/>
        <v>4.16</v>
      </c>
    </row>
    <row r="166" spans="1:16">
      <c r="A166" s="1">
        <f t="shared" si="24"/>
        <v>166</v>
      </c>
      <c r="B166" s="76">
        <v>3.75</v>
      </c>
      <c r="C166" s="67" t="s">
        <v>72</v>
      </c>
      <c r="D166" s="83">
        <f t="shared" si="25"/>
        <v>3.75</v>
      </c>
      <c r="E166" s="78">
        <v>5.756E-2</v>
      </c>
      <c r="F166" s="79">
        <v>3.2509999999999999E-5</v>
      </c>
      <c r="G166" s="75">
        <f t="shared" si="22"/>
        <v>5.759251E-2</v>
      </c>
      <c r="H166" s="66">
        <v>65.42</v>
      </c>
      <c r="I166" s="67" t="s">
        <v>71</v>
      </c>
      <c r="J166" s="64">
        <f t="shared" si="28"/>
        <v>65.42</v>
      </c>
      <c r="K166" s="66">
        <v>3.08</v>
      </c>
      <c r="L166" s="67" t="s">
        <v>71</v>
      </c>
      <c r="M166" s="64">
        <f t="shared" si="27"/>
        <v>3.08</v>
      </c>
      <c r="N166" s="66">
        <v>4.5999999999999996</v>
      </c>
      <c r="O166" s="67" t="s">
        <v>71</v>
      </c>
      <c r="P166" s="64">
        <f t="shared" si="26"/>
        <v>4.5999999999999996</v>
      </c>
    </row>
    <row r="167" spans="1:16">
      <c r="A167" s="1">
        <f t="shared" si="24"/>
        <v>167</v>
      </c>
      <c r="B167" s="76">
        <v>4</v>
      </c>
      <c r="C167" s="67" t="s">
        <v>72</v>
      </c>
      <c r="D167" s="83">
        <f t="shared" si="25"/>
        <v>4</v>
      </c>
      <c r="E167" s="78">
        <v>5.5050000000000002E-2</v>
      </c>
      <c r="F167" s="79">
        <v>3.0750000000000002E-5</v>
      </c>
      <c r="G167" s="75">
        <f t="shared" si="22"/>
        <v>5.5080750000000005E-2</v>
      </c>
      <c r="H167" s="66">
        <v>72.63</v>
      </c>
      <c r="I167" s="67" t="s">
        <v>71</v>
      </c>
      <c r="J167" s="64">
        <f t="shared" si="28"/>
        <v>72.63</v>
      </c>
      <c r="K167" s="66">
        <v>3.36</v>
      </c>
      <c r="L167" s="67" t="s">
        <v>71</v>
      </c>
      <c r="M167" s="64">
        <f t="shared" si="27"/>
        <v>3.36</v>
      </c>
      <c r="N167" s="66">
        <v>5.07</v>
      </c>
      <c r="O167" s="67" t="s">
        <v>71</v>
      </c>
      <c r="P167" s="64">
        <f t="shared" si="26"/>
        <v>5.07</v>
      </c>
    </row>
    <row r="168" spans="1:16">
      <c r="A168" s="1">
        <f t="shared" si="24"/>
        <v>168</v>
      </c>
      <c r="B168" s="76">
        <v>4.5</v>
      </c>
      <c r="C168" s="67" t="s">
        <v>72</v>
      </c>
      <c r="D168" s="83">
        <f t="shared" si="25"/>
        <v>4.5</v>
      </c>
      <c r="E168" s="78">
        <v>5.0720000000000001E-2</v>
      </c>
      <c r="F168" s="79">
        <v>2.7759999999999998E-5</v>
      </c>
      <c r="G168" s="75">
        <f t="shared" si="22"/>
        <v>5.0747760000000003E-2</v>
      </c>
      <c r="H168" s="66">
        <v>88</v>
      </c>
      <c r="I168" s="67" t="s">
        <v>71</v>
      </c>
      <c r="J168" s="64">
        <f t="shared" si="28"/>
        <v>88</v>
      </c>
      <c r="K168" s="66">
        <v>4.22</v>
      </c>
      <c r="L168" s="67" t="s">
        <v>71</v>
      </c>
      <c r="M168" s="64">
        <f t="shared" si="27"/>
        <v>4.22</v>
      </c>
      <c r="N168" s="66">
        <v>6.04</v>
      </c>
      <c r="O168" s="67" t="s">
        <v>71</v>
      </c>
      <c r="P168" s="64">
        <f t="shared" si="26"/>
        <v>6.04</v>
      </c>
    </row>
    <row r="169" spans="1:16">
      <c r="A169" s="1">
        <f t="shared" si="24"/>
        <v>169</v>
      </c>
      <c r="B169" s="76">
        <v>5</v>
      </c>
      <c r="C169" s="67" t="s">
        <v>72</v>
      </c>
      <c r="D169" s="83">
        <f t="shared" si="25"/>
        <v>5</v>
      </c>
      <c r="E169" s="78">
        <v>4.7100000000000003E-2</v>
      </c>
      <c r="F169" s="79">
        <v>2.533E-5</v>
      </c>
      <c r="G169" s="75">
        <f t="shared" si="22"/>
        <v>4.712533E-2</v>
      </c>
      <c r="H169" s="66">
        <v>104.61</v>
      </c>
      <c r="I169" s="67" t="s">
        <v>71</v>
      </c>
      <c r="J169" s="64">
        <f t="shared" si="28"/>
        <v>104.61</v>
      </c>
      <c r="K169" s="66">
        <v>5.05</v>
      </c>
      <c r="L169" s="67" t="s">
        <v>71</v>
      </c>
      <c r="M169" s="64">
        <f t="shared" si="27"/>
        <v>5.05</v>
      </c>
      <c r="N169" s="66">
        <v>7.08</v>
      </c>
      <c r="O169" s="67" t="s">
        <v>71</v>
      </c>
      <c r="P169" s="64">
        <f t="shared" si="26"/>
        <v>7.08</v>
      </c>
    </row>
    <row r="170" spans="1:16">
      <c r="A170" s="1">
        <f t="shared" si="24"/>
        <v>170</v>
      </c>
      <c r="B170" s="76">
        <v>5.5</v>
      </c>
      <c r="C170" s="67" t="s">
        <v>72</v>
      </c>
      <c r="D170" s="83">
        <f t="shared" si="25"/>
        <v>5.5</v>
      </c>
      <c r="E170" s="78">
        <v>4.403E-2</v>
      </c>
      <c r="F170" s="79">
        <v>2.3309999999999999E-5</v>
      </c>
      <c r="G170" s="75">
        <f t="shared" si="22"/>
        <v>4.4053309999999998E-2</v>
      </c>
      <c r="H170" s="66">
        <v>122.45</v>
      </c>
      <c r="I170" s="67" t="s">
        <v>71</v>
      </c>
      <c r="J170" s="64">
        <f t="shared" si="28"/>
        <v>122.45</v>
      </c>
      <c r="K170" s="66">
        <v>5.88</v>
      </c>
      <c r="L170" s="67" t="s">
        <v>71</v>
      </c>
      <c r="M170" s="64">
        <f t="shared" si="27"/>
        <v>5.88</v>
      </c>
      <c r="N170" s="66">
        <v>8.1999999999999993</v>
      </c>
      <c r="O170" s="67" t="s">
        <v>71</v>
      </c>
      <c r="P170" s="64">
        <f t="shared" si="26"/>
        <v>8.1999999999999993</v>
      </c>
    </row>
    <row r="171" spans="1:16">
      <c r="A171" s="1">
        <f t="shared" si="24"/>
        <v>171</v>
      </c>
      <c r="B171" s="76">
        <v>6</v>
      </c>
      <c r="C171" s="67" t="s">
        <v>72</v>
      </c>
      <c r="D171" s="83">
        <f t="shared" si="25"/>
        <v>6</v>
      </c>
      <c r="E171" s="78">
        <v>4.1369999999999997E-2</v>
      </c>
      <c r="F171" s="79">
        <v>2.1610000000000001E-5</v>
      </c>
      <c r="G171" s="75">
        <f t="shared" si="22"/>
        <v>4.1391609999999995E-2</v>
      </c>
      <c r="H171" s="66">
        <v>141.47999999999999</v>
      </c>
      <c r="I171" s="67" t="s">
        <v>71</v>
      </c>
      <c r="J171" s="64">
        <f t="shared" si="28"/>
        <v>141.47999999999999</v>
      </c>
      <c r="K171" s="66">
        <v>6.72</v>
      </c>
      <c r="L171" s="67" t="s">
        <v>71</v>
      </c>
      <c r="M171" s="64">
        <f t="shared" si="27"/>
        <v>6.72</v>
      </c>
      <c r="N171" s="66">
        <v>9.3699999999999992</v>
      </c>
      <c r="O171" s="67" t="s">
        <v>71</v>
      </c>
      <c r="P171" s="64">
        <f t="shared" si="26"/>
        <v>9.3699999999999992</v>
      </c>
    </row>
    <row r="172" spans="1:16">
      <c r="A172" s="1">
        <f t="shared" si="24"/>
        <v>172</v>
      </c>
      <c r="B172" s="76">
        <v>6.5</v>
      </c>
      <c r="C172" s="67" t="s">
        <v>72</v>
      </c>
      <c r="D172" s="83">
        <f t="shared" si="25"/>
        <v>6.5</v>
      </c>
      <c r="E172" s="78">
        <v>3.9050000000000001E-2</v>
      </c>
      <c r="F172" s="79">
        <v>2.0149999999999999E-5</v>
      </c>
      <c r="G172" s="75">
        <f t="shared" si="22"/>
        <v>3.9070149999999998E-2</v>
      </c>
      <c r="H172" s="66">
        <v>161.69999999999999</v>
      </c>
      <c r="I172" s="67" t="s">
        <v>71</v>
      </c>
      <c r="J172" s="64">
        <f t="shared" si="28"/>
        <v>161.69999999999999</v>
      </c>
      <c r="K172" s="66">
        <v>7.57</v>
      </c>
      <c r="L172" s="67" t="s">
        <v>71</v>
      </c>
      <c r="M172" s="64">
        <f t="shared" si="27"/>
        <v>7.57</v>
      </c>
      <c r="N172" s="66">
        <v>10.61</v>
      </c>
      <c r="O172" s="67" t="s">
        <v>71</v>
      </c>
      <c r="P172" s="64">
        <f t="shared" si="26"/>
        <v>10.61</v>
      </c>
    </row>
    <row r="173" spans="1:16">
      <c r="A173" s="1">
        <f t="shared" si="24"/>
        <v>173</v>
      </c>
      <c r="B173" s="76">
        <v>7</v>
      </c>
      <c r="C173" s="67" t="s">
        <v>72</v>
      </c>
      <c r="D173" s="83">
        <f t="shared" si="25"/>
        <v>7</v>
      </c>
      <c r="E173" s="78">
        <v>3.7010000000000001E-2</v>
      </c>
      <c r="F173" s="79">
        <v>1.8879999999999999E-5</v>
      </c>
      <c r="G173" s="75">
        <f t="shared" si="22"/>
        <v>3.702888E-2</v>
      </c>
      <c r="H173" s="66">
        <v>183.07</v>
      </c>
      <c r="I173" s="67" t="s">
        <v>71</v>
      </c>
      <c r="J173" s="64">
        <f t="shared" si="28"/>
        <v>183.07</v>
      </c>
      <c r="K173" s="66">
        <v>8.42</v>
      </c>
      <c r="L173" s="67" t="s">
        <v>71</v>
      </c>
      <c r="M173" s="64">
        <f t="shared" si="27"/>
        <v>8.42</v>
      </c>
      <c r="N173" s="66">
        <v>11.92</v>
      </c>
      <c r="O173" s="67" t="s">
        <v>71</v>
      </c>
      <c r="P173" s="64">
        <f t="shared" si="26"/>
        <v>11.92</v>
      </c>
    </row>
    <row r="174" spans="1:16">
      <c r="A174" s="1">
        <f t="shared" si="24"/>
        <v>174</v>
      </c>
      <c r="B174" s="76">
        <v>8</v>
      </c>
      <c r="C174" s="67" t="s">
        <v>72</v>
      </c>
      <c r="D174" s="83">
        <f t="shared" si="25"/>
        <v>8</v>
      </c>
      <c r="E174" s="78">
        <v>3.3579999999999999E-2</v>
      </c>
      <c r="F174" s="79">
        <v>1.679E-5</v>
      </c>
      <c r="G174" s="75">
        <f t="shared" si="22"/>
        <v>3.3596790000000001E-2</v>
      </c>
      <c r="H174" s="66">
        <v>229.19</v>
      </c>
      <c r="I174" s="67" t="s">
        <v>71</v>
      </c>
      <c r="J174" s="64">
        <f t="shared" si="28"/>
        <v>229.19</v>
      </c>
      <c r="K174" s="66">
        <v>11.16</v>
      </c>
      <c r="L174" s="67" t="s">
        <v>71</v>
      </c>
      <c r="M174" s="64">
        <f t="shared" si="27"/>
        <v>11.16</v>
      </c>
      <c r="N174" s="66">
        <v>14.72</v>
      </c>
      <c r="O174" s="67" t="s">
        <v>71</v>
      </c>
      <c r="P174" s="64">
        <f t="shared" si="26"/>
        <v>14.72</v>
      </c>
    </row>
    <row r="175" spans="1:16">
      <c r="A175" s="1">
        <f t="shared" si="24"/>
        <v>175</v>
      </c>
      <c r="B175" s="76">
        <v>9</v>
      </c>
      <c r="C175" s="67" t="s">
        <v>72</v>
      </c>
      <c r="D175" s="83">
        <f t="shared" si="25"/>
        <v>9</v>
      </c>
      <c r="E175" s="78">
        <v>3.0790000000000001E-2</v>
      </c>
      <c r="F175" s="79">
        <v>1.5140000000000001E-5</v>
      </c>
      <c r="G175" s="75">
        <f t="shared" si="22"/>
        <v>3.0805140000000002E-2</v>
      </c>
      <c r="H175" s="66">
        <v>279.76</v>
      </c>
      <c r="I175" s="67" t="s">
        <v>71</v>
      </c>
      <c r="J175" s="64">
        <f t="shared" si="28"/>
        <v>279.76</v>
      </c>
      <c r="K175" s="66">
        <v>13.79</v>
      </c>
      <c r="L175" s="67" t="s">
        <v>71</v>
      </c>
      <c r="M175" s="64">
        <f t="shared" si="27"/>
        <v>13.79</v>
      </c>
      <c r="N175" s="66">
        <v>17.75</v>
      </c>
      <c r="O175" s="67" t="s">
        <v>71</v>
      </c>
      <c r="P175" s="64">
        <f t="shared" si="26"/>
        <v>17.75</v>
      </c>
    </row>
    <row r="176" spans="1:16">
      <c r="A176" s="1">
        <f t="shared" si="24"/>
        <v>176</v>
      </c>
      <c r="B176" s="76">
        <v>10</v>
      </c>
      <c r="C176" s="67" t="s">
        <v>72</v>
      </c>
      <c r="D176" s="83">
        <f t="shared" si="25"/>
        <v>10</v>
      </c>
      <c r="E176" s="78">
        <v>2.8469999999999999E-2</v>
      </c>
      <c r="F176" s="79">
        <v>1.38E-5</v>
      </c>
      <c r="G176" s="75">
        <f t="shared" si="22"/>
        <v>2.84838E-2</v>
      </c>
      <c r="H176" s="66">
        <v>334.69</v>
      </c>
      <c r="I176" s="67" t="s">
        <v>71</v>
      </c>
      <c r="J176" s="64">
        <f t="shared" si="28"/>
        <v>334.69</v>
      </c>
      <c r="K176" s="66">
        <v>16.399999999999999</v>
      </c>
      <c r="L176" s="67" t="s">
        <v>71</v>
      </c>
      <c r="M176" s="64">
        <f t="shared" si="27"/>
        <v>16.399999999999999</v>
      </c>
      <c r="N176" s="66">
        <v>21.02</v>
      </c>
      <c r="O176" s="67" t="s">
        <v>71</v>
      </c>
      <c r="P176" s="64">
        <f t="shared" si="26"/>
        <v>21.02</v>
      </c>
    </row>
    <row r="177" spans="1:16">
      <c r="A177" s="1">
        <f t="shared" si="24"/>
        <v>177</v>
      </c>
      <c r="B177" s="76">
        <v>11</v>
      </c>
      <c r="C177" s="67" t="s">
        <v>72</v>
      </c>
      <c r="D177" s="83">
        <f t="shared" si="25"/>
        <v>11</v>
      </c>
      <c r="E177" s="78">
        <v>2.6519999999999998E-2</v>
      </c>
      <c r="F177" s="79">
        <v>1.269E-5</v>
      </c>
      <c r="G177" s="75">
        <f t="shared" si="22"/>
        <v>2.6532689999999998E-2</v>
      </c>
      <c r="H177" s="66">
        <v>393.88</v>
      </c>
      <c r="I177" s="67" t="s">
        <v>71</v>
      </c>
      <c r="J177" s="64">
        <f t="shared" si="28"/>
        <v>393.88</v>
      </c>
      <c r="K177" s="66">
        <v>19.03</v>
      </c>
      <c r="L177" s="67" t="s">
        <v>71</v>
      </c>
      <c r="M177" s="64">
        <f t="shared" si="27"/>
        <v>19.03</v>
      </c>
      <c r="N177" s="66">
        <v>24.53</v>
      </c>
      <c r="O177" s="67" t="s">
        <v>71</v>
      </c>
      <c r="P177" s="64">
        <f t="shared" si="26"/>
        <v>24.53</v>
      </c>
    </row>
    <row r="178" spans="1:16">
      <c r="A178" s="1">
        <f t="shared" si="24"/>
        <v>178</v>
      </c>
      <c r="B178" s="66">
        <v>12</v>
      </c>
      <c r="C178" s="67" t="s">
        <v>72</v>
      </c>
      <c r="D178" s="83">
        <f t="shared" si="25"/>
        <v>12</v>
      </c>
      <c r="E178" s="78">
        <v>2.4840000000000001E-2</v>
      </c>
      <c r="F178" s="79">
        <v>1.1749999999999999E-5</v>
      </c>
      <c r="G178" s="75">
        <f t="shared" si="22"/>
        <v>2.4851750000000002E-2</v>
      </c>
      <c r="H178" s="66">
        <v>457.26</v>
      </c>
      <c r="I178" s="67" t="s">
        <v>71</v>
      </c>
      <c r="J178" s="64">
        <f t="shared" si="28"/>
        <v>457.26</v>
      </c>
      <c r="K178" s="66">
        <v>21.69</v>
      </c>
      <c r="L178" s="67" t="s">
        <v>71</v>
      </c>
      <c r="M178" s="64">
        <f t="shared" si="27"/>
        <v>21.69</v>
      </c>
      <c r="N178" s="66">
        <v>28.25</v>
      </c>
      <c r="O178" s="67" t="s">
        <v>71</v>
      </c>
      <c r="P178" s="64">
        <f t="shared" si="26"/>
        <v>28.25</v>
      </c>
    </row>
    <row r="179" spans="1:16">
      <c r="A179" s="1">
        <f t="shared" si="24"/>
        <v>179</v>
      </c>
      <c r="B179" s="76">
        <v>13</v>
      </c>
      <c r="C179" s="77" t="s">
        <v>72</v>
      </c>
      <c r="D179" s="83">
        <f t="shared" si="25"/>
        <v>13</v>
      </c>
      <c r="E179" s="78">
        <v>2.3390000000000001E-2</v>
      </c>
      <c r="F179" s="79">
        <v>1.094E-5</v>
      </c>
      <c r="G179" s="75">
        <f t="shared" si="22"/>
        <v>2.3400940000000002E-2</v>
      </c>
      <c r="H179" s="66">
        <v>524.75</v>
      </c>
      <c r="I179" s="67" t="s">
        <v>71</v>
      </c>
      <c r="J179" s="64">
        <f t="shared" si="28"/>
        <v>524.75</v>
      </c>
      <c r="K179" s="66">
        <v>24.4</v>
      </c>
      <c r="L179" s="67" t="s">
        <v>71</v>
      </c>
      <c r="M179" s="64">
        <f t="shared" si="27"/>
        <v>24.4</v>
      </c>
      <c r="N179" s="66">
        <v>32.19</v>
      </c>
      <c r="O179" s="67" t="s">
        <v>71</v>
      </c>
      <c r="P179" s="64">
        <f t="shared" si="26"/>
        <v>32.19</v>
      </c>
    </row>
    <row r="180" spans="1:16">
      <c r="A180" s="1">
        <f t="shared" si="24"/>
        <v>180</v>
      </c>
      <c r="B180" s="76">
        <v>14</v>
      </c>
      <c r="C180" s="77" t="s">
        <v>72</v>
      </c>
      <c r="D180" s="83">
        <f t="shared" si="25"/>
        <v>14</v>
      </c>
      <c r="E180" s="78">
        <v>2.2110000000000001E-2</v>
      </c>
      <c r="F180" s="79">
        <v>1.025E-5</v>
      </c>
      <c r="G180" s="75">
        <f t="shared" si="22"/>
        <v>2.2120250000000001E-2</v>
      </c>
      <c r="H180" s="66">
        <v>596.29</v>
      </c>
      <c r="I180" s="67" t="s">
        <v>71</v>
      </c>
      <c r="J180" s="64">
        <f t="shared" si="28"/>
        <v>596.29</v>
      </c>
      <c r="K180" s="66">
        <v>27.17</v>
      </c>
      <c r="L180" s="67" t="s">
        <v>71</v>
      </c>
      <c r="M180" s="64">
        <f t="shared" si="27"/>
        <v>27.17</v>
      </c>
      <c r="N180" s="66">
        <v>36.35</v>
      </c>
      <c r="O180" s="67" t="s">
        <v>71</v>
      </c>
      <c r="P180" s="64">
        <f t="shared" si="26"/>
        <v>36.35</v>
      </c>
    </row>
    <row r="181" spans="1:16">
      <c r="A181" s="1">
        <f t="shared" si="24"/>
        <v>181</v>
      </c>
      <c r="B181" s="76">
        <v>15</v>
      </c>
      <c r="C181" s="77" t="s">
        <v>72</v>
      </c>
      <c r="D181" s="83">
        <f t="shared" si="25"/>
        <v>15</v>
      </c>
      <c r="E181" s="78">
        <v>2.0990000000000002E-2</v>
      </c>
      <c r="F181" s="79">
        <v>9.6409999999999997E-6</v>
      </c>
      <c r="G181" s="75">
        <f t="shared" si="22"/>
        <v>2.0999641000000003E-2</v>
      </c>
      <c r="H181" s="66">
        <v>671.81</v>
      </c>
      <c r="I181" s="67" t="s">
        <v>71</v>
      </c>
      <c r="J181" s="64">
        <f t="shared" si="28"/>
        <v>671.81</v>
      </c>
      <c r="K181" s="66">
        <v>29.99</v>
      </c>
      <c r="L181" s="67" t="s">
        <v>71</v>
      </c>
      <c r="M181" s="64">
        <f t="shared" si="27"/>
        <v>29.99</v>
      </c>
      <c r="N181" s="66">
        <v>40.72</v>
      </c>
      <c r="O181" s="67" t="s">
        <v>71</v>
      </c>
      <c r="P181" s="64">
        <f t="shared" si="26"/>
        <v>40.72</v>
      </c>
    </row>
    <row r="182" spans="1:16">
      <c r="A182" s="1">
        <f t="shared" si="24"/>
        <v>182</v>
      </c>
      <c r="B182" s="76">
        <v>16</v>
      </c>
      <c r="C182" s="77" t="s">
        <v>72</v>
      </c>
      <c r="D182" s="83">
        <f t="shared" ref="D182:D213" si="29">B182/$C$5</f>
        <v>16</v>
      </c>
      <c r="E182" s="78">
        <v>1.9980000000000001E-2</v>
      </c>
      <c r="F182" s="79">
        <v>9.1050000000000001E-6</v>
      </c>
      <c r="G182" s="75">
        <f t="shared" si="22"/>
        <v>1.9989105E-2</v>
      </c>
      <c r="H182" s="66">
        <v>751.26</v>
      </c>
      <c r="I182" s="67" t="s">
        <v>71</v>
      </c>
      <c r="J182" s="64">
        <f t="shared" si="28"/>
        <v>751.26</v>
      </c>
      <c r="K182" s="66">
        <v>32.869999999999997</v>
      </c>
      <c r="L182" s="67" t="s">
        <v>71</v>
      </c>
      <c r="M182" s="64">
        <f t="shared" si="27"/>
        <v>32.869999999999997</v>
      </c>
      <c r="N182" s="66">
        <v>45.3</v>
      </c>
      <c r="O182" s="67" t="s">
        <v>71</v>
      </c>
      <c r="P182" s="64">
        <f t="shared" si="26"/>
        <v>45.3</v>
      </c>
    </row>
    <row r="183" spans="1:16">
      <c r="A183" s="1">
        <f t="shared" si="24"/>
        <v>183</v>
      </c>
      <c r="B183" s="76">
        <v>17</v>
      </c>
      <c r="C183" s="77" t="s">
        <v>72</v>
      </c>
      <c r="D183" s="83">
        <f t="shared" si="29"/>
        <v>17</v>
      </c>
      <c r="E183" s="78">
        <v>1.908E-2</v>
      </c>
      <c r="F183" s="79">
        <v>8.6270000000000006E-6</v>
      </c>
      <c r="G183" s="75">
        <f t="shared" si="22"/>
        <v>1.9088627E-2</v>
      </c>
      <c r="H183" s="66">
        <v>834.6</v>
      </c>
      <c r="I183" s="67" t="s">
        <v>71</v>
      </c>
      <c r="J183" s="64">
        <f t="shared" si="28"/>
        <v>834.6</v>
      </c>
      <c r="K183" s="66">
        <v>35.81</v>
      </c>
      <c r="L183" s="67" t="s">
        <v>71</v>
      </c>
      <c r="M183" s="64">
        <f t="shared" si="27"/>
        <v>35.81</v>
      </c>
      <c r="N183" s="66">
        <v>50.08</v>
      </c>
      <c r="O183" s="67" t="s">
        <v>71</v>
      </c>
      <c r="P183" s="64">
        <f t="shared" si="26"/>
        <v>50.08</v>
      </c>
    </row>
    <row r="184" spans="1:16">
      <c r="A184" s="1">
        <f t="shared" si="24"/>
        <v>184</v>
      </c>
      <c r="B184" s="76">
        <v>18</v>
      </c>
      <c r="C184" s="77" t="s">
        <v>72</v>
      </c>
      <c r="D184" s="83">
        <f t="shared" si="29"/>
        <v>18</v>
      </c>
      <c r="E184" s="78">
        <v>1.8270000000000002E-2</v>
      </c>
      <c r="F184" s="79">
        <v>8.1999999999999994E-6</v>
      </c>
      <c r="G184" s="75">
        <f t="shared" si="22"/>
        <v>1.8278200000000001E-2</v>
      </c>
      <c r="H184" s="66">
        <v>921.76</v>
      </c>
      <c r="I184" s="67" t="s">
        <v>71</v>
      </c>
      <c r="J184" s="64">
        <f t="shared" si="28"/>
        <v>921.76</v>
      </c>
      <c r="K184" s="66">
        <v>38.82</v>
      </c>
      <c r="L184" s="67" t="s">
        <v>71</v>
      </c>
      <c r="M184" s="64">
        <f t="shared" si="27"/>
        <v>38.82</v>
      </c>
      <c r="N184" s="66">
        <v>55.06</v>
      </c>
      <c r="O184" s="67" t="s">
        <v>71</v>
      </c>
      <c r="P184" s="64">
        <f t="shared" si="26"/>
        <v>55.06</v>
      </c>
    </row>
    <row r="185" spans="1:16">
      <c r="A185" s="1">
        <f t="shared" si="24"/>
        <v>185</v>
      </c>
      <c r="B185" s="76">
        <v>20</v>
      </c>
      <c r="C185" s="77" t="s">
        <v>72</v>
      </c>
      <c r="D185" s="83">
        <f t="shared" si="29"/>
        <v>20</v>
      </c>
      <c r="E185" s="78">
        <v>1.685E-2</v>
      </c>
      <c r="F185" s="79">
        <v>7.4660000000000002E-6</v>
      </c>
      <c r="G185" s="75">
        <f t="shared" si="22"/>
        <v>1.6857466000000002E-2</v>
      </c>
      <c r="H185" s="66">
        <v>1.1100000000000001</v>
      </c>
      <c r="I185" s="112" t="s">
        <v>73</v>
      </c>
      <c r="J185" s="68">
        <f t="shared" ref="J185:J228" si="30">H185*1000</f>
        <v>1110</v>
      </c>
      <c r="K185" s="66">
        <v>48.63</v>
      </c>
      <c r="L185" s="67" t="s">
        <v>71</v>
      </c>
      <c r="M185" s="64">
        <f t="shared" si="27"/>
        <v>48.63</v>
      </c>
      <c r="N185" s="66">
        <v>65.62</v>
      </c>
      <c r="O185" s="67" t="s">
        <v>71</v>
      </c>
      <c r="P185" s="64">
        <f t="shared" ref="P185:P202" si="31">N185</f>
        <v>65.62</v>
      </c>
    </row>
    <row r="186" spans="1:16">
      <c r="A186" s="1">
        <f t="shared" si="24"/>
        <v>186</v>
      </c>
      <c r="B186" s="76">
        <v>22.5</v>
      </c>
      <c r="C186" s="77" t="s">
        <v>72</v>
      </c>
      <c r="D186" s="83">
        <f t="shared" si="29"/>
        <v>22.5</v>
      </c>
      <c r="E186" s="78">
        <v>1.5389999999999999E-2</v>
      </c>
      <c r="F186" s="79">
        <v>6.7220000000000002E-6</v>
      </c>
      <c r="G186" s="75">
        <f t="shared" si="22"/>
        <v>1.5396722E-2</v>
      </c>
      <c r="H186" s="66">
        <v>1.36</v>
      </c>
      <c r="I186" s="67" t="s">
        <v>73</v>
      </c>
      <c r="J186" s="68">
        <f t="shared" si="30"/>
        <v>1360</v>
      </c>
      <c r="K186" s="66">
        <v>62.55</v>
      </c>
      <c r="L186" s="67" t="s">
        <v>71</v>
      </c>
      <c r="M186" s="64">
        <f t="shared" si="27"/>
        <v>62.55</v>
      </c>
      <c r="N186" s="66">
        <v>79.91</v>
      </c>
      <c r="O186" s="67" t="s">
        <v>71</v>
      </c>
      <c r="P186" s="64">
        <f t="shared" si="31"/>
        <v>79.91</v>
      </c>
    </row>
    <row r="187" spans="1:16">
      <c r="A187" s="1">
        <f t="shared" si="24"/>
        <v>187</v>
      </c>
      <c r="B187" s="76">
        <v>25</v>
      </c>
      <c r="C187" s="77" t="s">
        <v>72</v>
      </c>
      <c r="D187" s="83">
        <f t="shared" si="29"/>
        <v>25</v>
      </c>
      <c r="E187" s="78">
        <v>1.4200000000000001E-2</v>
      </c>
      <c r="F187" s="79">
        <v>6.1179999999999997E-6</v>
      </c>
      <c r="G187" s="75">
        <f t="shared" si="22"/>
        <v>1.4206118E-2</v>
      </c>
      <c r="H187" s="66">
        <v>1.64</v>
      </c>
      <c r="I187" s="67" t="s">
        <v>73</v>
      </c>
      <c r="J187" s="68">
        <f t="shared" si="30"/>
        <v>1640</v>
      </c>
      <c r="K187" s="66">
        <v>76</v>
      </c>
      <c r="L187" s="67" t="s">
        <v>71</v>
      </c>
      <c r="M187" s="64">
        <f t="shared" si="27"/>
        <v>76</v>
      </c>
      <c r="N187" s="66">
        <v>95.37</v>
      </c>
      <c r="O187" s="67" t="s">
        <v>71</v>
      </c>
      <c r="P187" s="64">
        <f t="shared" si="31"/>
        <v>95.37</v>
      </c>
    </row>
    <row r="188" spans="1:16">
      <c r="A188" s="1">
        <f t="shared" si="24"/>
        <v>188</v>
      </c>
      <c r="B188" s="76">
        <v>27.5</v>
      </c>
      <c r="C188" s="77" t="s">
        <v>72</v>
      </c>
      <c r="D188" s="83">
        <f t="shared" si="29"/>
        <v>27.5</v>
      </c>
      <c r="E188" s="78">
        <v>1.319E-2</v>
      </c>
      <c r="F188" s="79">
        <v>5.6189999999999999E-6</v>
      </c>
      <c r="G188" s="75">
        <f t="shared" si="22"/>
        <v>1.3195619E-2</v>
      </c>
      <c r="H188" s="66">
        <v>1.93</v>
      </c>
      <c r="I188" s="67" t="s">
        <v>73</v>
      </c>
      <c r="J188" s="68">
        <f t="shared" si="30"/>
        <v>1930</v>
      </c>
      <c r="K188" s="66">
        <v>89.36</v>
      </c>
      <c r="L188" s="67" t="s">
        <v>71</v>
      </c>
      <c r="M188" s="64">
        <f t="shared" si="27"/>
        <v>89.36</v>
      </c>
      <c r="N188" s="66">
        <v>111.96</v>
      </c>
      <c r="O188" s="67" t="s">
        <v>71</v>
      </c>
      <c r="P188" s="64">
        <f t="shared" si="31"/>
        <v>111.96</v>
      </c>
    </row>
    <row r="189" spans="1:16">
      <c r="A189" s="1">
        <f t="shared" si="24"/>
        <v>189</v>
      </c>
      <c r="B189" s="76">
        <v>30</v>
      </c>
      <c r="C189" s="77" t="s">
        <v>72</v>
      </c>
      <c r="D189" s="83">
        <f t="shared" si="29"/>
        <v>30</v>
      </c>
      <c r="E189" s="78">
        <v>1.234E-2</v>
      </c>
      <c r="F189" s="79">
        <v>5.198E-6</v>
      </c>
      <c r="G189" s="75">
        <f t="shared" si="22"/>
        <v>1.2345198E-2</v>
      </c>
      <c r="H189" s="66">
        <v>2.25</v>
      </c>
      <c r="I189" s="67" t="s">
        <v>73</v>
      </c>
      <c r="J189" s="68">
        <f t="shared" si="30"/>
        <v>2250</v>
      </c>
      <c r="K189" s="66">
        <v>102.78</v>
      </c>
      <c r="L189" s="67" t="s">
        <v>71</v>
      </c>
      <c r="M189" s="64">
        <f t="shared" si="27"/>
        <v>102.78</v>
      </c>
      <c r="N189" s="66">
        <v>129.66999999999999</v>
      </c>
      <c r="O189" s="67" t="s">
        <v>71</v>
      </c>
      <c r="P189" s="64">
        <f t="shared" si="31"/>
        <v>129.66999999999999</v>
      </c>
    </row>
    <row r="190" spans="1:16">
      <c r="A190" s="1">
        <f t="shared" si="24"/>
        <v>190</v>
      </c>
      <c r="B190" s="76">
        <v>32.5</v>
      </c>
      <c r="C190" s="77" t="s">
        <v>72</v>
      </c>
      <c r="D190" s="83">
        <f t="shared" si="29"/>
        <v>32.5</v>
      </c>
      <c r="E190" s="78">
        <v>1.1599999999999999E-2</v>
      </c>
      <c r="F190" s="79">
        <v>4.8380000000000001E-6</v>
      </c>
      <c r="G190" s="75">
        <f t="shared" si="22"/>
        <v>1.1604837999999999E-2</v>
      </c>
      <c r="H190" s="66">
        <v>2.59</v>
      </c>
      <c r="I190" s="67" t="s">
        <v>73</v>
      </c>
      <c r="J190" s="68">
        <f t="shared" si="30"/>
        <v>2590</v>
      </c>
      <c r="K190" s="66">
        <v>116.36</v>
      </c>
      <c r="L190" s="67" t="s">
        <v>71</v>
      </c>
      <c r="M190" s="64">
        <f t="shared" si="27"/>
        <v>116.36</v>
      </c>
      <c r="N190" s="66">
        <v>148.44999999999999</v>
      </c>
      <c r="O190" s="67" t="s">
        <v>71</v>
      </c>
      <c r="P190" s="64">
        <f t="shared" si="31"/>
        <v>148.44999999999999</v>
      </c>
    </row>
    <row r="191" spans="1:16">
      <c r="A191" s="1">
        <f t="shared" si="24"/>
        <v>191</v>
      </c>
      <c r="B191" s="76">
        <v>35</v>
      </c>
      <c r="C191" s="77" t="s">
        <v>72</v>
      </c>
      <c r="D191" s="83">
        <f t="shared" si="29"/>
        <v>35</v>
      </c>
      <c r="E191" s="78">
        <v>1.0959999999999999E-2</v>
      </c>
      <c r="F191" s="79">
        <v>4.527E-6</v>
      </c>
      <c r="G191" s="75">
        <f t="shared" si="22"/>
        <v>1.0964527E-2</v>
      </c>
      <c r="H191" s="66">
        <v>2.95</v>
      </c>
      <c r="I191" s="67" t="s">
        <v>73</v>
      </c>
      <c r="J191" s="68">
        <f t="shared" si="30"/>
        <v>2950</v>
      </c>
      <c r="K191" s="66">
        <v>130.13</v>
      </c>
      <c r="L191" s="67" t="s">
        <v>71</v>
      </c>
      <c r="M191" s="64">
        <f t="shared" si="27"/>
        <v>130.13</v>
      </c>
      <c r="N191" s="66">
        <v>168.28</v>
      </c>
      <c r="O191" s="67" t="s">
        <v>71</v>
      </c>
      <c r="P191" s="64">
        <f t="shared" si="31"/>
        <v>168.28</v>
      </c>
    </row>
    <row r="192" spans="1:16">
      <c r="A192" s="1">
        <f t="shared" si="24"/>
        <v>192</v>
      </c>
      <c r="B192" s="76">
        <v>37.5</v>
      </c>
      <c r="C192" s="77" t="s">
        <v>72</v>
      </c>
      <c r="D192" s="83">
        <f t="shared" si="29"/>
        <v>37.5</v>
      </c>
      <c r="E192" s="78">
        <v>1.039E-2</v>
      </c>
      <c r="F192" s="79">
        <v>4.2549999999999999E-6</v>
      </c>
      <c r="G192" s="75">
        <f t="shared" si="22"/>
        <v>1.0394255E-2</v>
      </c>
      <c r="H192" s="66">
        <v>3.33</v>
      </c>
      <c r="I192" s="67" t="s">
        <v>73</v>
      </c>
      <c r="J192" s="68">
        <f t="shared" si="30"/>
        <v>3330</v>
      </c>
      <c r="K192" s="66">
        <v>144.15</v>
      </c>
      <c r="L192" s="67" t="s">
        <v>71</v>
      </c>
      <c r="M192" s="64">
        <f t="shared" si="27"/>
        <v>144.15</v>
      </c>
      <c r="N192" s="66">
        <v>189.15</v>
      </c>
      <c r="O192" s="67" t="s">
        <v>71</v>
      </c>
      <c r="P192" s="64">
        <f t="shared" si="31"/>
        <v>189.15</v>
      </c>
    </row>
    <row r="193" spans="1:16">
      <c r="A193" s="1">
        <f t="shared" si="24"/>
        <v>193</v>
      </c>
      <c r="B193" s="76">
        <v>40</v>
      </c>
      <c r="C193" s="77" t="s">
        <v>72</v>
      </c>
      <c r="D193" s="83">
        <f t="shared" si="29"/>
        <v>40</v>
      </c>
      <c r="E193" s="78">
        <v>9.8890000000000002E-3</v>
      </c>
      <c r="F193" s="79">
        <v>4.0149999999999997E-6</v>
      </c>
      <c r="G193" s="75">
        <f t="shared" si="22"/>
        <v>9.8930149999999998E-3</v>
      </c>
      <c r="H193" s="66">
        <v>3.74</v>
      </c>
      <c r="I193" s="67" t="s">
        <v>73</v>
      </c>
      <c r="J193" s="68">
        <f t="shared" si="30"/>
        <v>3740</v>
      </c>
      <c r="K193" s="66">
        <v>158.41</v>
      </c>
      <c r="L193" s="67" t="s">
        <v>71</v>
      </c>
      <c r="M193" s="64">
        <f t="shared" si="27"/>
        <v>158.41</v>
      </c>
      <c r="N193" s="66">
        <v>211.03</v>
      </c>
      <c r="O193" s="67" t="s">
        <v>71</v>
      </c>
      <c r="P193" s="64">
        <f t="shared" si="31"/>
        <v>211.03</v>
      </c>
    </row>
    <row r="194" spans="1:16">
      <c r="A194" s="1">
        <f t="shared" si="24"/>
        <v>194</v>
      </c>
      <c r="B194" s="76">
        <v>45</v>
      </c>
      <c r="C194" s="77" t="s">
        <v>72</v>
      </c>
      <c r="D194" s="83">
        <f t="shared" si="29"/>
        <v>45</v>
      </c>
      <c r="E194" s="78">
        <v>9.0349999999999996E-3</v>
      </c>
      <c r="F194" s="79">
        <v>3.6119999999999999E-6</v>
      </c>
      <c r="G194" s="75">
        <f t="shared" si="22"/>
        <v>9.0386119999999997E-3</v>
      </c>
      <c r="H194" s="66">
        <v>4.5999999999999996</v>
      </c>
      <c r="I194" s="67" t="s">
        <v>73</v>
      </c>
      <c r="J194" s="68">
        <f t="shared" si="30"/>
        <v>4600</v>
      </c>
      <c r="K194" s="66">
        <v>206.28</v>
      </c>
      <c r="L194" s="67" t="s">
        <v>71</v>
      </c>
      <c r="M194" s="64">
        <f t="shared" si="27"/>
        <v>206.28</v>
      </c>
      <c r="N194" s="66">
        <v>257.73</v>
      </c>
      <c r="O194" s="67" t="s">
        <v>71</v>
      </c>
      <c r="P194" s="64">
        <f t="shared" si="31"/>
        <v>257.73</v>
      </c>
    </row>
    <row r="195" spans="1:16">
      <c r="A195" s="1">
        <f t="shared" si="24"/>
        <v>195</v>
      </c>
      <c r="B195" s="76">
        <v>50</v>
      </c>
      <c r="C195" s="77" t="s">
        <v>72</v>
      </c>
      <c r="D195" s="83">
        <f t="shared" si="29"/>
        <v>50</v>
      </c>
      <c r="E195" s="78">
        <v>8.3370000000000007E-3</v>
      </c>
      <c r="F195" s="79">
        <v>3.2849999999999999E-6</v>
      </c>
      <c r="G195" s="75">
        <f t="shared" si="22"/>
        <v>8.3402850000000011E-3</v>
      </c>
      <c r="H195" s="66">
        <v>5.54</v>
      </c>
      <c r="I195" s="67" t="s">
        <v>73</v>
      </c>
      <c r="J195" s="68">
        <f t="shared" si="30"/>
        <v>5540</v>
      </c>
      <c r="K195" s="66">
        <v>252.08</v>
      </c>
      <c r="L195" s="67" t="s">
        <v>71</v>
      </c>
      <c r="M195" s="64">
        <f t="shared" si="27"/>
        <v>252.08</v>
      </c>
      <c r="N195" s="66">
        <v>308.24</v>
      </c>
      <c r="O195" s="67" t="s">
        <v>71</v>
      </c>
      <c r="P195" s="64">
        <f t="shared" si="31"/>
        <v>308.24</v>
      </c>
    </row>
    <row r="196" spans="1:16">
      <c r="A196" s="1">
        <f t="shared" si="24"/>
        <v>196</v>
      </c>
      <c r="B196" s="76">
        <v>55</v>
      </c>
      <c r="C196" s="77" t="s">
        <v>72</v>
      </c>
      <c r="D196" s="83">
        <f t="shared" si="29"/>
        <v>55</v>
      </c>
      <c r="E196" s="78">
        <v>7.7539999999999996E-3</v>
      </c>
      <c r="F196" s="79">
        <v>3.0149999999999999E-6</v>
      </c>
      <c r="G196" s="75">
        <f t="shared" si="22"/>
        <v>7.7570149999999999E-3</v>
      </c>
      <c r="H196" s="66">
        <v>6.55</v>
      </c>
      <c r="I196" s="67" t="s">
        <v>73</v>
      </c>
      <c r="J196" s="68">
        <f t="shared" si="30"/>
        <v>6550</v>
      </c>
      <c r="K196" s="66">
        <v>297.20999999999998</v>
      </c>
      <c r="L196" s="67" t="s">
        <v>71</v>
      </c>
      <c r="M196" s="64">
        <f t="shared" si="27"/>
        <v>297.20999999999998</v>
      </c>
      <c r="N196" s="66">
        <v>362.4</v>
      </c>
      <c r="O196" s="67" t="s">
        <v>71</v>
      </c>
      <c r="P196" s="64">
        <f t="shared" si="31"/>
        <v>362.4</v>
      </c>
    </row>
    <row r="197" spans="1:16">
      <c r="A197" s="1">
        <f t="shared" si="24"/>
        <v>197</v>
      </c>
      <c r="B197" s="76">
        <v>60</v>
      </c>
      <c r="C197" s="77" t="s">
        <v>72</v>
      </c>
      <c r="D197" s="83">
        <f t="shared" si="29"/>
        <v>60</v>
      </c>
      <c r="E197" s="78">
        <v>7.26E-3</v>
      </c>
      <c r="F197" s="79">
        <v>2.7870000000000002E-6</v>
      </c>
      <c r="G197" s="75">
        <f t="shared" si="22"/>
        <v>7.2627869999999997E-3</v>
      </c>
      <c r="H197" s="66">
        <v>7.64</v>
      </c>
      <c r="I197" s="67" t="s">
        <v>73</v>
      </c>
      <c r="J197" s="68">
        <f t="shared" si="30"/>
        <v>7640</v>
      </c>
      <c r="K197" s="66">
        <v>342.31</v>
      </c>
      <c r="L197" s="67" t="s">
        <v>71</v>
      </c>
      <c r="M197" s="64">
        <f t="shared" si="27"/>
        <v>342.31</v>
      </c>
      <c r="N197" s="66">
        <v>420.09</v>
      </c>
      <c r="O197" s="67" t="s">
        <v>71</v>
      </c>
      <c r="P197" s="64">
        <f t="shared" si="31"/>
        <v>420.09</v>
      </c>
    </row>
    <row r="198" spans="1:16">
      <c r="A198" s="1">
        <f t="shared" si="24"/>
        <v>198</v>
      </c>
      <c r="B198" s="76">
        <v>65</v>
      </c>
      <c r="C198" s="77" t="s">
        <v>72</v>
      </c>
      <c r="D198" s="83">
        <f t="shared" si="29"/>
        <v>65</v>
      </c>
      <c r="E198" s="78">
        <v>6.8360000000000001E-3</v>
      </c>
      <c r="F198" s="79">
        <v>2.593E-6</v>
      </c>
      <c r="G198" s="75">
        <f t="shared" si="22"/>
        <v>6.8385930000000004E-3</v>
      </c>
      <c r="H198" s="66">
        <v>8.7899999999999991</v>
      </c>
      <c r="I198" s="67" t="s">
        <v>73</v>
      </c>
      <c r="J198" s="68">
        <f t="shared" si="30"/>
        <v>8790</v>
      </c>
      <c r="K198" s="66">
        <v>387.71</v>
      </c>
      <c r="L198" s="67" t="s">
        <v>71</v>
      </c>
      <c r="M198" s="64">
        <f t="shared" si="27"/>
        <v>387.71</v>
      </c>
      <c r="N198" s="66">
        <v>481.19</v>
      </c>
      <c r="O198" s="67" t="s">
        <v>71</v>
      </c>
      <c r="P198" s="64">
        <f t="shared" si="31"/>
        <v>481.19</v>
      </c>
    </row>
    <row r="199" spans="1:16">
      <c r="A199" s="1">
        <f t="shared" si="24"/>
        <v>199</v>
      </c>
      <c r="B199" s="76">
        <v>70</v>
      </c>
      <c r="C199" s="77" t="s">
        <v>72</v>
      </c>
      <c r="D199" s="83">
        <f t="shared" si="29"/>
        <v>70</v>
      </c>
      <c r="E199" s="78">
        <v>6.4669999999999997E-3</v>
      </c>
      <c r="F199" s="79">
        <v>2.4250000000000001E-6</v>
      </c>
      <c r="G199" s="75">
        <f t="shared" si="22"/>
        <v>6.469425E-3</v>
      </c>
      <c r="H199" s="66">
        <v>10.02</v>
      </c>
      <c r="I199" s="67" t="s">
        <v>73</v>
      </c>
      <c r="J199" s="68">
        <f t="shared" si="30"/>
        <v>10020</v>
      </c>
      <c r="K199" s="66">
        <v>433.58</v>
      </c>
      <c r="L199" s="67" t="s">
        <v>71</v>
      </c>
      <c r="M199" s="64">
        <f t="shared" si="27"/>
        <v>433.58</v>
      </c>
      <c r="N199" s="66">
        <v>545.58000000000004</v>
      </c>
      <c r="O199" s="67" t="s">
        <v>71</v>
      </c>
      <c r="P199" s="64">
        <f t="shared" si="31"/>
        <v>545.58000000000004</v>
      </c>
    </row>
    <row r="200" spans="1:16">
      <c r="A200" s="1">
        <f t="shared" si="24"/>
        <v>200</v>
      </c>
      <c r="B200" s="76">
        <v>80</v>
      </c>
      <c r="C200" s="77" t="s">
        <v>72</v>
      </c>
      <c r="D200" s="83">
        <f t="shared" si="29"/>
        <v>80</v>
      </c>
      <c r="E200" s="78">
        <v>5.8570000000000002E-3</v>
      </c>
      <c r="F200" s="79">
        <v>2.1490000000000001E-6</v>
      </c>
      <c r="G200" s="75">
        <f t="shared" si="22"/>
        <v>5.8591490000000001E-3</v>
      </c>
      <c r="H200" s="66">
        <v>12.67</v>
      </c>
      <c r="I200" s="67" t="s">
        <v>73</v>
      </c>
      <c r="J200" s="68">
        <f t="shared" si="30"/>
        <v>12670</v>
      </c>
      <c r="K200" s="66">
        <v>589.03</v>
      </c>
      <c r="L200" s="67" t="s">
        <v>71</v>
      </c>
      <c r="M200" s="64">
        <f t="shared" si="27"/>
        <v>589.03</v>
      </c>
      <c r="N200" s="66">
        <v>683.85</v>
      </c>
      <c r="O200" s="67" t="s">
        <v>71</v>
      </c>
      <c r="P200" s="64">
        <f t="shared" si="31"/>
        <v>683.85</v>
      </c>
    </row>
    <row r="201" spans="1:16">
      <c r="A201" s="1">
        <f t="shared" si="24"/>
        <v>201</v>
      </c>
      <c r="B201" s="76">
        <v>90</v>
      </c>
      <c r="C201" s="77" t="s">
        <v>72</v>
      </c>
      <c r="D201" s="83">
        <f t="shared" si="29"/>
        <v>90</v>
      </c>
      <c r="E201" s="78">
        <v>5.372E-3</v>
      </c>
      <c r="F201" s="79">
        <v>1.9309999999999998E-6</v>
      </c>
      <c r="G201" s="75">
        <f t="shared" si="22"/>
        <v>5.3739310000000002E-3</v>
      </c>
      <c r="H201" s="66">
        <v>15.57</v>
      </c>
      <c r="I201" s="67" t="s">
        <v>73</v>
      </c>
      <c r="J201" s="68">
        <f t="shared" si="30"/>
        <v>15570</v>
      </c>
      <c r="K201" s="66">
        <v>735.32</v>
      </c>
      <c r="L201" s="67" t="s">
        <v>71</v>
      </c>
      <c r="M201" s="64">
        <f t="shared" si="27"/>
        <v>735.32</v>
      </c>
      <c r="N201" s="66">
        <v>834.11</v>
      </c>
      <c r="O201" s="67" t="s">
        <v>71</v>
      </c>
      <c r="P201" s="64">
        <f t="shared" si="31"/>
        <v>834.11</v>
      </c>
    </row>
    <row r="202" spans="1:16">
      <c r="A202" s="1">
        <f t="shared" si="24"/>
        <v>202</v>
      </c>
      <c r="B202" s="76">
        <v>100</v>
      </c>
      <c r="C202" s="77" t="s">
        <v>72</v>
      </c>
      <c r="D202" s="113">
        <f t="shared" si="29"/>
        <v>100</v>
      </c>
      <c r="E202" s="78">
        <v>4.9779999999999998E-3</v>
      </c>
      <c r="F202" s="79">
        <v>1.7549999999999999E-6</v>
      </c>
      <c r="G202" s="75">
        <f t="shared" si="22"/>
        <v>4.9797549999999998E-3</v>
      </c>
      <c r="H202" s="66">
        <v>18.72</v>
      </c>
      <c r="I202" s="67" t="s">
        <v>73</v>
      </c>
      <c r="J202" s="68">
        <f t="shared" si="30"/>
        <v>18720</v>
      </c>
      <c r="K202" s="66">
        <v>878.33</v>
      </c>
      <c r="L202" s="67" t="s">
        <v>71</v>
      </c>
      <c r="M202" s="64">
        <f t="shared" si="27"/>
        <v>878.33</v>
      </c>
      <c r="N202" s="66">
        <v>995.67</v>
      </c>
      <c r="O202" s="67" t="s">
        <v>71</v>
      </c>
      <c r="P202" s="64">
        <f t="shared" si="31"/>
        <v>995.67</v>
      </c>
    </row>
    <row r="203" spans="1:16">
      <c r="A203" s="1">
        <f t="shared" si="24"/>
        <v>203</v>
      </c>
      <c r="B203" s="76">
        <v>110</v>
      </c>
      <c r="C203" s="77" t="s">
        <v>72</v>
      </c>
      <c r="D203" s="113">
        <f t="shared" si="29"/>
        <v>110</v>
      </c>
      <c r="E203" s="78">
        <v>4.6499999999999996E-3</v>
      </c>
      <c r="F203" s="79">
        <v>1.61E-6</v>
      </c>
      <c r="G203" s="75">
        <f t="shared" si="22"/>
        <v>4.6516099999999996E-3</v>
      </c>
      <c r="H203" s="66">
        <v>22.11</v>
      </c>
      <c r="I203" s="67" t="s">
        <v>73</v>
      </c>
      <c r="J203" s="68">
        <f t="shared" si="30"/>
        <v>22110</v>
      </c>
      <c r="K203" s="66">
        <v>1.02</v>
      </c>
      <c r="L203" s="112" t="s">
        <v>73</v>
      </c>
      <c r="M203" s="68">
        <f t="shared" ref="M203:M228" si="32">K203*1000</f>
        <v>1020</v>
      </c>
      <c r="N203" s="66">
        <v>1.17</v>
      </c>
      <c r="O203" s="112" t="s">
        <v>73</v>
      </c>
      <c r="P203" s="68">
        <f t="shared" ref="P203:P228" si="33">N203*1000</f>
        <v>1170</v>
      </c>
    </row>
    <row r="204" spans="1:16">
      <c r="A204" s="1">
        <f t="shared" si="24"/>
        <v>204</v>
      </c>
      <c r="B204" s="76">
        <v>120</v>
      </c>
      <c r="C204" s="77" t="s">
        <v>72</v>
      </c>
      <c r="D204" s="113">
        <f t="shared" si="29"/>
        <v>120</v>
      </c>
      <c r="E204" s="78">
        <v>4.3740000000000003E-3</v>
      </c>
      <c r="F204" s="79">
        <v>1.4869999999999999E-6</v>
      </c>
      <c r="G204" s="75">
        <f t="shared" si="22"/>
        <v>4.375487E-3</v>
      </c>
      <c r="H204" s="66">
        <v>25.73</v>
      </c>
      <c r="I204" s="67" t="s">
        <v>73</v>
      </c>
      <c r="J204" s="68">
        <f t="shared" si="30"/>
        <v>25730</v>
      </c>
      <c r="K204" s="66">
        <v>1.1599999999999999</v>
      </c>
      <c r="L204" s="67" t="s">
        <v>73</v>
      </c>
      <c r="M204" s="68">
        <f t="shared" si="32"/>
        <v>1160</v>
      </c>
      <c r="N204" s="66">
        <v>1.35</v>
      </c>
      <c r="O204" s="67" t="s">
        <v>73</v>
      </c>
      <c r="P204" s="68">
        <f t="shared" si="33"/>
        <v>1350</v>
      </c>
    </row>
    <row r="205" spans="1:16">
      <c r="A205" s="1">
        <f t="shared" si="24"/>
        <v>205</v>
      </c>
      <c r="B205" s="76">
        <v>130</v>
      </c>
      <c r="C205" s="77" t="s">
        <v>72</v>
      </c>
      <c r="D205" s="113">
        <f t="shared" si="29"/>
        <v>130</v>
      </c>
      <c r="E205" s="78">
        <v>4.1370000000000001E-3</v>
      </c>
      <c r="F205" s="79">
        <v>1.3829999999999999E-6</v>
      </c>
      <c r="G205" s="75">
        <f t="shared" si="22"/>
        <v>4.1383829999999998E-3</v>
      </c>
      <c r="H205" s="66">
        <v>29.56</v>
      </c>
      <c r="I205" s="67" t="s">
        <v>73</v>
      </c>
      <c r="J205" s="68">
        <f t="shared" si="30"/>
        <v>29560</v>
      </c>
      <c r="K205" s="66">
        <v>1.31</v>
      </c>
      <c r="L205" s="67" t="s">
        <v>73</v>
      </c>
      <c r="M205" s="68">
        <f t="shared" si="32"/>
        <v>1310</v>
      </c>
      <c r="N205" s="66">
        <v>1.54</v>
      </c>
      <c r="O205" s="67" t="s">
        <v>73</v>
      </c>
      <c r="P205" s="68">
        <f t="shared" si="33"/>
        <v>1540</v>
      </c>
    </row>
    <row r="206" spans="1:16">
      <c r="A206" s="1">
        <f t="shared" si="24"/>
        <v>206</v>
      </c>
      <c r="B206" s="76">
        <v>140</v>
      </c>
      <c r="C206" s="77" t="s">
        <v>72</v>
      </c>
      <c r="D206" s="113">
        <f t="shared" si="29"/>
        <v>140</v>
      </c>
      <c r="E206" s="78">
        <v>3.9319999999999997E-3</v>
      </c>
      <c r="F206" s="79">
        <v>1.2929999999999999E-6</v>
      </c>
      <c r="G206" s="75">
        <f t="shared" si="22"/>
        <v>3.933293E-3</v>
      </c>
      <c r="H206" s="66">
        <v>33.6</v>
      </c>
      <c r="I206" s="67" t="s">
        <v>73</v>
      </c>
      <c r="J206" s="68">
        <f t="shared" si="30"/>
        <v>33600</v>
      </c>
      <c r="K206" s="66">
        <v>1.45</v>
      </c>
      <c r="L206" s="67" t="s">
        <v>73</v>
      </c>
      <c r="M206" s="68">
        <f t="shared" si="32"/>
        <v>1450</v>
      </c>
      <c r="N206" s="66">
        <v>1.74</v>
      </c>
      <c r="O206" s="67" t="s">
        <v>73</v>
      </c>
      <c r="P206" s="68">
        <f t="shared" si="33"/>
        <v>1740</v>
      </c>
    </row>
    <row r="207" spans="1:16">
      <c r="A207" s="1">
        <f t="shared" si="24"/>
        <v>207</v>
      </c>
      <c r="B207" s="76">
        <v>150</v>
      </c>
      <c r="C207" s="77" t="s">
        <v>72</v>
      </c>
      <c r="D207" s="113">
        <f t="shared" si="29"/>
        <v>150</v>
      </c>
      <c r="E207" s="78">
        <v>3.7529999999999998E-3</v>
      </c>
      <c r="F207" s="79">
        <v>1.2139999999999999E-6</v>
      </c>
      <c r="G207" s="75">
        <f t="shared" si="22"/>
        <v>3.7542139999999996E-3</v>
      </c>
      <c r="H207" s="66">
        <v>37.85</v>
      </c>
      <c r="I207" s="67" t="s">
        <v>73</v>
      </c>
      <c r="J207" s="68">
        <f t="shared" si="30"/>
        <v>37850</v>
      </c>
      <c r="K207" s="66">
        <v>1.6</v>
      </c>
      <c r="L207" s="67" t="s">
        <v>73</v>
      </c>
      <c r="M207" s="68">
        <f t="shared" si="32"/>
        <v>1600</v>
      </c>
      <c r="N207" s="66">
        <v>1.95</v>
      </c>
      <c r="O207" s="67" t="s">
        <v>73</v>
      </c>
      <c r="P207" s="68">
        <f t="shared" si="33"/>
        <v>1950</v>
      </c>
    </row>
    <row r="208" spans="1:16">
      <c r="A208" s="1">
        <f t="shared" si="24"/>
        <v>208</v>
      </c>
      <c r="B208" s="76">
        <v>160</v>
      </c>
      <c r="C208" s="77" t="s">
        <v>72</v>
      </c>
      <c r="D208" s="113">
        <f t="shared" si="29"/>
        <v>160</v>
      </c>
      <c r="E208" s="78">
        <v>3.5950000000000001E-3</v>
      </c>
      <c r="F208" s="79">
        <v>1.145E-6</v>
      </c>
      <c r="G208" s="75">
        <f t="shared" si="22"/>
        <v>3.5961450000000002E-3</v>
      </c>
      <c r="H208" s="66">
        <v>42.29</v>
      </c>
      <c r="I208" s="67" t="s">
        <v>73</v>
      </c>
      <c r="J208" s="68">
        <f t="shared" si="30"/>
        <v>42290</v>
      </c>
      <c r="K208" s="66">
        <v>1.74</v>
      </c>
      <c r="L208" s="67" t="s">
        <v>73</v>
      </c>
      <c r="M208" s="68">
        <f t="shared" si="32"/>
        <v>1740</v>
      </c>
      <c r="N208" s="66">
        <v>2.17</v>
      </c>
      <c r="O208" s="67" t="s">
        <v>73</v>
      </c>
      <c r="P208" s="68">
        <f t="shared" si="33"/>
        <v>2170</v>
      </c>
    </row>
    <row r="209" spans="1:16">
      <c r="A209" s="1">
        <f t="shared" si="24"/>
        <v>209</v>
      </c>
      <c r="B209" s="76">
        <v>170</v>
      </c>
      <c r="C209" s="77" t="s">
        <v>72</v>
      </c>
      <c r="D209" s="113">
        <f t="shared" si="29"/>
        <v>170</v>
      </c>
      <c r="E209" s="78">
        <v>3.4550000000000002E-3</v>
      </c>
      <c r="F209" s="79">
        <v>1.083E-6</v>
      </c>
      <c r="G209" s="75">
        <f t="shared" si="22"/>
        <v>3.456083E-3</v>
      </c>
      <c r="H209" s="66">
        <v>46.92</v>
      </c>
      <c r="I209" s="67" t="s">
        <v>73</v>
      </c>
      <c r="J209" s="68">
        <f t="shared" si="30"/>
        <v>46920</v>
      </c>
      <c r="K209" s="66">
        <v>1.89</v>
      </c>
      <c r="L209" s="67" t="s">
        <v>73</v>
      </c>
      <c r="M209" s="68">
        <f t="shared" si="32"/>
        <v>1890</v>
      </c>
      <c r="N209" s="66">
        <v>2.39</v>
      </c>
      <c r="O209" s="67" t="s">
        <v>73</v>
      </c>
      <c r="P209" s="68">
        <f t="shared" si="33"/>
        <v>2390</v>
      </c>
    </row>
    <row r="210" spans="1:16">
      <c r="A210" s="1">
        <f t="shared" si="24"/>
        <v>210</v>
      </c>
      <c r="B210" s="76">
        <v>180</v>
      </c>
      <c r="C210" s="77" t="s">
        <v>72</v>
      </c>
      <c r="D210" s="113">
        <f t="shared" si="29"/>
        <v>180</v>
      </c>
      <c r="E210" s="78">
        <v>3.3289999999999999E-3</v>
      </c>
      <c r="F210" s="79">
        <v>1.0279999999999999E-6</v>
      </c>
      <c r="G210" s="75">
        <f t="shared" si="22"/>
        <v>3.3300280000000001E-3</v>
      </c>
      <c r="H210" s="66">
        <v>51.73</v>
      </c>
      <c r="I210" s="67" t="s">
        <v>73</v>
      </c>
      <c r="J210" s="68">
        <f t="shared" si="30"/>
        <v>51730</v>
      </c>
      <c r="K210" s="66">
        <v>2.04</v>
      </c>
      <c r="L210" s="67" t="s">
        <v>73</v>
      </c>
      <c r="M210" s="68">
        <f t="shared" si="32"/>
        <v>2040</v>
      </c>
      <c r="N210" s="66">
        <v>2.63</v>
      </c>
      <c r="O210" s="67" t="s">
        <v>73</v>
      </c>
      <c r="P210" s="68">
        <f t="shared" si="33"/>
        <v>2630</v>
      </c>
    </row>
    <row r="211" spans="1:16">
      <c r="A211" s="1">
        <f t="shared" si="24"/>
        <v>211</v>
      </c>
      <c r="B211" s="76">
        <v>200</v>
      </c>
      <c r="C211" s="77" t="s">
        <v>72</v>
      </c>
      <c r="D211" s="113">
        <f t="shared" si="29"/>
        <v>200</v>
      </c>
      <c r="E211" s="78">
        <v>3.114E-3</v>
      </c>
      <c r="F211" s="79">
        <v>9.3399999999999997E-7</v>
      </c>
      <c r="G211" s="75">
        <f t="shared" si="22"/>
        <v>3.1149340000000002E-3</v>
      </c>
      <c r="H211" s="66">
        <v>61.86</v>
      </c>
      <c r="I211" s="67" t="s">
        <v>73</v>
      </c>
      <c r="J211" s="68">
        <f t="shared" si="30"/>
        <v>61860</v>
      </c>
      <c r="K211" s="66">
        <v>2.5499999999999998</v>
      </c>
      <c r="L211" s="67" t="s">
        <v>73</v>
      </c>
      <c r="M211" s="68">
        <f t="shared" si="32"/>
        <v>2550</v>
      </c>
      <c r="N211" s="66">
        <v>3.11</v>
      </c>
      <c r="O211" s="67" t="s">
        <v>73</v>
      </c>
      <c r="P211" s="68">
        <f t="shared" si="33"/>
        <v>3110</v>
      </c>
    </row>
    <row r="212" spans="1:16">
      <c r="A212" s="1">
        <f t="shared" si="24"/>
        <v>212</v>
      </c>
      <c r="B212" s="76">
        <v>225</v>
      </c>
      <c r="C212" s="77" t="s">
        <v>72</v>
      </c>
      <c r="D212" s="113">
        <f t="shared" si="29"/>
        <v>225</v>
      </c>
      <c r="E212" s="78">
        <v>2.8969999999999998E-3</v>
      </c>
      <c r="F212" s="79">
        <v>8.3870000000000001E-7</v>
      </c>
      <c r="G212" s="75">
        <f t="shared" ref="G212:G275" si="34">E212+F212</f>
        <v>2.8978387E-3</v>
      </c>
      <c r="H212" s="66">
        <v>75.44</v>
      </c>
      <c r="I212" s="67" t="s">
        <v>73</v>
      </c>
      <c r="J212" s="68">
        <f t="shared" si="30"/>
        <v>75440</v>
      </c>
      <c r="K212" s="66">
        <v>3.26</v>
      </c>
      <c r="L212" s="67" t="s">
        <v>73</v>
      </c>
      <c r="M212" s="68">
        <f t="shared" si="32"/>
        <v>3260</v>
      </c>
      <c r="N212" s="66">
        <v>3.75</v>
      </c>
      <c r="O212" s="67" t="s">
        <v>73</v>
      </c>
      <c r="P212" s="68">
        <f t="shared" si="33"/>
        <v>3750</v>
      </c>
    </row>
    <row r="213" spans="1:16">
      <c r="A213" s="1">
        <f t="shared" si="24"/>
        <v>213</v>
      </c>
      <c r="B213" s="76">
        <v>250</v>
      </c>
      <c r="C213" s="77" t="s">
        <v>72</v>
      </c>
      <c r="D213" s="113">
        <f t="shared" si="29"/>
        <v>250</v>
      </c>
      <c r="E213" s="78">
        <v>2.722E-3</v>
      </c>
      <c r="F213" s="79">
        <v>7.6170000000000005E-7</v>
      </c>
      <c r="G213" s="75">
        <f t="shared" si="34"/>
        <v>2.7227617E-3</v>
      </c>
      <c r="H213" s="66">
        <v>89.97</v>
      </c>
      <c r="I213" s="67" t="s">
        <v>73</v>
      </c>
      <c r="J213" s="68">
        <f t="shared" si="30"/>
        <v>89970</v>
      </c>
      <c r="K213" s="66">
        <v>3.92</v>
      </c>
      <c r="L213" s="67" t="s">
        <v>73</v>
      </c>
      <c r="M213" s="68">
        <f t="shared" si="32"/>
        <v>3920</v>
      </c>
      <c r="N213" s="66">
        <v>4.43</v>
      </c>
      <c r="O213" s="67" t="s">
        <v>73</v>
      </c>
      <c r="P213" s="68">
        <f t="shared" si="33"/>
        <v>4430</v>
      </c>
    </row>
    <row r="214" spans="1:16">
      <c r="A214" s="1">
        <f t="shared" ref="A214:A277" si="35">A213+1</f>
        <v>214</v>
      </c>
      <c r="B214" s="76">
        <v>275</v>
      </c>
      <c r="C214" s="77" t="s">
        <v>72</v>
      </c>
      <c r="D214" s="113">
        <f t="shared" ref="D214:D227" si="36">B214/$C$5</f>
        <v>275</v>
      </c>
      <c r="E214" s="78">
        <v>2.578E-3</v>
      </c>
      <c r="F214" s="79">
        <v>6.9810000000000004E-7</v>
      </c>
      <c r="G214" s="75">
        <f t="shared" si="34"/>
        <v>2.5786981E-3</v>
      </c>
      <c r="H214" s="66">
        <v>105.37</v>
      </c>
      <c r="I214" s="67" t="s">
        <v>73</v>
      </c>
      <c r="J214" s="68">
        <f t="shared" si="30"/>
        <v>105370</v>
      </c>
      <c r="K214" s="66">
        <v>4.5599999999999996</v>
      </c>
      <c r="L214" s="67" t="s">
        <v>73</v>
      </c>
      <c r="M214" s="68">
        <f t="shared" si="32"/>
        <v>4560</v>
      </c>
      <c r="N214" s="66">
        <v>5.14</v>
      </c>
      <c r="O214" s="67" t="s">
        <v>73</v>
      </c>
      <c r="P214" s="68">
        <f t="shared" si="33"/>
        <v>5140</v>
      </c>
    </row>
    <row r="215" spans="1:16">
      <c r="A215" s="1">
        <f t="shared" si="35"/>
        <v>215</v>
      </c>
      <c r="B215" s="76">
        <v>300</v>
      </c>
      <c r="C215" s="77" t="s">
        <v>72</v>
      </c>
      <c r="D215" s="113">
        <f t="shared" si="36"/>
        <v>300</v>
      </c>
      <c r="E215" s="78">
        <v>2.4580000000000001E-3</v>
      </c>
      <c r="F215" s="79">
        <v>6.4460000000000004E-7</v>
      </c>
      <c r="G215" s="75">
        <f t="shared" si="34"/>
        <v>2.4586446000000001E-3</v>
      </c>
      <c r="H215" s="66">
        <v>121.58</v>
      </c>
      <c r="I215" s="67" t="s">
        <v>73</v>
      </c>
      <c r="J215" s="68">
        <f t="shared" si="30"/>
        <v>121580</v>
      </c>
      <c r="K215" s="66">
        <v>5.18</v>
      </c>
      <c r="L215" s="67" t="s">
        <v>73</v>
      </c>
      <c r="M215" s="68">
        <f t="shared" si="32"/>
        <v>5180</v>
      </c>
      <c r="N215" s="66">
        <v>5.87</v>
      </c>
      <c r="O215" s="67" t="s">
        <v>73</v>
      </c>
      <c r="P215" s="68">
        <f t="shared" si="33"/>
        <v>5870</v>
      </c>
    </row>
    <row r="216" spans="1:16">
      <c r="A216" s="1">
        <f t="shared" si="35"/>
        <v>216</v>
      </c>
      <c r="B216" s="76">
        <v>325</v>
      </c>
      <c r="C216" s="77" t="s">
        <v>72</v>
      </c>
      <c r="D216" s="113">
        <f t="shared" si="36"/>
        <v>325</v>
      </c>
      <c r="E216" s="78">
        <v>2.356E-3</v>
      </c>
      <c r="F216" s="79">
        <v>5.99E-7</v>
      </c>
      <c r="G216" s="75">
        <f t="shared" si="34"/>
        <v>2.356599E-3</v>
      </c>
      <c r="H216" s="66">
        <v>138.53</v>
      </c>
      <c r="I216" s="67" t="s">
        <v>73</v>
      </c>
      <c r="J216" s="68">
        <f t="shared" si="30"/>
        <v>138530</v>
      </c>
      <c r="K216" s="66">
        <v>5.79</v>
      </c>
      <c r="L216" s="67" t="s">
        <v>73</v>
      </c>
      <c r="M216" s="68">
        <f t="shared" si="32"/>
        <v>5790</v>
      </c>
      <c r="N216" s="66">
        <v>6.63</v>
      </c>
      <c r="O216" s="67" t="s">
        <v>73</v>
      </c>
      <c r="P216" s="68">
        <f t="shared" si="33"/>
        <v>6630</v>
      </c>
    </row>
    <row r="217" spans="1:16">
      <c r="A217" s="1">
        <f t="shared" si="35"/>
        <v>217</v>
      </c>
      <c r="B217" s="76">
        <v>350</v>
      </c>
      <c r="C217" s="77" t="s">
        <v>72</v>
      </c>
      <c r="D217" s="113">
        <f t="shared" si="36"/>
        <v>350</v>
      </c>
      <c r="E217" s="78">
        <v>2.2680000000000001E-3</v>
      </c>
      <c r="F217" s="79">
        <v>5.5970000000000002E-7</v>
      </c>
      <c r="G217" s="75">
        <f t="shared" si="34"/>
        <v>2.2685597000000001E-3</v>
      </c>
      <c r="H217" s="66">
        <v>156.19</v>
      </c>
      <c r="I217" s="67" t="s">
        <v>73</v>
      </c>
      <c r="J217" s="68">
        <f t="shared" si="30"/>
        <v>156190</v>
      </c>
      <c r="K217" s="66">
        <v>6.39</v>
      </c>
      <c r="L217" s="67" t="s">
        <v>73</v>
      </c>
      <c r="M217" s="68">
        <f t="shared" si="32"/>
        <v>6390</v>
      </c>
      <c r="N217" s="66">
        <v>7.41</v>
      </c>
      <c r="O217" s="67" t="s">
        <v>73</v>
      </c>
      <c r="P217" s="68">
        <f t="shared" si="33"/>
        <v>7410</v>
      </c>
    </row>
    <row r="218" spans="1:16">
      <c r="A218" s="1">
        <f t="shared" si="35"/>
        <v>218</v>
      </c>
      <c r="B218" s="76">
        <v>375</v>
      </c>
      <c r="C218" s="77" t="s">
        <v>72</v>
      </c>
      <c r="D218" s="113">
        <f t="shared" si="36"/>
        <v>375</v>
      </c>
      <c r="E218" s="78">
        <v>2.1919999999999999E-3</v>
      </c>
      <c r="F218" s="79">
        <v>5.2539999999999998E-7</v>
      </c>
      <c r="G218" s="75">
        <f t="shared" si="34"/>
        <v>2.1925254E-3</v>
      </c>
      <c r="H218" s="66">
        <v>174.49</v>
      </c>
      <c r="I218" s="67" t="s">
        <v>73</v>
      </c>
      <c r="J218" s="68">
        <f t="shared" si="30"/>
        <v>174490</v>
      </c>
      <c r="K218" s="66">
        <v>6.98</v>
      </c>
      <c r="L218" s="67" t="s">
        <v>73</v>
      </c>
      <c r="M218" s="68">
        <f t="shared" si="32"/>
        <v>6980</v>
      </c>
      <c r="N218" s="66">
        <v>8.2100000000000009</v>
      </c>
      <c r="O218" s="67" t="s">
        <v>73</v>
      </c>
      <c r="P218" s="68">
        <f t="shared" si="33"/>
        <v>8210</v>
      </c>
    </row>
    <row r="219" spans="1:16">
      <c r="A219" s="1">
        <f t="shared" si="35"/>
        <v>219</v>
      </c>
      <c r="B219" s="76">
        <v>400</v>
      </c>
      <c r="C219" s="77" t="s">
        <v>72</v>
      </c>
      <c r="D219" s="113">
        <f t="shared" si="36"/>
        <v>400</v>
      </c>
      <c r="E219" s="78">
        <v>2.1259999999999999E-3</v>
      </c>
      <c r="F219" s="79">
        <v>4.9510000000000003E-7</v>
      </c>
      <c r="G219" s="75">
        <f t="shared" si="34"/>
        <v>2.1264951E-3</v>
      </c>
      <c r="H219" s="66">
        <v>193.39</v>
      </c>
      <c r="I219" s="67" t="s">
        <v>73</v>
      </c>
      <c r="J219" s="68">
        <f t="shared" si="30"/>
        <v>193390</v>
      </c>
      <c r="K219" s="66">
        <v>7.56</v>
      </c>
      <c r="L219" s="67" t="s">
        <v>73</v>
      </c>
      <c r="M219" s="68">
        <f t="shared" si="32"/>
        <v>7560</v>
      </c>
      <c r="N219" s="66">
        <v>9.02</v>
      </c>
      <c r="O219" s="67" t="s">
        <v>73</v>
      </c>
      <c r="P219" s="68">
        <f t="shared" si="33"/>
        <v>9020</v>
      </c>
    </row>
    <row r="220" spans="1:16">
      <c r="A220" s="1">
        <f t="shared" si="35"/>
        <v>220</v>
      </c>
      <c r="B220" s="76">
        <v>450</v>
      </c>
      <c r="C220" s="77" t="s">
        <v>72</v>
      </c>
      <c r="D220" s="113">
        <f t="shared" si="36"/>
        <v>450</v>
      </c>
      <c r="E220" s="78">
        <v>2.0170000000000001E-3</v>
      </c>
      <c r="F220" s="79">
        <v>4.4439999999999998E-7</v>
      </c>
      <c r="G220" s="75">
        <f t="shared" si="34"/>
        <v>2.0174444000000003E-3</v>
      </c>
      <c r="H220" s="66">
        <v>232.82</v>
      </c>
      <c r="I220" s="67" t="s">
        <v>73</v>
      </c>
      <c r="J220" s="68">
        <f t="shared" si="30"/>
        <v>232820</v>
      </c>
      <c r="K220" s="66">
        <v>9.5500000000000007</v>
      </c>
      <c r="L220" s="67" t="s">
        <v>73</v>
      </c>
      <c r="M220" s="68">
        <f t="shared" si="32"/>
        <v>9550</v>
      </c>
      <c r="N220" s="66">
        <v>10.69</v>
      </c>
      <c r="O220" s="67" t="s">
        <v>73</v>
      </c>
      <c r="P220" s="68">
        <f t="shared" si="33"/>
        <v>10690</v>
      </c>
    </row>
    <row r="221" spans="1:16">
      <c r="A221" s="1">
        <f t="shared" si="35"/>
        <v>221</v>
      </c>
      <c r="B221" s="76">
        <v>500</v>
      </c>
      <c r="C221" s="77" t="s">
        <v>72</v>
      </c>
      <c r="D221" s="113">
        <f t="shared" si="36"/>
        <v>500</v>
      </c>
      <c r="E221" s="78">
        <v>1.9300000000000001E-3</v>
      </c>
      <c r="F221" s="79">
        <v>4.0340000000000003E-7</v>
      </c>
      <c r="G221" s="75">
        <f t="shared" si="34"/>
        <v>1.9304034000000002E-3</v>
      </c>
      <c r="H221" s="66">
        <v>274.20999999999998</v>
      </c>
      <c r="I221" s="67" t="s">
        <v>73</v>
      </c>
      <c r="J221" s="68">
        <f t="shared" si="30"/>
        <v>274210</v>
      </c>
      <c r="K221" s="66">
        <v>11.36</v>
      </c>
      <c r="L221" s="67" t="s">
        <v>73</v>
      </c>
      <c r="M221" s="68">
        <f t="shared" si="32"/>
        <v>11360</v>
      </c>
      <c r="N221" s="66">
        <v>12.4</v>
      </c>
      <c r="O221" s="67" t="s">
        <v>73</v>
      </c>
      <c r="P221" s="68">
        <f t="shared" si="33"/>
        <v>12400</v>
      </c>
    </row>
    <row r="222" spans="1:16">
      <c r="A222" s="1">
        <f t="shared" si="35"/>
        <v>222</v>
      </c>
      <c r="B222" s="76">
        <v>550</v>
      </c>
      <c r="C222" s="77" t="s">
        <v>72</v>
      </c>
      <c r="D222" s="113">
        <f t="shared" si="36"/>
        <v>550</v>
      </c>
      <c r="E222" s="78">
        <v>1.859E-3</v>
      </c>
      <c r="F222" s="79">
        <v>3.6950000000000002E-7</v>
      </c>
      <c r="G222" s="75">
        <f t="shared" si="34"/>
        <v>1.8593695E-3</v>
      </c>
      <c r="H222" s="66">
        <v>317.32</v>
      </c>
      <c r="I222" s="67" t="s">
        <v>73</v>
      </c>
      <c r="J222" s="68">
        <f t="shared" si="30"/>
        <v>317320</v>
      </c>
      <c r="K222" s="66">
        <v>13.05</v>
      </c>
      <c r="L222" s="67" t="s">
        <v>73</v>
      </c>
      <c r="M222" s="68">
        <f t="shared" si="32"/>
        <v>13050</v>
      </c>
      <c r="N222" s="66">
        <v>14.14</v>
      </c>
      <c r="O222" s="67" t="s">
        <v>73</v>
      </c>
      <c r="P222" s="68">
        <f t="shared" si="33"/>
        <v>14140</v>
      </c>
    </row>
    <row r="223" spans="1:16">
      <c r="A223" s="1">
        <f t="shared" si="35"/>
        <v>223</v>
      </c>
      <c r="B223" s="76">
        <v>600</v>
      </c>
      <c r="C223" s="77" t="s">
        <v>72</v>
      </c>
      <c r="D223" s="113">
        <f t="shared" si="36"/>
        <v>600</v>
      </c>
      <c r="E223" s="78">
        <v>1.802E-3</v>
      </c>
      <c r="F223" s="79">
        <v>3.411E-7</v>
      </c>
      <c r="G223" s="75">
        <f t="shared" si="34"/>
        <v>1.8023411000000001E-3</v>
      </c>
      <c r="H223" s="66">
        <v>361.94</v>
      </c>
      <c r="I223" s="67" t="s">
        <v>73</v>
      </c>
      <c r="J223" s="68">
        <f t="shared" si="30"/>
        <v>361940</v>
      </c>
      <c r="K223" s="66">
        <v>14.66</v>
      </c>
      <c r="L223" s="67" t="s">
        <v>73</v>
      </c>
      <c r="M223" s="68">
        <f t="shared" si="32"/>
        <v>14660</v>
      </c>
      <c r="N223" s="66">
        <v>15.9</v>
      </c>
      <c r="O223" s="67" t="s">
        <v>73</v>
      </c>
      <c r="P223" s="68">
        <f t="shared" si="33"/>
        <v>15900</v>
      </c>
    </row>
    <row r="224" spans="1:16">
      <c r="A224" s="1">
        <f t="shared" si="35"/>
        <v>224</v>
      </c>
      <c r="B224" s="76">
        <v>650</v>
      </c>
      <c r="C224" s="77" t="s">
        <v>72</v>
      </c>
      <c r="D224" s="113">
        <f t="shared" si="36"/>
        <v>650</v>
      </c>
      <c r="E224" s="78">
        <v>1.7539999999999999E-3</v>
      </c>
      <c r="F224" s="79">
        <v>3.1679999999999998E-7</v>
      </c>
      <c r="G224" s="75">
        <f t="shared" si="34"/>
        <v>1.7543168E-3</v>
      </c>
      <c r="H224" s="66">
        <v>407.89</v>
      </c>
      <c r="I224" s="67" t="s">
        <v>73</v>
      </c>
      <c r="J224" s="68">
        <f t="shared" si="30"/>
        <v>407890</v>
      </c>
      <c r="K224" s="66">
        <v>16.2</v>
      </c>
      <c r="L224" s="67" t="s">
        <v>73</v>
      </c>
      <c r="M224" s="68">
        <f t="shared" si="32"/>
        <v>16200</v>
      </c>
      <c r="N224" s="66">
        <v>17.68</v>
      </c>
      <c r="O224" s="67" t="s">
        <v>73</v>
      </c>
      <c r="P224" s="68">
        <f t="shared" si="33"/>
        <v>17680</v>
      </c>
    </row>
    <row r="225" spans="1:16">
      <c r="A225" s="1">
        <f t="shared" si="35"/>
        <v>225</v>
      </c>
      <c r="B225" s="76">
        <v>700</v>
      </c>
      <c r="C225" s="77" t="s">
        <v>72</v>
      </c>
      <c r="D225" s="113">
        <f t="shared" si="36"/>
        <v>700</v>
      </c>
      <c r="E225" s="78">
        <v>1.714E-3</v>
      </c>
      <c r="F225" s="79">
        <v>2.959E-7</v>
      </c>
      <c r="G225" s="75">
        <f t="shared" si="34"/>
        <v>1.7142959000000001E-3</v>
      </c>
      <c r="H225" s="66">
        <v>455.01</v>
      </c>
      <c r="I225" s="67" t="s">
        <v>73</v>
      </c>
      <c r="J225" s="68">
        <f t="shared" si="30"/>
        <v>455010</v>
      </c>
      <c r="K225" s="66">
        <v>17.690000000000001</v>
      </c>
      <c r="L225" s="67" t="s">
        <v>73</v>
      </c>
      <c r="M225" s="68">
        <f t="shared" si="32"/>
        <v>17690</v>
      </c>
      <c r="N225" s="66">
        <v>19.47</v>
      </c>
      <c r="O225" s="67" t="s">
        <v>73</v>
      </c>
      <c r="P225" s="68">
        <f t="shared" si="33"/>
        <v>19470</v>
      </c>
    </row>
    <row r="226" spans="1:16">
      <c r="A226" s="1">
        <f t="shared" si="35"/>
        <v>226</v>
      </c>
      <c r="B226" s="76">
        <v>800</v>
      </c>
      <c r="C226" s="77" t="s">
        <v>72</v>
      </c>
      <c r="D226" s="113">
        <f t="shared" si="36"/>
        <v>800</v>
      </c>
      <c r="E226" s="78">
        <v>1.65E-3</v>
      </c>
      <c r="F226" s="79">
        <v>2.6160000000000001E-7</v>
      </c>
      <c r="G226" s="75">
        <f t="shared" si="34"/>
        <v>1.6502616000000001E-3</v>
      </c>
      <c r="H226" s="66">
        <v>552.19000000000005</v>
      </c>
      <c r="I226" s="67" t="s">
        <v>73</v>
      </c>
      <c r="J226" s="68">
        <f t="shared" si="30"/>
        <v>552190</v>
      </c>
      <c r="K226" s="66">
        <v>22.68</v>
      </c>
      <c r="L226" s="67" t="s">
        <v>73</v>
      </c>
      <c r="M226" s="68">
        <f t="shared" si="32"/>
        <v>22680</v>
      </c>
      <c r="N226" s="66">
        <v>23.05</v>
      </c>
      <c r="O226" s="67" t="s">
        <v>73</v>
      </c>
      <c r="P226" s="68">
        <f t="shared" si="33"/>
        <v>23050</v>
      </c>
    </row>
    <row r="227" spans="1:16">
      <c r="A227" s="1">
        <f t="shared" si="35"/>
        <v>227</v>
      </c>
      <c r="B227" s="76">
        <v>900</v>
      </c>
      <c r="C227" s="77" t="s">
        <v>72</v>
      </c>
      <c r="D227" s="113">
        <f t="shared" si="36"/>
        <v>900</v>
      </c>
      <c r="E227" s="78">
        <v>1.604E-3</v>
      </c>
      <c r="F227" s="79">
        <v>2.347E-7</v>
      </c>
      <c r="G227" s="75">
        <f t="shared" si="34"/>
        <v>1.6042347E-3</v>
      </c>
      <c r="H227" s="66">
        <v>652.66</v>
      </c>
      <c r="I227" s="67" t="s">
        <v>73</v>
      </c>
      <c r="J227" s="68">
        <f t="shared" si="30"/>
        <v>652660</v>
      </c>
      <c r="K227" s="66">
        <v>27.04</v>
      </c>
      <c r="L227" s="67" t="s">
        <v>73</v>
      </c>
      <c r="M227" s="68">
        <f t="shared" si="32"/>
        <v>27040</v>
      </c>
      <c r="N227" s="66">
        <v>26.63</v>
      </c>
      <c r="O227" s="67" t="s">
        <v>73</v>
      </c>
      <c r="P227" s="68">
        <f t="shared" si="33"/>
        <v>26630</v>
      </c>
    </row>
    <row r="228" spans="1:16">
      <c r="A228" s="4">
        <f t="shared" si="35"/>
        <v>228</v>
      </c>
      <c r="B228" s="76">
        <v>1</v>
      </c>
      <c r="C228" s="111" t="s">
        <v>74</v>
      </c>
      <c r="D228" s="64">
        <f>B228*1000/$C$5</f>
        <v>1000</v>
      </c>
      <c r="E228" s="78">
        <v>1.5679999999999999E-3</v>
      </c>
      <c r="F228" s="79">
        <v>2.1290000000000001E-7</v>
      </c>
      <c r="G228" s="75">
        <f t="shared" si="34"/>
        <v>1.5682128999999999E-3</v>
      </c>
      <c r="H228" s="66">
        <v>755.74</v>
      </c>
      <c r="I228" s="67" t="s">
        <v>73</v>
      </c>
      <c r="J228" s="68">
        <f t="shared" si="30"/>
        <v>755740</v>
      </c>
      <c r="K228" s="66">
        <v>30.99</v>
      </c>
      <c r="L228" s="67" t="s">
        <v>73</v>
      </c>
      <c r="M228" s="68">
        <f t="shared" si="32"/>
        <v>30990</v>
      </c>
      <c r="N228" s="66">
        <v>30.17</v>
      </c>
      <c r="O228" s="67" t="s">
        <v>73</v>
      </c>
      <c r="P228" s="68">
        <f t="shared" si="33"/>
        <v>30170</v>
      </c>
    </row>
    <row r="229" spans="1:16">
      <c r="A229" s="1">
        <f t="shared" si="35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5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5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5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5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5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5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5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5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5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5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5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5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5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5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5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5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5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5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5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5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5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5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5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5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5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5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5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5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5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5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5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5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5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5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5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5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5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5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5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5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5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5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5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5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5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5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5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5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7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7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7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7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7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7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7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7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7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7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7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7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7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7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7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7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7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7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7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7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7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7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7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C6896-FC67-4E99-8C3C-5C10AD42D80A}">
  <sheetPr codeName="WSform10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18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40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srim40Ar_GaN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0.4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40000000</v>
      </c>
      <c r="E13" s="19" t="s">
        <v>50</v>
      </c>
      <c r="F13" s="44"/>
      <c r="G13" s="45"/>
      <c r="H13" s="45"/>
      <c r="I13" s="46"/>
      <c r="J13" s="4">
        <v>8</v>
      </c>
      <c r="K13" s="101">
        <v>0.18387000000000001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399.99900000000002</v>
      </c>
      <c r="C20" s="110" t="s">
        <v>68</v>
      </c>
      <c r="D20" s="84">
        <f t="shared" ref="D20:D29" si="0">B20/1000000/$C$5</f>
        <v>9.9999750000000008E-6</v>
      </c>
      <c r="E20" s="73">
        <v>4.4819999999999999E-2</v>
      </c>
      <c r="F20" s="74">
        <v>0.55320000000000003</v>
      </c>
      <c r="G20" s="75">
        <f t="shared" ref="G20:G83" si="1">E20+F20</f>
        <v>0.59802</v>
      </c>
      <c r="H20" s="72">
        <v>11</v>
      </c>
      <c r="I20" s="110" t="s">
        <v>69</v>
      </c>
      <c r="J20" s="83">
        <f t="shared" ref="J20:J51" si="2">H20/1000/10</f>
        <v>1.0999999999999998E-3</v>
      </c>
      <c r="K20" s="72">
        <v>8</v>
      </c>
      <c r="L20" s="110" t="s">
        <v>69</v>
      </c>
      <c r="M20" s="83">
        <f t="shared" ref="M20:M51" si="3">K20/1000/10</f>
        <v>8.0000000000000004E-4</v>
      </c>
      <c r="N20" s="72">
        <v>6</v>
      </c>
      <c r="O20" s="110" t="s">
        <v>69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449.99900000000002</v>
      </c>
      <c r="C21" s="77" t="s">
        <v>68</v>
      </c>
      <c r="D21" s="84">
        <f t="shared" si="0"/>
        <v>1.1249975000000001E-5</v>
      </c>
      <c r="E21" s="78">
        <v>4.7539999999999999E-2</v>
      </c>
      <c r="F21" s="79">
        <v>0.58250000000000002</v>
      </c>
      <c r="G21" s="75">
        <f t="shared" si="1"/>
        <v>0.63004000000000004</v>
      </c>
      <c r="H21" s="76">
        <v>11</v>
      </c>
      <c r="I21" s="77" t="s">
        <v>69</v>
      </c>
      <c r="J21" s="83">
        <f t="shared" si="2"/>
        <v>1.0999999999999998E-3</v>
      </c>
      <c r="K21" s="76">
        <v>9</v>
      </c>
      <c r="L21" s="77" t="s">
        <v>69</v>
      </c>
      <c r="M21" s="83">
        <f t="shared" si="3"/>
        <v>8.9999999999999998E-4</v>
      </c>
      <c r="N21" s="76">
        <v>6</v>
      </c>
      <c r="O21" s="77" t="s">
        <v>69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499.99900000000002</v>
      </c>
      <c r="C22" s="77" t="s">
        <v>68</v>
      </c>
      <c r="D22" s="84">
        <f t="shared" si="0"/>
        <v>1.2499975000000001E-5</v>
      </c>
      <c r="E22" s="78">
        <v>5.0119999999999998E-2</v>
      </c>
      <c r="F22" s="79">
        <v>0.60950000000000004</v>
      </c>
      <c r="G22" s="75">
        <f t="shared" si="1"/>
        <v>0.6596200000000001</v>
      </c>
      <c r="H22" s="76">
        <v>12</v>
      </c>
      <c r="I22" s="77" t="s">
        <v>69</v>
      </c>
      <c r="J22" s="83">
        <f t="shared" si="2"/>
        <v>1.2000000000000001E-3</v>
      </c>
      <c r="K22" s="76">
        <v>9</v>
      </c>
      <c r="L22" s="77" t="s">
        <v>69</v>
      </c>
      <c r="M22" s="83">
        <f t="shared" si="3"/>
        <v>8.9999999999999998E-4</v>
      </c>
      <c r="N22" s="76">
        <v>6</v>
      </c>
      <c r="O22" s="77" t="s">
        <v>69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549.99900000000002</v>
      </c>
      <c r="C23" s="77" t="s">
        <v>68</v>
      </c>
      <c r="D23" s="84">
        <f t="shared" si="0"/>
        <v>1.3749975E-5</v>
      </c>
      <c r="E23" s="78">
        <v>5.2560000000000003E-2</v>
      </c>
      <c r="F23" s="79">
        <v>0.63460000000000005</v>
      </c>
      <c r="G23" s="75">
        <f t="shared" si="1"/>
        <v>0.6871600000000001</v>
      </c>
      <c r="H23" s="76">
        <v>13</v>
      </c>
      <c r="I23" s="77" t="s">
        <v>69</v>
      </c>
      <c r="J23" s="83">
        <f t="shared" si="2"/>
        <v>1.2999999999999999E-3</v>
      </c>
      <c r="K23" s="76">
        <v>9</v>
      </c>
      <c r="L23" s="77" t="s">
        <v>69</v>
      </c>
      <c r="M23" s="83">
        <f t="shared" si="3"/>
        <v>8.9999999999999998E-4</v>
      </c>
      <c r="N23" s="76">
        <v>7</v>
      </c>
      <c r="O23" s="77" t="s">
        <v>69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599.99900000000002</v>
      </c>
      <c r="C24" s="77" t="s">
        <v>68</v>
      </c>
      <c r="D24" s="84">
        <f t="shared" si="0"/>
        <v>1.4999975E-5</v>
      </c>
      <c r="E24" s="78">
        <v>5.4899999999999997E-2</v>
      </c>
      <c r="F24" s="79">
        <v>0.65800000000000003</v>
      </c>
      <c r="G24" s="75">
        <f t="shared" si="1"/>
        <v>0.71289999999999998</v>
      </c>
      <c r="H24" s="76">
        <v>13</v>
      </c>
      <c r="I24" s="77" t="s">
        <v>69</v>
      </c>
      <c r="J24" s="83">
        <f t="shared" si="2"/>
        <v>1.2999999999999999E-3</v>
      </c>
      <c r="K24" s="76">
        <v>10</v>
      </c>
      <c r="L24" s="77" t="s">
        <v>69</v>
      </c>
      <c r="M24" s="83">
        <f t="shared" si="3"/>
        <v>1E-3</v>
      </c>
      <c r="N24" s="76">
        <v>7</v>
      </c>
      <c r="O24" s="77" t="s">
        <v>69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649.99900000000002</v>
      </c>
      <c r="C25" s="77" t="s">
        <v>68</v>
      </c>
      <c r="D25" s="84">
        <f t="shared" si="0"/>
        <v>1.6249975E-5</v>
      </c>
      <c r="E25" s="78">
        <v>5.7140000000000003E-2</v>
      </c>
      <c r="F25" s="79">
        <v>0.68</v>
      </c>
      <c r="G25" s="75">
        <f t="shared" si="1"/>
        <v>0.73714000000000002</v>
      </c>
      <c r="H25" s="76">
        <v>14</v>
      </c>
      <c r="I25" s="77" t="s">
        <v>69</v>
      </c>
      <c r="J25" s="83">
        <f t="shared" si="2"/>
        <v>1.4E-3</v>
      </c>
      <c r="K25" s="76">
        <v>10</v>
      </c>
      <c r="L25" s="77" t="s">
        <v>69</v>
      </c>
      <c r="M25" s="83">
        <f t="shared" si="3"/>
        <v>1E-3</v>
      </c>
      <c r="N25" s="76">
        <v>7</v>
      </c>
      <c r="O25" s="77" t="s">
        <v>69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699.99900000000002</v>
      </c>
      <c r="C26" s="77" t="s">
        <v>68</v>
      </c>
      <c r="D26" s="84">
        <f t="shared" si="0"/>
        <v>1.7499975E-5</v>
      </c>
      <c r="E26" s="78">
        <v>5.9299999999999999E-2</v>
      </c>
      <c r="F26" s="79">
        <v>0.70069999999999999</v>
      </c>
      <c r="G26" s="75">
        <f t="shared" si="1"/>
        <v>0.76</v>
      </c>
      <c r="H26" s="76">
        <v>14</v>
      </c>
      <c r="I26" s="77" t="s">
        <v>69</v>
      </c>
      <c r="J26" s="83">
        <f t="shared" si="2"/>
        <v>1.4E-3</v>
      </c>
      <c r="K26" s="76">
        <v>10</v>
      </c>
      <c r="L26" s="77" t="s">
        <v>69</v>
      </c>
      <c r="M26" s="83">
        <f t="shared" si="3"/>
        <v>1E-3</v>
      </c>
      <c r="N26" s="76">
        <v>7</v>
      </c>
      <c r="O26" s="77" t="s">
        <v>69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799.99900000000002</v>
      </c>
      <c r="C27" s="77" t="s">
        <v>68</v>
      </c>
      <c r="D27" s="84">
        <f t="shared" si="0"/>
        <v>1.9999975E-5</v>
      </c>
      <c r="E27" s="78">
        <v>6.3390000000000002E-2</v>
      </c>
      <c r="F27" s="79">
        <v>0.73880000000000001</v>
      </c>
      <c r="G27" s="75">
        <f t="shared" si="1"/>
        <v>0.80218999999999996</v>
      </c>
      <c r="H27" s="76">
        <v>15</v>
      </c>
      <c r="I27" s="77" t="s">
        <v>69</v>
      </c>
      <c r="J27" s="83">
        <f t="shared" si="2"/>
        <v>1.5E-3</v>
      </c>
      <c r="K27" s="76">
        <v>11</v>
      </c>
      <c r="L27" s="77" t="s">
        <v>69</v>
      </c>
      <c r="M27" s="83">
        <f t="shared" si="3"/>
        <v>1.0999999999999998E-3</v>
      </c>
      <c r="N27" s="76">
        <v>8</v>
      </c>
      <c r="O27" s="77" t="s">
        <v>69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899.99900000000002</v>
      </c>
      <c r="C28" s="77" t="s">
        <v>68</v>
      </c>
      <c r="D28" s="84">
        <f t="shared" si="0"/>
        <v>2.2499975000000003E-5</v>
      </c>
      <c r="E28" s="78">
        <v>6.7239999999999994E-2</v>
      </c>
      <c r="F28" s="79">
        <v>0.7732</v>
      </c>
      <c r="G28" s="75">
        <f t="shared" si="1"/>
        <v>0.84043999999999996</v>
      </c>
      <c r="H28" s="76">
        <v>16</v>
      </c>
      <c r="I28" s="77" t="s">
        <v>69</v>
      </c>
      <c r="J28" s="83">
        <f t="shared" si="2"/>
        <v>1.6000000000000001E-3</v>
      </c>
      <c r="K28" s="76">
        <v>12</v>
      </c>
      <c r="L28" s="77" t="s">
        <v>69</v>
      </c>
      <c r="M28" s="83">
        <f t="shared" si="3"/>
        <v>1.2000000000000001E-3</v>
      </c>
      <c r="N28" s="76">
        <v>8</v>
      </c>
      <c r="O28" s="77" t="s">
        <v>69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999.99900000000002</v>
      </c>
      <c r="C29" s="77" t="s">
        <v>68</v>
      </c>
      <c r="D29" s="84">
        <f t="shared" si="0"/>
        <v>2.4999975000000003E-5</v>
      </c>
      <c r="E29" s="78">
        <v>7.0870000000000002E-2</v>
      </c>
      <c r="F29" s="79">
        <v>0.80459999999999998</v>
      </c>
      <c r="G29" s="75">
        <f t="shared" si="1"/>
        <v>0.87546999999999997</v>
      </c>
      <c r="H29" s="76">
        <v>17</v>
      </c>
      <c r="I29" s="77" t="s">
        <v>69</v>
      </c>
      <c r="J29" s="83">
        <f t="shared" si="2"/>
        <v>1.7000000000000001E-3</v>
      </c>
      <c r="K29" s="76">
        <v>12</v>
      </c>
      <c r="L29" s="77" t="s">
        <v>69</v>
      </c>
      <c r="M29" s="83">
        <f t="shared" si="3"/>
        <v>1.2000000000000001E-3</v>
      </c>
      <c r="N29" s="76">
        <v>9</v>
      </c>
      <c r="O29" s="77" t="s">
        <v>69</v>
      </c>
      <c r="P29" s="83">
        <f t="shared" si="4"/>
        <v>8.9999999999999998E-4</v>
      </c>
    </row>
    <row r="30" spans="1:25">
      <c r="A30" s="1">
        <f t="shared" si="5"/>
        <v>30</v>
      </c>
      <c r="B30" s="76">
        <v>1.1000000000000001</v>
      </c>
      <c r="C30" s="111" t="s">
        <v>70</v>
      </c>
      <c r="D30" s="84">
        <f t="shared" ref="D30:D61" si="6">B30/1000/$C$5</f>
        <v>2.7500000000000001E-5</v>
      </c>
      <c r="E30" s="78">
        <v>7.4329999999999993E-2</v>
      </c>
      <c r="F30" s="79">
        <v>0.83350000000000002</v>
      </c>
      <c r="G30" s="75">
        <f t="shared" si="1"/>
        <v>0.90783000000000003</v>
      </c>
      <c r="H30" s="76">
        <v>18</v>
      </c>
      <c r="I30" s="77" t="s">
        <v>69</v>
      </c>
      <c r="J30" s="83">
        <f t="shared" si="2"/>
        <v>1.8E-3</v>
      </c>
      <c r="K30" s="76">
        <v>13</v>
      </c>
      <c r="L30" s="77" t="s">
        <v>69</v>
      </c>
      <c r="M30" s="83">
        <f t="shared" si="3"/>
        <v>1.2999999999999999E-3</v>
      </c>
      <c r="N30" s="76">
        <v>9</v>
      </c>
      <c r="O30" s="77" t="s">
        <v>69</v>
      </c>
      <c r="P30" s="83">
        <f t="shared" si="4"/>
        <v>8.9999999999999998E-4</v>
      </c>
    </row>
    <row r="31" spans="1:25">
      <c r="A31" s="1">
        <f t="shared" si="5"/>
        <v>31</v>
      </c>
      <c r="B31" s="76">
        <v>1.2</v>
      </c>
      <c r="C31" s="77" t="s">
        <v>70</v>
      </c>
      <c r="D31" s="84">
        <f t="shared" si="6"/>
        <v>2.9999999999999997E-5</v>
      </c>
      <c r="E31" s="78">
        <v>7.7640000000000001E-2</v>
      </c>
      <c r="F31" s="79">
        <v>0.86019999999999996</v>
      </c>
      <c r="G31" s="75">
        <f t="shared" si="1"/>
        <v>0.93784000000000001</v>
      </c>
      <c r="H31" s="76">
        <v>19</v>
      </c>
      <c r="I31" s="77" t="s">
        <v>69</v>
      </c>
      <c r="J31" s="83">
        <f t="shared" si="2"/>
        <v>1.9E-3</v>
      </c>
      <c r="K31" s="76">
        <v>14</v>
      </c>
      <c r="L31" s="77" t="s">
        <v>69</v>
      </c>
      <c r="M31" s="83">
        <f t="shared" si="3"/>
        <v>1.4E-3</v>
      </c>
      <c r="N31" s="76">
        <v>10</v>
      </c>
      <c r="O31" s="77" t="s">
        <v>69</v>
      </c>
      <c r="P31" s="83">
        <f t="shared" si="4"/>
        <v>1E-3</v>
      </c>
    </row>
    <row r="32" spans="1:25">
      <c r="A32" s="1">
        <f t="shared" si="5"/>
        <v>32</v>
      </c>
      <c r="B32" s="76">
        <v>1.3</v>
      </c>
      <c r="C32" s="77" t="s">
        <v>70</v>
      </c>
      <c r="D32" s="84">
        <f t="shared" si="6"/>
        <v>3.2499999999999997E-5</v>
      </c>
      <c r="E32" s="78">
        <v>8.0810000000000007E-2</v>
      </c>
      <c r="F32" s="79">
        <v>0.88500000000000001</v>
      </c>
      <c r="G32" s="75">
        <f t="shared" si="1"/>
        <v>0.96581000000000006</v>
      </c>
      <c r="H32" s="76">
        <v>20</v>
      </c>
      <c r="I32" s="77" t="s">
        <v>69</v>
      </c>
      <c r="J32" s="83">
        <f t="shared" si="2"/>
        <v>2E-3</v>
      </c>
      <c r="K32" s="76">
        <v>14</v>
      </c>
      <c r="L32" s="77" t="s">
        <v>69</v>
      </c>
      <c r="M32" s="83">
        <f t="shared" si="3"/>
        <v>1.4E-3</v>
      </c>
      <c r="N32" s="76">
        <v>10</v>
      </c>
      <c r="O32" s="77" t="s">
        <v>69</v>
      </c>
      <c r="P32" s="83">
        <f t="shared" si="4"/>
        <v>1E-3</v>
      </c>
    </row>
    <row r="33" spans="1:16">
      <c r="A33" s="1">
        <f t="shared" si="5"/>
        <v>33</v>
      </c>
      <c r="B33" s="76">
        <v>1.4</v>
      </c>
      <c r="C33" s="77" t="s">
        <v>70</v>
      </c>
      <c r="D33" s="84">
        <f t="shared" si="6"/>
        <v>3.4999999999999997E-5</v>
      </c>
      <c r="E33" s="78">
        <v>8.3860000000000004E-2</v>
      </c>
      <c r="F33" s="79">
        <v>0.90810000000000002</v>
      </c>
      <c r="G33" s="75">
        <f t="shared" si="1"/>
        <v>0.99196000000000006</v>
      </c>
      <c r="H33" s="76">
        <v>21</v>
      </c>
      <c r="I33" s="77" t="s">
        <v>69</v>
      </c>
      <c r="J33" s="83">
        <f t="shared" si="2"/>
        <v>2.1000000000000003E-3</v>
      </c>
      <c r="K33" s="76">
        <v>15</v>
      </c>
      <c r="L33" s="77" t="s">
        <v>69</v>
      </c>
      <c r="M33" s="83">
        <f t="shared" si="3"/>
        <v>1.5E-3</v>
      </c>
      <c r="N33" s="76">
        <v>11</v>
      </c>
      <c r="O33" s="77" t="s">
        <v>69</v>
      </c>
      <c r="P33" s="83">
        <f t="shared" si="4"/>
        <v>1.0999999999999998E-3</v>
      </c>
    </row>
    <row r="34" spans="1:16">
      <c r="A34" s="1">
        <f t="shared" si="5"/>
        <v>34</v>
      </c>
      <c r="B34" s="76">
        <v>1.5</v>
      </c>
      <c r="C34" s="77" t="s">
        <v>70</v>
      </c>
      <c r="D34" s="84">
        <f t="shared" si="6"/>
        <v>3.7500000000000003E-5</v>
      </c>
      <c r="E34" s="78">
        <v>8.6800000000000002E-2</v>
      </c>
      <c r="F34" s="79">
        <v>0.92979999999999996</v>
      </c>
      <c r="G34" s="75">
        <f t="shared" si="1"/>
        <v>1.0165999999999999</v>
      </c>
      <c r="H34" s="76">
        <v>22</v>
      </c>
      <c r="I34" s="77" t="s">
        <v>69</v>
      </c>
      <c r="J34" s="83">
        <f t="shared" si="2"/>
        <v>2.1999999999999997E-3</v>
      </c>
      <c r="K34" s="76">
        <v>15</v>
      </c>
      <c r="L34" s="77" t="s">
        <v>69</v>
      </c>
      <c r="M34" s="83">
        <f t="shared" si="3"/>
        <v>1.5E-3</v>
      </c>
      <c r="N34" s="76">
        <v>11</v>
      </c>
      <c r="O34" s="77" t="s">
        <v>69</v>
      </c>
      <c r="P34" s="83">
        <f t="shared" si="4"/>
        <v>1.0999999999999998E-3</v>
      </c>
    </row>
    <row r="35" spans="1:16">
      <c r="A35" s="1">
        <f t="shared" si="5"/>
        <v>35</v>
      </c>
      <c r="B35" s="76">
        <v>1.6</v>
      </c>
      <c r="C35" s="77" t="s">
        <v>70</v>
      </c>
      <c r="D35" s="84">
        <f t="shared" si="6"/>
        <v>4.0000000000000003E-5</v>
      </c>
      <c r="E35" s="78">
        <v>8.9649999999999994E-2</v>
      </c>
      <c r="F35" s="79">
        <v>0.95030000000000003</v>
      </c>
      <c r="G35" s="75">
        <f t="shared" si="1"/>
        <v>1.0399499999999999</v>
      </c>
      <c r="H35" s="76">
        <v>23</v>
      </c>
      <c r="I35" s="77" t="s">
        <v>69</v>
      </c>
      <c r="J35" s="83">
        <f t="shared" si="2"/>
        <v>2.3E-3</v>
      </c>
      <c r="K35" s="76">
        <v>16</v>
      </c>
      <c r="L35" s="77" t="s">
        <v>69</v>
      </c>
      <c r="M35" s="83">
        <f t="shared" si="3"/>
        <v>1.6000000000000001E-3</v>
      </c>
      <c r="N35" s="76">
        <v>11</v>
      </c>
      <c r="O35" s="77" t="s">
        <v>69</v>
      </c>
      <c r="P35" s="83">
        <f t="shared" si="4"/>
        <v>1.0999999999999998E-3</v>
      </c>
    </row>
    <row r="36" spans="1:16">
      <c r="A36" s="1">
        <f t="shared" si="5"/>
        <v>36</v>
      </c>
      <c r="B36" s="76">
        <v>1.7</v>
      </c>
      <c r="C36" s="77" t="s">
        <v>70</v>
      </c>
      <c r="D36" s="84">
        <f t="shared" si="6"/>
        <v>4.2499999999999996E-5</v>
      </c>
      <c r="E36" s="78">
        <v>9.2410000000000006E-2</v>
      </c>
      <c r="F36" s="79">
        <v>0.96960000000000002</v>
      </c>
      <c r="G36" s="75">
        <f t="shared" si="1"/>
        <v>1.0620100000000001</v>
      </c>
      <c r="H36" s="76">
        <v>24</v>
      </c>
      <c r="I36" s="77" t="s">
        <v>69</v>
      </c>
      <c r="J36" s="83">
        <f t="shared" si="2"/>
        <v>2.4000000000000002E-3</v>
      </c>
      <c r="K36" s="76">
        <v>16</v>
      </c>
      <c r="L36" s="77" t="s">
        <v>69</v>
      </c>
      <c r="M36" s="83">
        <f t="shared" si="3"/>
        <v>1.6000000000000001E-3</v>
      </c>
      <c r="N36" s="76">
        <v>12</v>
      </c>
      <c r="O36" s="77" t="s">
        <v>69</v>
      </c>
      <c r="P36" s="83">
        <f t="shared" si="4"/>
        <v>1.2000000000000001E-3</v>
      </c>
    </row>
    <row r="37" spans="1:16">
      <c r="A37" s="1">
        <f t="shared" si="5"/>
        <v>37</v>
      </c>
      <c r="B37" s="76">
        <v>1.8</v>
      </c>
      <c r="C37" s="77" t="s">
        <v>70</v>
      </c>
      <c r="D37" s="84">
        <f t="shared" si="6"/>
        <v>4.4999999999999996E-5</v>
      </c>
      <c r="E37" s="78">
        <v>9.5089999999999994E-2</v>
      </c>
      <c r="F37" s="79">
        <v>0.98780000000000001</v>
      </c>
      <c r="G37" s="75">
        <f t="shared" si="1"/>
        <v>1.0828899999999999</v>
      </c>
      <c r="H37" s="76">
        <v>24</v>
      </c>
      <c r="I37" s="77" t="s">
        <v>69</v>
      </c>
      <c r="J37" s="83">
        <f t="shared" si="2"/>
        <v>2.4000000000000002E-3</v>
      </c>
      <c r="K37" s="76">
        <v>17</v>
      </c>
      <c r="L37" s="77" t="s">
        <v>69</v>
      </c>
      <c r="M37" s="83">
        <f t="shared" si="3"/>
        <v>1.7000000000000001E-3</v>
      </c>
      <c r="N37" s="76">
        <v>12</v>
      </c>
      <c r="O37" s="77" t="s">
        <v>69</v>
      </c>
      <c r="P37" s="83">
        <f t="shared" si="4"/>
        <v>1.2000000000000001E-3</v>
      </c>
    </row>
    <row r="38" spans="1:16">
      <c r="A38" s="1">
        <f t="shared" si="5"/>
        <v>38</v>
      </c>
      <c r="B38" s="76">
        <v>2</v>
      </c>
      <c r="C38" s="77" t="s">
        <v>70</v>
      </c>
      <c r="D38" s="84">
        <f t="shared" si="6"/>
        <v>5.0000000000000002E-5</v>
      </c>
      <c r="E38" s="78">
        <v>0.1002</v>
      </c>
      <c r="F38" s="79">
        <v>1.022</v>
      </c>
      <c r="G38" s="75">
        <f t="shared" si="1"/>
        <v>1.1222000000000001</v>
      </c>
      <c r="H38" s="76">
        <v>26</v>
      </c>
      <c r="I38" s="77" t="s">
        <v>69</v>
      </c>
      <c r="J38" s="83">
        <f t="shared" si="2"/>
        <v>2.5999999999999999E-3</v>
      </c>
      <c r="K38" s="76">
        <v>18</v>
      </c>
      <c r="L38" s="77" t="s">
        <v>69</v>
      </c>
      <c r="M38" s="83">
        <f t="shared" si="3"/>
        <v>1.8E-3</v>
      </c>
      <c r="N38" s="76">
        <v>13</v>
      </c>
      <c r="O38" s="77" t="s">
        <v>69</v>
      </c>
      <c r="P38" s="83">
        <f t="shared" si="4"/>
        <v>1.2999999999999999E-3</v>
      </c>
    </row>
    <row r="39" spans="1:16">
      <c r="A39" s="1">
        <f t="shared" si="5"/>
        <v>39</v>
      </c>
      <c r="B39" s="76">
        <v>2.25</v>
      </c>
      <c r="C39" s="77" t="s">
        <v>70</v>
      </c>
      <c r="D39" s="84">
        <f t="shared" si="6"/>
        <v>5.6249999999999998E-5</v>
      </c>
      <c r="E39" s="78">
        <v>0.10630000000000001</v>
      </c>
      <c r="F39" s="79">
        <v>1.0589999999999999</v>
      </c>
      <c r="G39" s="75">
        <f t="shared" si="1"/>
        <v>1.1653</v>
      </c>
      <c r="H39" s="76">
        <v>28</v>
      </c>
      <c r="I39" s="77" t="s">
        <v>69</v>
      </c>
      <c r="J39" s="83">
        <f t="shared" si="2"/>
        <v>2.8E-3</v>
      </c>
      <c r="K39" s="76">
        <v>19</v>
      </c>
      <c r="L39" s="77" t="s">
        <v>69</v>
      </c>
      <c r="M39" s="83">
        <f t="shared" si="3"/>
        <v>1.9E-3</v>
      </c>
      <c r="N39" s="76">
        <v>14</v>
      </c>
      <c r="O39" s="77" t="s">
        <v>69</v>
      </c>
      <c r="P39" s="83">
        <f t="shared" si="4"/>
        <v>1.4E-3</v>
      </c>
    </row>
    <row r="40" spans="1:16">
      <c r="A40" s="1">
        <f t="shared" si="5"/>
        <v>40</v>
      </c>
      <c r="B40" s="76">
        <v>2.5</v>
      </c>
      <c r="C40" s="77" t="s">
        <v>70</v>
      </c>
      <c r="D40" s="84">
        <f t="shared" si="6"/>
        <v>6.2500000000000001E-5</v>
      </c>
      <c r="E40" s="78">
        <v>0.11210000000000001</v>
      </c>
      <c r="F40" s="79">
        <v>1.093</v>
      </c>
      <c r="G40" s="75">
        <f t="shared" si="1"/>
        <v>1.2051000000000001</v>
      </c>
      <c r="H40" s="76">
        <v>30</v>
      </c>
      <c r="I40" s="77" t="s">
        <v>69</v>
      </c>
      <c r="J40" s="83">
        <f t="shared" si="2"/>
        <v>3.0000000000000001E-3</v>
      </c>
      <c r="K40" s="76">
        <v>20</v>
      </c>
      <c r="L40" s="77" t="s">
        <v>69</v>
      </c>
      <c r="M40" s="83">
        <f t="shared" si="3"/>
        <v>2E-3</v>
      </c>
      <c r="N40" s="76">
        <v>14</v>
      </c>
      <c r="O40" s="77" t="s">
        <v>69</v>
      </c>
      <c r="P40" s="83">
        <f t="shared" si="4"/>
        <v>1.4E-3</v>
      </c>
    </row>
    <row r="41" spans="1:16">
      <c r="A41" s="1">
        <f t="shared" si="5"/>
        <v>41</v>
      </c>
      <c r="B41" s="76">
        <v>2.75</v>
      </c>
      <c r="C41" s="77" t="s">
        <v>70</v>
      </c>
      <c r="D41" s="84">
        <f t="shared" si="6"/>
        <v>6.8749999999999991E-5</v>
      </c>
      <c r="E41" s="78">
        <v>0.11749999999999999</v>
      </c>
      <c r="F41" s="79">
        <v>1.1240000000000001</v>
      </c>
      <c r="G41" s="75">
        <f t="shared" si="1"/>
        <v>1.2415</v>
      </c>
      <c r="H41" s="76">
        <v>32</v>
      </c>
      <c r="I41" s="77" t="s">
        <v>69</v>
      </c>
      <c r="J41" s="83">
        <f t="shared" si="2"/>
        <v>3.2000000000000002E-3</v>
      </c>
      <c r="K41" s="76">
        <v>21</v>
      </c>
      <c r="L41" s="77" t="s">
        <v>69</v>
      </c>
      <c r="M41" s="83">
        <f t="shared" si="3"/>
        <v>2.1000000000000003E-3</v>
      </c>
      <c r="N41" s="76">
        <v>15</v>
      </c>
      <c r="O41" s="77" t="s">
        <v>69</v>
      </c>
      <c r="P41" s="83">
        <f t="shared" si="4"/>
        <v>1.5E-3</v>
      </c>
    </row>
    <row r="42" spans="1:16">
      <c r="A42" s="1">
        <f t="shared" si="5"/>
        <v>42</v>
      </c>
      <c r="B42" s="76">
        <v>3</v>
      </c>
      <c r="C42" s="77" t="s">
        <v>70</v>
      </c>
      <c r="D42" s="84">
        <f t="shared" si="6"/>
        <v>7.5000000000000007E-5</v>
      </c>
      <c r="E42" s="78">
        <v>0.12280000000000001</v>
      </c>
      <c r="F42" s="79">
        <v>1.151</v>
      </c>
      <c r="G42" s="75">
        <f t="shared" si="1"/>
        <v>1.2738</v>
      </c>
      <c r="H42" s="76">
        <v>34</v>
      </c>
      <c r="I42" s="77" t="s">
        <v>69</v>
      </c>
      <c r="J42" s="83">
        <f t="shared" si="2"/>
        <v>3.4000000000000002E-3</v>
      </c>
      <c r="K42" s="76">
        <v>22</v>
      </c>
      <c r="L42" s="77" t="s">
        <v>69</v>
      </c>
      <c r="M42" s="83">
        <f t="shared" si="3"/>
        <v>2.1999999999999997E-3</v>
      </c>
      <c r="N42" s="76">
        <v>16</v>
      </c>
      <c r="O42" s="77" t="s">
        <v>69</v>
      </c>
      <c r="P42" s="83">
        <f t="shared" si="4"/>
        <v>1.6000000000000001E-3</v>
      </c>
    </row>
    <row r="43" spans="1:16">
      <c r="A43" s="1">
        <f t="shared" si="5"/>
        <v>43</v>
      </c>
      <c r="B43" s="76">
        <v>3.25</v>
      </c>
      <c r="C43" s="77" t="s">
        <v>70</v>
      </c>
      <c r="D43" s="84">
        <f t="shared" si="6"/>
        <v>8.1249999999999996E-5</v>
      </c>
      <c r="E43" s="78">
        <v>0.1278</v>
      </c>
      <c r="F43" s="79">
        <v>1.177</v>
      </c>
      <c r="G43" s="75">
        <f t="shared" si="1"/>
        <v>1.3048</v>
      </c>
      <c r="H43" s="76">
        <v>35</v>
      </c>
      <c r="I43" s="77" t="s">
        <v>69</v>
      </c>
      <c r="J43" s="83">
        <f t="shared" si="2"/>
        <v>3.5000000000000005E-3</v>
      </c>
      <c r="K43" s="76">
        <v>23</v>
      </c>
      <c r="L43" s="77" t="s">
        <v>69</v>
      </c>
      <c r="M43" s="83">
        <f t="shared" si="3"/>
        <v>2.3E-3</v>
      </c>
      <c r="N43" s="76">
        <v>17</v>
      </c>
      <c r="O43" s="77" t="s">
        <v>69</v>
      </c>
      <c r="P43" s="83">
        <f t="shared" si="4"/>
        <v>1.7000000000000001E-3</v>
      </c>
    </row>
    <row r="44" spans="1:16">
      <c r="A44" s="1">
        <f t="shared" si="5"/>
        <v>44</v>
      </c>
      <c r="B44" s="76">
        <v>3.5</v>
      </c>
      <c r="C44" s="77" t="s">
        <v>70</v>
      </c>
      <c r="D44" s="84">
        <f t="shared" si="6"/>
        <v>8.7499999999999999E-5</v>
      </c>
      <c r="E44" s="78">
        <v>0.1326</v>
      </c>
      <c r="F44" s="79">
        <v>1.2</v>
      </c>
      <c r="G44" s="75">
        <f t="shared" si="1"/>
        <v>1.3326</v>
      </c>
      <c r="H44" s="76">
        <v>37</v>
      </c>
      <c r="I44" s="77" t="s">
        <v>69</v>
      </c>
      <c r="J44" s="83">
        <f t="shared" si="2"/>
        <v>3.6999999999999997E-3</v>
      </c>
      <c r="K44" s="76">
        <v>24</v>
      </c>
      <c r="L44" s="77" t="s">
        <v>69</v>
      </c>
      <c r="M44" s="83">
        <f t="shared" si="3"/>
        <v>2.4000000000000002E-3</v>
      </c>
      <c r="N44" s="76">
        <v>17</v>
      </c>
      <c r="O44" s="77" t="s">
        <v>69</v>
      </c>
      <c r="P44" s="83">
        <f t="shared" si="4"/>
        <v>1.7000000000000001E-3</v>
      </c>
    </row>
    <row r="45" spans="1:16">
      <c r="A45" s="1">
        <f t="shared" si="5"/>
        <v>45</v>
      </c>
      <c r="B45" s="76">
        <v>3.75</v>
      </c>
      <c r="C45" s="77" t="s">
        <v>70</v>
      </c>
      <c r="D45" s="84">
        <f t="shared" si="6"/>
        <v>9.3750000000000002E-5</v>
      </c>
      <c r="E45" s="78">
        <v>0.13719999999999999</v>
      </c>
      <c r="F45" s="79">
        <v>1.222</v>
      </c>
      <c r="G45" s="75">
        <f t="shared" si="1"/>
        <v>1.3592</v>
      </c>
      <c r="H45" s="76">
        <v>39</v>
      </c>
      <c r="I45" s="77" t="s">
        <v>69</v>
      </c>
      <c r="J45" s="83">
        <f t="shared" si="2"/>
        <v>3.8999999999999998E-3</v>
      </c>
      <c r="K45" s="76">
        <v>25</v>
      </c>
      <c r="L45" s="77" t="s">
        <v>69</v>
      </c>
      <c r="M45" s="83">
        <f t="shared" si="3"/>
        <v>2.5000000000000001E-3</v>
      </c>
      <c r="N45" s="76">
        <v>18</v>
      </c>
      <c r="O45" s="77" t="s">
        <v>69</v>
      </c>
      <c r="P45" s="83">
        <f t="shared" si="4"/>
        <v>1.8E-3</v>
      </c>
    </row>
    <row r="46" spans="1:16">
      <c r="A46" s="1">
        <f t="shared" si="5"/>
        <v>46</v>
      </c>
      <c r="B46" s="76">
        <v>4</v>
      </c>
      <c r="C46" s="77" t="s">
        <v>70</v>
      </c>
      <c r="D46" s="84">
        <f t="shared" si="6"/>
        <v>1E-4</v>
      </c>
      <c r="E46" s="78">
        <v>0.14169999999999999</v>
      </c>
      <c r="F46" s="79">
        <v>1.2410000000000001</v>
      </c>
      <c r="G46" s="75">
        <f t="shared" si="1"/>
        <v>1.3827</v>
      </c>
      <c r="H46" s="76">
        <v>40</v>
      </c>
      <c r="I46" s="77" t="s">
        <v>69</v>
      </c>
      <c r="J46" s="83">
        <f t="shared" si="2"/>
        <v>4.0000000000000001E-3</v>
      </c>
      <c r="K46" s="76">
        <v>26</v>
      </c>
      <c r="L46" s="77" t="s">
        <v>69</v>
      </c>
      <c r="M46" s="83">
        <f t="shared" si="3"/>
        <v>2.5999999999999999E-3</v>
      </c>
      <c r="N46" s="76">
        <v>19</v>
      </c>
      <c r="O46" s="77" t="s">
        <v>69</v>
      </c>
      <c r="P46" s="83">
        <f t="shared" si="4"/>
        <v>1.9E-3</v>
      </c>
    </row>
    <row r="47" spans="1:16">
      <c r="A47" s="1">
        <f t="shared" si="5"/>
        <v>47</v>
      </c>
      <c r="B47" s="76">
        <v>4.5</v>
      </c>
      <c r="C47" s="77" t="s">
        <v>70</v>
      </c>
      <c r="D47" s="84">
        <f t="shared" si="6"/>
        <v>1.125E-4</v>
      </c>
      <c r="E47" s="78">
        <v>0.15029999999999999</v>
      </c>
      <c r="F47" s="79">
        <v>1.2769999999999999</v>
      </c>
      <c r="G47" s="75">
        <f t="shared" si="1"/>
        <v>1.4272999999999998</v>
      </c>
      <c r="H47" s="76">
        <v>44</v>
      </c>
      <c r="I47" s="77" t="s">
        <v>69</v>
      </c>
      <c r="J47" s="83">
        <f t="shared" si="2"/>
        <v>4.3999999999999994E-3</v>
      </c>
      <c r="K47" s="76">
        <v>28</v>
      </c>
      <c r="L47" s="77" t="s">
        <v>69</v>
      </c>
      <c r="M47" s="83">
        <f t="shared" si="3"/>
        <v>2.8E-3</v>
      </c>
      <c r="N47" s="76">
        <v>20</v>
      </c>
      <c r="O47" s="77" t="s">
        <v>69</v>
      </c>
      <c r="P47" s="83">
        <f t="shared" si="4"/>
        <v>2E-3</v>
      </c>
    </row>
    <row r="48" spans="1:16">
      <c r="A48" s="1">
        <f t="shared" si="5"/>
        <v>48</v>
      </c>
      <c r="B48" s="76">
        <v>5</v>
      </c>
      <c r="C48" s="77" t="s">
        <v>70</v>
      </c>
      <c r="D48" s="84">
        <f t="shared" si="6"/>
        <v>1.25E-4</v>
      </c>
      <c r="E48" s="78">
        <v>0.1585</v>
      </c>
      <c r="F48" s="79">
        <v>1.3080000000000001</v>
      </c>
      <c r="G48" s="75">
        <f t="shared" si="1"/>
        <v>1.4665000000000001</v>
      </c>
      <c r="H48" s="76">
        <v>47</v>
      </c>
      <c r="I48" s="77" t="s">
        <v>69</v>
      </c>
      <c r="J48" s="83">
        <f t="shared" si="2"/>
        <v>4.7000000000000002E-3</v>
      </c>
      <c r="K48" s="76">
        <v>30</v>
      </c>
      <c r="L48" s="77" t="s">
        <v>69</v>
      </c>
      <c r="M48" s="83">
        <f t="shared" si="3"/>
        <v>3.0000000000000001E-3</v>
      </c>
      <c r="N48" s="76">
        <v>22</v>
      </c>
      <c r="O48" s="77" t="s">
        <v>69</v>
      </c>
      <c r="P48" s="83">
        <f t="shared" si="4"/>
        <v>2.1999999999999997E-3</v>
      </c>
    </row>
    <row r="49" spans="1:16">
      <c r="A49" s="1">
        <f t="shared" si="5"/>
        <v>49</v>
      </c>
      <c r="B49" s="76">
        <v>5.5</v>
      </c>
      <c r="C49" s="77" t="s">
        <v>70</v>
      </c>
      <c r="D49" s="84">
        <f t="shared" si="6"/>
        <v>1.3749999999999998E-4</v>
      </c>
      <c r="E49" s="78">
        <v>0.16619999999999999</v>
      </c>
      <c r="F49" s="79">
        <v>1.3360000000000001</v>
      </c>
      <c r="G49" s="75">
        <f t="shared" si="1"/>
        <v>1.5022</v>
      </c>
      <c r="H49" s="76">
        <v>50</v>
      </c>
      <c r="I49" s="77" t="s">
        <v>69</v>
      </c>
      <c r="J49" s="83">
        <f t="shared" si="2"/>
        <v>5.0000000000000001E-3</v>
      </c>
      <c r="K49" s="76">
        <v>32</v>
      </c>
      <c r="L49" s="77" t="s">
        <v>69</v>
      </c>
      <c r="M49" s="83">
        <f t="shared" si="3"/>
        <v>3.2000000000000002E-3</v>
      </c>
      <c r="N49" s="76">
        <v>23</v>
      </c>
      <c r="O49" s="77" t="s">
        <v>69</v>
      </c>
      <c r="P49" s="83">
        <f t="shared" si="4"/>
        <v>2.3E-3</v>
      </c>
    </row>
    <row r="50" spans="1:16">
      <c r="A50" s="1">
        <f t="shared" si="5"/>
        <v>50</v>
      </c>
      <c r="B50" s="76">
        <v>6</v>
      </c>
      <c r="C50" s="77" t="s">
        <v>70</v>
      </c>
      <c r="D50" s="84">
        <f t="shared" si="6"/>
        <v>1.5000000000000001E-4</v>
      </c>
      <c r="E50" s="78">
        <v>0.1736</v>
      </c>
      <c r="F50" s="79">
        <v>1.361</v>
      </c>
      <c r="G50" s="75">
        <f t="shared" si="1"/>
        <v>1.5346</v>
      </c>
      <c r="H50" s="76">
        <v>53</v>
      </c>
      <c r="I50" s="77" t="s">
        <v>69</v>
      </c>
      <c r="J50" s="83">
        <f t="shared" si="2"/>
        <v>5.3E-3</v>
      </c>
      <c r="K50" s="76">
        <v>33</v>
      </c>
      <c r="L50" s="77" t="s">
        <v>69</v>
      </c>
      <c r="M50" s="83">
        <f t="shared" si="3"/>
        <v>3.3E-3</v>
      </c>
      <c r="N50" s="76">
        <v>24</v>
      </c>
      <c r="O50" s="77" t="s">
        <v>69</v>
      </c>
      <c r="P50" s="83">
        <f t="shared" si="4"/>
        <v>2.4000000000000002E-3</v>
      </c>
    </row>
    <row r="51" spans="1:16">
      <c r="A51" s="1">
        <f t="shared" si="5"/>
        <v>51</v>
      </c>
      <c r="B51" s="76">
        <v>6.5</v>
      </c>
      <c r="C51" s="77" t="s">
        <v>70</v>
      </c>
      <c r="D51" s="84">
        <f t="shared" si="6"/>
        <v>1.6249999999999999E-4</v>
      </c>
      <c r="E51" s="78">
        <v>0.1807</v>
      </c>
      <c r="F51" s="79">
        <v>1.383</v>
      </c>
      <c r="G51" s="75">
        <f t="shared" si="1"/>
        <v>1.5637000000000001</v>
      </c>
      <c r="H51" s="76">
        <v>57</v>
      </c>
      <c r="I51" s="77" t="s">
        <v>69</v>
      </c>
      <c r="J51" s="83">
        <f t="shared" si="2"/>
        <v>5.7000000000000002E-3</v>
      </c>
      <c r="K51" s="76">
        <v>35</v>
      </c>
      <c r="L51" s="77" t="s">
        <v>69</v>
      </c>
      <c r="M51" s="83">
        <f t="shared" si="3"/>
        <v>3.5000000000000005E-3</v>
      </c>
      <c r="N51" s="76">
        <v>25</v>
      </c>
      <c r="O51" s="77" t="s">
        <v>69</v>
      </c>
      <c r="P51" s="83">
        <f t="shared" si="4"/>
        <v>2.5000000000000001E-3</v>
      </c>
    </row>
    <row r="52" spans="1:16">
      <c r="A52" s="1">
        <f t="shared" si="5"/>
        <v>52</v>
      </c>
      <c r="B52" s="76">
        <v>7</v>
      </c>
      <c r="C52" s="77" t="s">
        <v>70</v>
      </c>
      <c r="D52" s="84">
        <f t="shared" si="6"/>
        <v>1.75E-4</v>
      </c>
      <c r="E52" s="78">
        <v>0.1875</v>
      </c>
      <c r="F52" s="79">
        <v>1.4019999999999999</v>
      </c>
      <c r="G52" s="75">
        <f t="shared" si="1"/>
        <v>1.5894999999999999</v>
      </c>
      <c r="H52" s="76">
        <v>60</v>
      </c>
      <c r="I52" s="77" t="s">
        <v>69</v>
      </c>
      <c r="J52" s="83">
        <f t="shared" ref="J52:J83" si="7">H52/1000/10</f>
        <v>6.0000000000000001E-3</v>
      </c>
      <c r="K52" s="76">
        <v>37</v>
      </c>
      <c r="L52" s="77" t="s">
        <v>69</v>
      </c>
      <c r="M52" s="83">
        <f t="shared" ref="M52:M83" si="8">K52/1000/10</f>
        <v>3.6999999999999997E-3</v>
      </c>
      <c r="N52" s="76">
        <v>27</v>
      </c>
      <c r="O52" s="77" t="s">
        <v>69</v>
      </c>
      <c r="P52" s="83">
        <f t="shared" ref="P52:P83" si="9">N52/1000/10</f>
        <v>2.7000000000000001E-3</v>
      </c>
    </row>
    <row r="53" spans="1:16">
      <c r="A53" s="1">
        <f t="shared" si="5"/>
        <v>53</v>
      </c>
      <c r="B53" s="76">
        <v>8</v>
      </c>
      <c r="C53" s="77" t="s">
        <v>70</v>
      </c>
      <c r="D53" s="84">
        <f t="shared" si="6"/>
        <v>2.0000000000000001E-4</v>
      </c>
      <c r="E53" s="78">
        <v>0.20050000000000001</v>
      </c>
      <c r="F53" s="79">
        <v>1.4359999999999999</v>
      </c>
      <c r="G53" s="75">
        <f t="shared" si="1"/>
        <v>1.6364999999999998</v>
      </c>
      <c r="H53" s="76">
        <v>66</v>
      </c>
      <c r="I53" s="77" t="s">
        <v>69</v>
      </c>
      <c r="J53" s="83">
        <f t="shared" si="7"/>
        <v>6.6E-3</v>
      </c>
      <c r="K53" s="76">
        <v>40</v>
      </c>
      <c r="L53" s="77" t="s">
        <v>69</v>
      </c>
      <c r="M53" s="83">
        <f t="shared" si="8"/>
        <v>4.0000000000000001E-3</v>
      </c>
      <c r="N53" s="76">
        <v>29</v>
      </c>
      <c r="O53" s="77" t="s">
        <v>69</v>
      </c>
      <c r="P53" s="83">
        <f t="shared" si="9"/>
        <v>2.9000000000000002E-3</v>
      </c>
    </row>
    <row r="54" spans="1:16">
      <c r="A54" s="1">
        <f t="shared" si="5"/>
        <v>54</v>
      </c>
      <c r="B54" s="76">
        <v>9</v>
      </c>
      <c r="C54" s="77" t="s">
        <v>70</v>
      </c>
      <c r="D54" s="84">
        <f t="shared" si="6"/>
        <v>2.2499999999999999E-4</v>
      </c>
      <c r="E54" s="78">
        <v>0.21260000000000001</v>
      </c>
      <c r="F54" s="79">
        <v>1.464</v>
      </c>
      <c r="G54" s="75">
        <f t="shared" si="1"/>
        <v>1.6766000000000001</v>
      </c>
      <c r="H54" s="76">
        <v>72</v>
      </c>
      <c r="I54" s="77" t="s">
        <v>69</v>
      </c>
      <c r="J54" s="83">
        <f t="shared" si="7"/>
        <v>7.1999999999999998E-3</v>
      </c>
      <c r="K54" s="76">
        <v>43</v>
      </c>
      <c r="L54" s="77" t="s">
        <v>69</v>
      </c>
      <c r="M54" s="83">
        <f t="shared" si="8"/>
        <v>4.3E-3</v>
      </c>
      <c r="N54" s="76">
        <v>31</v>
      </c>
      <c r="O54" s="77" t="s">
        <v>69</v>
      </c>
      <c r="P54" s="83">
        <f t="shared" si="9"/>
        <v>3.0999999999999999E-3</v>
      </c>
    </row>
    <row r="55" spans="1:16">
      <c r="A55" s="1">
        <f t="shared" si="5"/>
        <v>55</v>
      </c>
      <c r="B55" s="76">
        <v>10</v>
      </c>
      <c r="C55" s="77" t="s">
        <v>70</v>
      </c>
      <c r="D55" s="84">
        <f t="shared" si="6"/>
        <v>2.5000000000000001E-4</v>
      </c>
      <c r="E55" s="78">
        <v>0.22409999999999999</v>
      </c>
      <c r="F55" s="79">
        <v>1.488</v>
      </c>
      <c r="G55" s="75">
        <f t="shared" si="1"/>
        <v>1.7121</v>
      </c>
      <c r="H55" s="76">
        <v>77</v>
      </c>
      <c r="I55" s="77" t="s">
        <v>69</v>
      </c>
      <c r="J55" s="83">
        <f t="shared" si="7"/>
        <v>7.7000000000000002E-3</v>
      </c>
      <c r="K55" s="76">
        <v>46</v>
      </c>
      <c r="L55" s="77" t="s">
        <v>69</v>
      </c>
      <c r="M55" s="83">
        <f t="shared" si="8"/>
        <v>4.5999999999999999E-3</v>
      </c>
      <c r="N55" s="76">
        <v>34</v>
      </c>
      <c r="O55" s="77" t="s">
        <v>69</v>
      </c>
      <c r="P55" s="83">
        <f t="shared" si="9"/>
        <v>3.4000000000000002E-3</v>
      </c>
    </row>
    <row r="56" spans="1:16">
      <c r="A56" s="1">
        <f t="shared" si="5"/>
        <v>56</v>
      </c>
      <c r="B56" s="76">
        <v>11</v>
      </c>
      <c r="C56" s="77" t="s">
        <v>70</v>
      </c>
      <c r="D56" s="84">
        <f t="shared" si="6"/>
        <v>2.7499999999999996E-4</v>
      </c>
      <c r="E56" s="78">
        <v>0.2351</v>
      </c>
      <c r="F56" s="79">
        <v>1.5069999999999999</v>
      </c>
      <c r="G56" s="75">
        <f t="shared" si="1"/>
        <v>1.7421</v>
      </c>
      <c r="H56" s="76">
        <v>83</v>
      </c>
      <c r="I56" s="77" t="s">
        <v>69</v>
      </c>
      <c r="J56" s="83">
        <f t="shared" si="7"/>
        <v>8.3000000000000001E-3</v>
      </c>
      <c r="K56" s="76">
        <v>49</v>
      </c>
      <c r="L56" s="77" t="s">
        <v>69</v>
      </c>
      <c r="M56" s="83">
        <f t="shared" si="8"/>
        <v>4.8999999999999998E-3</v>
      </c>
      <c r="N56" s="76">
        <v>36</v>
      </c>
      <c r="O56" s="77" t="s">
        <v>69</v>
      </c>
      <c r="P56" s="83">
        <f t="shared" si="9"/>
        <v>3.5999999999999999E-3</v>
      </c>
    </row>
    <row r="57" spans="1:16">
      <c r="A57" s="1">
        <f t="shared" si="5"/>
        <v>57</v>
      </c>
      <c r="B57" s="76">
        <v>12</v>
      </c>
      <c r="C57" s="77" t="s">
        <v>70</v>
      </c>
      <c r="D57" s="84">
        <f t="shared" si="6"/>
        <v>3.0000000000000003E-4</v>
      </c>
      <c r="E57" s="78">
        <v>0.2455</v>
      </c>
      <c r="F57" s="79">
        <v>1.524</v>
      </c>
      <c r="G57" s="75">
        <f t="shared" si="1"/>
        <v>1.7695000000000001</v>
      </c>
      <c r="H57" s="76">
        <v>89</v>
      </c>
      <c r="I57" s="77" t="s">
        <v>69</v>
      </c>
      <c r="J57" s="83">
        <f t="shared" si="7"/>
        <v>8.8999999999999999E-3</v>
      </c>
      <c r="K57" s="76">
        <v>52</v>
      </c>
      <c r="L57" s="77" t="s">
        <v>69</v>
      </c>
      <c r="M57" s="83">
        <f t="shared" si="8"/>
        <v>5.1999999999999998E-3</v>
      </c>
      <c r="N57" s="76">
        <v>38</v>
      </c>
      <c r="O57" s="77" t="s">
        <v>69</v>
      </c>
      <c r="P57" s="83">
        <f t="shared" si="9"/>
        <v>3.8E-3</v>
      </c>
    </row>
    <row r="58" spans="1:16">
      <c r="A58" s="1">
        <f t="shared" si="5"/>
        <v>58</v>
      </c>
      <c r="B58" s="76">
        <v>13</v>
      </c>
      <c r="C58" s="77" t="s">
        <v>70</v>
      </c>
      <c r="D58" s="84">
        <f t="shared" si="6"/>
        <v>3.2499999999999999E-4</v>
      </c>
      <c r="E58" s="78">
        <v>0.2555</v>
      </c>
      <c r="F58" s="79">
        <v>1.538</v>
      </c>
      <c r="G58" s="75">
        <f t="shared" si="1"/>
        <v>1.7935000000000001</v>
      </c>
      <c r="H58" s="76">
        <v>95</v>
      </c>
      <c r="I58" s="77" t="s">
        <v>69</v>
      </c>
      <c r="J58" s="83">
        <f t="shared" si="7"/>
        <v>9.4999999999999998E-3</v>
      </c>
      <c r="K58" s="76">
        <v>55</v>
      </c>
      <c r="L58" s="77" t="s">
        <v>69</v>
      </c>
      <c r="M58" s="83">
        <f t="shared" si="8"/>
        <v>5.4999999999999997E-3</v>
      </c>
      <c r="N58" s="76">
        <v>40</v>
      </c>
      <c r="O58" s="77" t="s">
        <v>69</v>
      </c>
      <c r="P58" s="83">
        <f t="shared" si="9"/>
        <v>4.0000000000000001E-3</v>
      </c>
    </row>
    <row r="59" spans="1:16">
      <c r="A59" s="1">
        <f t="shared" si="5"/>
        <v>59</v>
      </c>
      <c r="B59" s="76">
        <v>14</v>
      </c>
      <c r="C59" s="77" t="s">
        <v>70</v>
      </c>
      <c r="D59" s="84">
        <f t="shared" si="6"/>
        <v>3.5E-4</v>
      </c>
      <c r="E59" s="78">
        <v>0.26519999999999999</v>
      </c>
      <c r="F59" s="79">
        <v>1.55</v>
      </c>
      <c r="G59" s="75">
        <f t="shared" si="1"/>
        <v>1.8151999999999999</v>
      </c>
      <c r="H59" s="76">
        <v>100</v>
      </c>
      <c r="I59" s="77" t="s">
        <v>69</v>
      </c>
      <c r="J59" s="83">
        <f t="shared" si="7"/>
        <v>0.01</v>
      </c>
      <c r="K59" s="76">
        <v>58</v>
      </c>
      <c r="L59" s="77" t="s">
        <v>69</v>
      </c>
      <c r="M59" s="83">
        <f t="shared" si="8"/>
        <v>5.8000000000000005E-3</v>
      </c>
      <c r="N59" s="76">
        <v>42</v>
      </c>
      <c r="O59" s="77" t="s">
        <v>69</v>
      </c>
      <c r="P59" s="83">
        <f t="shared" si="9"/>
        <v>4.2000000000000006E-3</v>
      </c>
    </row>
    <row r="60" spans="1:16">
      <c r="A60" s="1">
        <f t="shared" si="5"/>
        <v>60</v>
      </c>
      <c r="B60" s="76">
        <v>15</v>
      </c>
      <c r="C60" s="77" t="s">
        <v>70</v>
      </c>
      <c r="D60" s="84">
        <f t="shared" si="6"/>
        <v>3.7500000000000001E-4</v>
      </c>
      <c r="E60" s="78">
        <v>0.27450000000000002</v>
      </c>
      <c r="F60" s="79">
        <v>1.5609999999999999</v>
      </c>
      <c r="G60" s="75">
        <f t="shared" si="1"/>
        <v>1.8354999999999999</v>
      </c>
      <c r="H60" s="76">
        <v>106</v>
      </c>
      <c r="I60" s="77" t="s">
        <v>69</v>
      </c>
      <c r="J60" s="83">
        <f t="shared" si="7"/>
        <v>1.06E-2</v>
      </c>
      <c r="K60" s="76">
        <v>61</v>
      </c>
      <c r="L60" s="77" t="s">
        <v>69</v>
      </c>
      <c r="M60" s="83">
        <f t="shared" si="8"/>
        <v>6.0999999999999995E-3</v>
      </c>
      <c r="N60" s="76">
        <v>44</v>
      </c>
      <c r="O60" s="77" t="s">
        <v>69</v>
      </c>
      <c r="P60" s="83">
        <f t="shared" si="9"/>
        <v>4.3999999999999994E-3</v>
      </c>
    </row>
    <row r="61" spans="1:16">
      <c r="A61" s="1">
        <f t="shared" si="5"/>
        <v>61</v>
      </c>
      <c r="B61" s="76">
        <v>16</v>
      </c>
      <c r="C61" s="77" t="s">
        <v>70</v>
      </c>
      <c r="D61" s="84">
        <f t="shared" si="6"/>
        <v>4.0000000000000002E-4</v>
      </c>
      <c r="E61" s="78">
        <v>0.28349999999999997</v>
      </c>
      <c r="F61" s="79">
        <v>1.57</v>
      </c>
      <c r="G61" s="75">
        <f t="shared" si="1"/>
        <v>1.8534999999999999</v>
      </c>
      <c r="H61" s="76">
        <v>111</v>
      </c>
      <c r="I61" s="77" t="s">
        <v>69</v>
      </c>
      <c r="J61" s="83">
        <f t="shared" si="7"/>
        <v>1.11E-2</v>
      </c>
      <c r="K61" s="76">
        <v>64</v>
      </c>
      <c r="L61" s="77" t="s">
        <v>69</v>
      </c>
      <c r="M61" s="83">
        <f t="shared" si="8"/>
        <v>6.4000000000000003E-3</v>
      </c>
      <c r="N61" s="76">
        <v>46</v>
      </c>
      <c r="O61" s="77" t="s">
        <v>69</v>
      </c>
      <c r="P61" s="83">
        <f t="shared" si="9"/>
        <v>4.5999999999999999E-3</v>
      </c>
    </row>
    <row r="62" spans="1:16">
      <c r="A62" s="1">
        <f t="shared" si="5"/>
        <v>62</v>
      </c>
      <c r="B62" s="76">
        <v>17</v>
      </c>
      <c r="C62" s="77" t="s">
        <v>70</v>
      </c>
      <c r="D62" s="84">
        <f t="shared" ref="D62:D93" si="10">B62/1000/$C$5</f>
        <v>4.2500000000000003E-4</v>
      </c>
      <c r="E62" s="78">
        <v>0.29220000000000002</v>
      </c>
      <c r="F62" s="79">
        <v>1.577</v>
      </c>
      <c r="G62" s="75">
        <f t="shared" si="1"/>
        <v>1.8692</v>
      </c>
      <c r="H62" s="76">
        <v>117</v>
      </c>
      <c r="I62" s="77" t="s">
        <v>69</v>
      </c>
      <c r="J62" s="83">
        <f t="shared" si="7"/>
        <v>1.17E-2</v>
      </c>
      <c r="K62" s="76">
        <v>67</v>
      </c>
      <c r="L62" s="77" t="s">
        <v>69</v>
      </c>
      <c r="M62" s="83">
        <f t="shared" si="8"/>
        <v>6.7000000000000002E-3</v>
      </c>
      <c r="N62" s="76">
        <v>48</v>
      </c>
      <c r="O62" s="77" t="s">
        <v>69</v>
      </c>
      <c r="P62" s="83">
        <f t="shared" si="9"/>
        <v>4.8000000000000004E-3</v>
      </c>
    </row>
    <row r="63" spans="1:16">
      <c r="A63" s="1">
        <f t="shared" si="5"/>
        <v>63</v>
      </c>
      <c r="B63" s="76">
        <v>18</v>
      </c>
      <c r="C63" s="77" t="s">
        <v>70</v>
      </c>
      <c r="D63" s="84">
        <f t="shared" si="10"/>
        <v>4.4999999999999999E-4</v>
      </c>
      <c r="E63" s="78">
        <v>0.30070000000000002</v>
      </c>
      <c r="F63" s="79">
        <v>1.583</v>
      </c>
      <c r="G63" s="75">
        <f t="shared" si="1"/>
        <v>1.8836999999999999</v>
      </c>
      <c r="H63" s="76">
        <v>122</v>
      </c>
      <c r="I63" s="77" t="s">
        <v>69</v>
      </c>
      <c r="J63" s="83">
        <f t="shared" si="7"/>
        <v>1.2199999999999999E-2</v>
      </c>
      <c r="K63" s="76">
        <v>69</v>
      </c>
      <c r="L63" s="77" t="s">
        <v>69</v>
      </c>
      <c r="M63" s="83">
        <f t="shared" si="8"/>
        <v>6.9000000000000008E-3</v>
      </c>
      <c r="N63" s="76">
        <v>50</v>
      </c>
      <c r="O63" s="77" t="s">
        <v>69</v>
      </c>
      <c r="P63" s="83">
        <f t="shared" si="9"/>
        <v>5.0000000000000001E-3</v>
      </c>
    </row>
    <row r="64" spans="1:16">
      <c r="A64" s="1">
        <f t="shared" si="5"/>
        <v>64</v>
      </c>
      <c r="B64" s="76">
        <v>20</v>
      </c>
      <c r="C64" s="77" t="s">
        <v>70</v>
      </c>
      <c r="D64" s="84">
        <f t="shared" si="10"/>
        <v>5.0000000000000001E-4</v>
      </c>
      <c r="E64" s="78">
        <v>0.317</v>
      </c>
      <c r="F64" s="79">
        <v>1.593</v>
      </c>
      <c r="G64" s="75">
        <f t="shared" si="1"/>
        <v>1.91</v>
      </c>
      <c r="H64" s="76">
        <v>133</v>
      </c>
      <c r="I64" s="77" t="s">
        <v>69</v>
      </c>
      <c r="J64" s="83">
        <f t="shared" si="7"/>
        <v>1.3300000000000001E-2</v>
      </c>
      <c r="K64" s="76">
        <v>75</v>
      </c>
      <c r="L64" s="77" t="s">
        <v>69</v>
      </c>
      <c r="M64" s="83">
        <f t="shared" si="8"/>
        <v>7.4999999999999997E-3</v>
      </c>
      <c r="N64" s="76">
        <v>54</v>
      </c>
      <c r="O64" s="77" t="s">
        <v>69</v>
      </c>
      <c r="P64" s="83">
        <f t="shared" si="9"/>
        <v>5.4000000000000003E-3</v>
      </c>
    </row>
    <row r="65" spans="1:16">
      <c r="A65" s="1">
        <f t="shared" si="5"/>
        <v>65</v>
      </c>
      <c r="B65" s="76">
        <v>22.5</v>
      </c>
      <c r="C65" s="77" t="s">
        <v>70</v>
      </c>
      <c r="D65" s="84">
        <f t="shared" si="10"/>
        <v>5.6249999999999996E-4</v>
      </c>
      <c r="E65" s="78">
        <v>0.3362</v>
      </c>
      <c r="F65" s="79">
        <v>1.601</v>
      </c>
      <c r="G65" s="75">
        <f t="shared" si="1"/>
        <v>1.9372</v>
      </c>
      <c r="H65" s="76">
        <v>147</v>
      </c>
      <c r="I65" s="77" t="s">
        <v>69</v>
      </c>
      <c r="J65" s="83">
        <f t="shared" si="7"/>
        <v>1.47E-2</v>
      </c>
      <c r="K65" s="76">
        <v>82</v>
      </c>
      <c r="L65" s="77" t="s">
        <v>69</v>
      </c>
      <c r="M65" s="83">
        <f t="shared" si="8"/>
        <v>8.2000000000000007E-3</v>
      </c>
      <c r="N65" s="76">
        <v>59</v>
      </c>
      <c r="O65" s="77" t="s">
        <v>69</v>
      </c>
      <c r="P65" s="83">
        <f t="shared" si="9"/>
        <v>5.8999999999999999E-3</v>
      </c>
    </row>
    <row r="66" spans="1:16">
      <c r="A66" s="1">
        <f t="shared" si="5"/>
        <v>66</v>
      </c>
      <c r="B66" s="76">
        <v>25</v>
      </c>
      <c r="C66" s="77" t="s">
        <v>70</v>
      </c>
      <c r="D66" s="84">
        <f t="shared" si="10"/>
        <v>6.2500000000000001E-4</v>
      </c>
      <c r="E66" s="78">
        <v>0.35439999999999999</v>
      </c>
      <c r="F66" s="79">
        <v>1.605</v>
      </c>
      <c r="G66" s="75">
        <f t="shared" si="1"/>
        <v>1.9594</v>
      </c>
      <c r="H66" s="76">
        <v>161</v>
      </c>
      <c r="I66" s="77" t="s">
        <v>69</v>
      </c>
      <c r="J66" s="83">
        <f t="shared" si="7"/>
        <v>1.61E-2</v>
      </c>
      <c r="K66" s="76">
        <v>88</v>
      </c>
      <c r="L66" s="77" t="s">
        <v>69</v>
      </c>
      <c r="M66" s="83">
        <f t="shared" si="8"/>
        <v>8.7999999999999988E-3</v>
      </c>
      <c r="N66" s="76">
        <v>64</v>
      </c>
      <c r="O66" s="77" t="s">
        <v>69</v>
      </c>
      <c r="P66" s="83">
        <f t="shared" si="9"/>
        <v>6.4000000000000003E-3</v>
      </c>
    </row>
    <row r="67" spans="1:16">
      <c r="A67" s="1">
        <f t="shared" si="5"/>
        <v>67</v>
      </c>
      <c r="B67" s="76">
        <v>27.5</v>
      </c>
      <c r="C67" s="77" t="s">
        <v>70</v>
      </c>
      <c r="D67" s="84">
        <f t="shared" si="10"/>
        <v>6.8749999999999996E-4</v>
      </c>
      <c r="E67" s="78">
        <v>0.37169999999999997</v>
      </c>
      <c r="F67" s="79">
        <v>1.6060000000000001</v>
      </c>
      <c r="G67" s="75">
        <f t="shared" si="1"/>
        <v>1.9777</v>
      </c>
      <c r="H67" s="76">
        <v>174</v>
      </c>
      <c r="I67" s="77" t="s">
        <v>69</v>
      </c>
      <c r="J67" s="83">
        <f t="shared" si="7"/>
        <v>1.7399999999999999E-2</v>
      </c>
      <c r="K67" s="76">
        <v>95</v>
      </c>
      <c r="L67" s="77" t="s">
        <v>69</v>
      </c>
      <c r="M67" s="83">
        <f t="shared" si="8"/>
        <v>9.4999999999999998E-3</v>
      </c>
      <c r="N67" s="76">
        <v>69</v>
      </c>
      <c r="O67" s="77" t="s">
        <v>69</v>
      </c>
      <c r="P67" s="83">
        <f t="shared" si="9"/>
        <v>6.9000000000000008E-3</v>
      </c>
    </row>
    <row r="68" spans="1:16">
      <c r="A68" s="1">
        <f t="shared" si="5"/>
        <v>68</v>
      </c>
      <c r="B68" s="76">
        <v>30</v>
      </c>
      <c r="C68" s="77" t="s">
        <v>70</v>
      </c>
      <c r="D68" s="84">
        <f t="shared" si="10"/>
        <v>7.5000000000000002E-4</v>
      </c>
      <c r="E68" s="78">
        <v>0.38819999999999999</v>
      </c>
      <c r="F68" s="79">
        <v>1.605</v>
      </c>
      <c r="G68" s="75">
        <f t="shared" si="1"/>
        <v>1.9931999999999999</v>
      </c>
      <c r="H68" s="76">
        <v>188</v>
      </c>
      <c r="I68" s="77" t="s">
        <v>69</v>
      </c>
      <c r="J68" s="83">
        <f t="shared" si="7"/>
        <v>1.8800000000000001E-2</v>
      </c>
      <c r="K68" s="76">
        <v>101</v>
      </c>
      <c r="L68" s="77" t="s">
        <v>69</v>
      </c>
      <c r="M68" s="83">
        <f t="shared" si="8"/>
        <v>1.0100000000000001E-2</v>
      </c>
      <c r="N68" s="76">
        <v>73</v>
      </c>
      <c r="O68" s="77" t="s">
        <v>69</v>
      </c>
      <c r="P68" s="83">
        <f t="shared" si="9"/>
        <v>7.2999999999999992E-3</v>
      </c>
    </row>
    <row r="69" spans="1:16">
      <c r="A69" s="1">
        <f t="shared" si="5"/>
        <v>69</v>
      </c>
      <c r="B69" s="76">
        <v>32.5</v>
      </c>
      <c r="C69" s="77" t="s">
        <v>70</v>
      </c>
      <c r="D69" s="84">
        <f t="shared" si="10"/>
        <v>8.1250000000000007E-4</v>
      </c>
      <c r="E69" s="78">
        <v>0.40410000000000001</v>
      </c>
      <c r="F69" s="79">
        <v>1.603</v>
      </c>
      <c r="G69" s="75">
        <f t="shared" si="1"/>
        <v>2.0070999999999999</v>
      </c>
      <c r="H69" s="76">
        <v>201</v>
      </c>
      <c r="I69" s="77" t="s">
        <v>69</v>
      </c>
      <c r="J69" s="83">
        <f t="shared" si="7"/>
        <v>2.01E-2</v>
      </c>
      <c r="K69" s="76">
        <v>108</v>
      </c>
      <c r="L69" s="77" t="s">
        <v>69</v>
      </c>
      <c r="M69" s="83">
        <f t="shared" si="8"/>
        <v>1.0800000000000001E-2</v>
      </c>
      <c r="N69" s="76">
        <v>78</v>
      </c>
      <c r="O69" s="77" t="s">
        <v>69</v>
      </c>
      <c r="P69" s="83">
        <f t="shared" si="9"/>
        <v>7.7999999999999996E-3</v>
      </c>
    </row>
    <row r="70" spans="1:16">
      <c r="A70" s="1">
        <f t="shared" si="5"/>
        <v>70</v>
      </c>
      <c r="B70" s="76">
        <v>35</v>
      </c>
      <c r="C70" s="77" t="s">
        <v>70</v>
      </c>
      <c r="D70" s="84">
        <f t="shared" si="10"/>
        <v>8.7500000000000013E-4</v>
      </c>
      <c r="E70" s="78">
        <v>0.41930000000000001</v>
      </c>
      <c r="F70" s="79">
        <v>1.599</v>
      </c>
      <c r="G70" s="75">
        <f t="shared" si="1"/>
        <v>2.0183</v>
      </c>
      <c r="H70" s="76">
        <v>215</v>
      </c>
      <c r="I70" s="77" t="s">
        <v>69</v>
      </c>
      <c r="J70" s="83">
        <f t="shared" si="7"/>
        <v>2.1499999999999998E-2</v>
      </c>
      <c r="K70" s="76">
        <v>114</v>
      </c>
      <c r="L70" s="77" t="s">
        <v>69</v>
      </c>
      <c r="M70" s="83">
        <f t="shared" si="8"/>
        <v>1.14E-2</v>
      </c>
      <c r="N70" s="76">
        <v>82</v>
      </c>
      <c r="O70" s="77" t="s">
        <v>69</v>
      </c>
      <c r="P70" s="83">
        <f t="shared" si="9"/>
        <v>8.2000000000000007E-3</v>
      </c>
    </row>
    <row r="71" spans="1:16">
      <c r="A71" s="1">
        <f t="shared" si="5"/>
        <v>71</v>
      </c>
      <c r="B71" s="76">
        <v>37.5</v>
      </c>
      <c r="C71" s="77" t="s">
        <v>70</v>
      </c>
      <c r="D71" s="84">
        <f t="shared" si="10"/>
        <v>9.3749999999999997E-4</v>
      </c>
      <c r="E71" s="78">
        <v>0.434</v>
      </c>
      <c r="F71" s="79">
        <v>1.5940000000000001</v>
      </c>
      <c r="G71" s="75">
        <f t="shared" si="1"/>
        <v>2.028</v>
      </c>
      <c r="H71" s="76">
        <v>228</v>
      </c>
      <c r="I71" s="77" t="s">
        <v>69</v>
      </c>
      <c r="J71" s="83">
        <f t="shared" si="7"/>
        <v>2.2800000000000001E-2</v>
      </c>
      <c r="K71" s="76">
        <v>121</v>
      </c>
      <c r="L71" s="77" t="s">
        <v>69</v>
      </c>
      <c r="M71" s="83">
        <f t="shared" si="8"/>
        <v>1.21E-2</v>
      </c>
      <c r="N71" s="76">
        <v>87</v>
      </c>
      <c r="O71" s="77" t="s">
        <v>69</v>
      </c>
      <c r="P71" s="83">
        <f t="shared" si="9"/>
        <v>8.6999999999999994E-3</v>
      </c>
    </row>
    <row r="72" spans="1:16">
      <c r="A72" s="1">
        <f t="shared" si="5"/>
        <v>72</v>
      </c>
      <c r="B72" s="76">
        <v>40</v>
      </c>
      <c r="C72" s="77" t="s">
        <v>70</v>
      </c>
      <c r="D72" s="84">
        <f t="shared" si="10"/>
        <v>1E-3</v>
      </c>
      <c r="E72" s="78">
        <v>0.44829999999999998</v>
      </c>
      <c r="F72" s="79">
        <v>1.5880000000000001</v>
      </c>
      <c r="G72" s="75">
        <f t="shared" si="1"/>
        <v>2.0363000000000002</v>
      </c>
      <c r="H72" s="76">
        <v>242</v>
      </c>
      <c r="I72" s="77" t="s">
        <v>69</v>
      </c>
      <c r="J72" s="83">
        <f t="shared" si="7"/>
        <v>2.4199999999999999E-2</v>
      </c>
      <c r="K72" s="76">
        <v>127</v>
      </c>
      <c r="L72" s="77" t="s">
        <v>69</v>
      </c>
      <c r="M72" s="83">
        <f t="shared" si="8"/>
        <v>1.2699999999999999E-2</v>
      </c>
      <c r="N72" s="76">
        <v>91</v>
      </c>
      <c r="O72" s="77" t="s">
        <v>69</v>
      </c>
      <c r="P72" s="83">
        <f t="shared" si="9"/>
        <v>9.1000000000000004E-3</v>
      </c>
    </row>
    <row r="73" spans="1:16">
      <c r="A73" s="1">
        <f t="shared" si="5"/>
        <v>73</v>
      </c>
      <c r="B73" s="76">
        <v>45</v>
      </c>
      <c r="C73" s="77" t="s">
        <v>70</v>
      </c>
      <c r="D73" s="84">
        <f t="shared" si="10"/>
        <v>1.1249999999999999E-3</v>
      </c>
      <c r="E73" s="78">
        <v>0.47549999999999998</v>
      </c>
      <c r="F73" s="79">
        <v>1.5740000000000001</v>
      </c>
      <c r="G73" s="75">
        <f t="shared" si="1"/>
        <v>2.0495000000000001</v>
      </c>
      <c r="H73" s="76">
        <v>269</v>
      </c>
      <c r="I73" s="77" t="s">
        <v>69</v>
      </c>
      <c r="J73" s="83">
        <f t="shared" si="7"/>
        <v>2.69E-2</v>
      </c>
      <c r="K73" s="76">
        <v>139</v>
      </c>
      <c r="L73" s="77" t="s">
        <v>69</v>
      </c>
      <c r="M73" s="83">
        <f t="shared" si="8"/>
        <v>1.3900000000000001E-2</v>
      </c>
      <c r="N73" s="76">
        <v>100</v>
      </c>
      <c r="O73" s="77" t="s">
        <v>69</v>
      </c>
      <c r="P73" s="83">
        <f t="shared" si="9"/>
        <v>0.01</v>
      </c>
    </row>
    <row r="74" spans="1:16">
      <c r="A74" s="1">
        <f t="shared" si="5"/>
        <v>74</v>
      </c>
      <c r="B74" s="76">
        <v>50</v>
      </c>
      <c r="C74" s="77" t="s">
        <v>70</v>
      </c>
      <c r="D74" s="84">
        <f t="shared" si="10"/>
        <v>1.25E-3</v>
      </c>
      <c r="E74" s="78">
        <v>0.50119999999999998</v>
      </c>
      <c r="F74" s="79">
        <v>1.5589999999999999</v>
      </c>
      <c r="G74" s="75">
        <f t="shared" si="1"/>
        <v>2.0602</v>
      </c>
      <c r="H74" s="76">
        <v>296</v>
      </c>
      <c r="I74" s="77" t="s">
        <v>69</v>
      </c>
      <c r="J74" s="83">
        <f t="shared" si="7"/>
        <v>2.9599999999999998E-2</v>
      </c>
      <c r="K74" s="76">
        <v>152</v>
      </c>
      <c r="L74" s="77" t="s">
        <v>69</v>
      </c>
      <c r="M74" s="83">
        <f t="shared" si="8"/>
        <v>1.52E-2</v>
      </c>
      <c r="N74" s="76">
        <v>109</v>
      </c>
      <c r="O74" s="77" t="s">
        <v>69</v>
      </c>
      <c r="P74" s="83">
        <f t="shared" si="9"/>
        <v>1.09E-2</v>
      </c>
    </row>
    <row r="75" spans="1:16">
      <c r="A75" s="1">
        <f t="shared" si="5"/>
        <v>75</v>
      </c>
      <c r="B75" s="76">
        <v>55</v>
      </c>
      <c r="C75" s="77" t="s">
        <v>70</v>
      </c>
      <c r="D75" s="84">
        <f t="shared" si="10"/>
        <v>1.3749999999999999E-3</v>
      </c>
      <c r="E75" s="78">
        <v>0.52559999999999996</v>
      </c>
      <c r="F75" s="79">
        <v>1.5429999999999999</v>
      </c>
      <c r="G75" s="75">
        <f t="shared" si="1"/>
        <v>2.0686</v>
      </c>
      <c r="H75" s="76">
        <v>323</v>
      </c>
      <c r="I75" s="77" t="s">
        <v>69</v>
      </c>
      <c r="J75" s="83">
        <f t="shared" si="7"/>
        <v>3.2300000000000002E-2</v>
      </c>
      <c r="K75" s="76">
        <v>164</v>
      </c>
      <c r="L75" s="77" t="s">
        <v>69</v>
      </c>
      <c r="M75" s="83">
        <f t="shared" si="8"/>
        <v>1.6400000000000001E-2</v>
      </c>
      <c r="N75" s="76">
        <v>117</v>
      </c>
      <c r="O75" s="77" t="s">
        <v>69</v>
      </c>
      <c r="P75" s="83">
        <f t="shared" si="9"/>
        <v>1.17E-2</v>
      </c>
    </row>
    <row r="76" spans="1:16">
      <c r="A76" s="1">
        <f t="shared" si="5"/>
        <v>76</v>
      </c>
      <c r="B76" s="76">
        <v>60</v>
      </c>
      <c r="C76" s="77" t="s">
        <v>70</v>
      </c>
      <c r="D76" s="84">
        <f t="shared" si="10"/>
        <v>1.5E-3</v>
      </c>
      <c r="E76" s="78">
        <v>0.54900000000000004</v>
      </c>
      <c r="F76" s="79">
        <v>1.526</v>
      </c>
      <c r="G76" s="75">
        <f t="shared" si="1"/>
        <v>2.0750000000000002</v>
      </c>
      <c r="H76" s="76">
        <v>350</v>
      </c>
      <c r="I76" s="77" t="s">
        <v>69</v>
      </c>
      <c r="J76" s="83">
        <f t="shared" si="7"/>
        <v>3.4999999999999996E-2</v>
      </c>
      <c r="K76" s="76">
        <v>176</v>
      </c>
      <c r="L76" s="77" t="s">
        <v>69</v>
      </c>
      <c r="M76" s="83">
        <f t="shared" si="8"/>
        <v>1.7599999999999998E-2</v>
      </c>
      <c r="N76" s="76">
        <v>126</v>
      </c>
      <c r="O76" s="77" t="s">
        <v>69</v>
      </c>
      <c r="P76" s="83">
        <f t="shared" si="9"/>
        <v>1.26E-2</v>
      </c>
    </row>
    <row r="77" spans="1:16">
      <c r="A77" s="1">
        <f t="shared" si="5"/>
        <v>77</v>
      </c>
      <c r="B77" s="76">
        <v>65</v>
      </c>
      <c r="C77" s="77" t="s">
        <v>70</v>
      </c>
      <c r="D77" s="84">
        <f t="shared" si="10"/>
        <v>1.6250000000000001E-3</v>
      </c>
      <c r="E77" s="78">
        <v>0.57140000000000002</v>
      </c>
      <c r="F77" s="79">
        <v>1.508</v>
      </c>
      <c r="G77" s="75">
        <f t="shared" si="1"/>
        <v>2.0794000000000001</v>
      </c>
      <c r="H77" s="76">
        <v>378</v>
      </c>
      <c r="I77" s="77" t="s">
        <v>69</v>
      </c>
      <c r="J77" s="83">
        <f t="shared" si="7"/>
        <v>3.78E-2</v>
      </c>
      <c r="K77" s="76">
        <v>188</v>
      </c>
      <c r="L77" s="77" t="s">
        <v>69</v>
      </c>
      <c r="M77" s="83">
        <f t="shared" si="8"/>
        <v>1.8800000000000001E-2</v>
      </c>
      <c r="N77" s="76">
        <v>134</v>
      </c>
      <c r="O77" s="77" t="s">
        <v>69</v>
      </c>
      <c r="P77" s="83">
        <f t="shared" si="9"/>
        <v>1.34E-2</v>
      </c>
    </row>
    <row r="78" spans="1:16">
      <c r="A78" s="1">
        <f t="shared" si="5"/>
        <v>78</v>
      </c>
      <c r="B78" s="76">
        <v>70</v>
      </c>
      <c r="C78" s="77" t="s">
        <v>70</v>
      </c>
      <c r="D78" s="84">
        <f t="shared" si="10"/>
        <v>1.7500000000000003E-3</v>
      </c>
      <c r="E78" s="78">
        <v>0.59299999999999997</v>
      </c>
      <c r="F78" s="79">
        <v>1.4910000000000001</v>
      </c>
      <c r="G78" s="75">
        <f t="shared" si="1"/>
        <v>2.0840000000000001</v>
      </c>
      <c r="H78" s="76">
        <v>405</v>
      </c>
      <c r="I78" s="77" t="s">
        <v>69</v>
      </c>
      <c r="J78" s="83">
        <f t="shared" si="7"/>
        <v>4.0500000000000001E-2</v>
      </c>
      <c r="K78" s="76">
        <v>200</v>
      </c>
      <c r="L78" s="77" t="s">
        <v>69</v>
      </c>
      <c r="M78" s="83">
        <f t="shared" si="8"/>
        <v>0.02</v>
      </c>
      <c r="N78" s="76">
        <v>143</v>
      </c>
      <c r="O78" s="77" t="s">
        <v>69</v>
      </c>
      <c r="P78" s="83">
        <f t="shared" si="9"/>
        <v>1.4299999999999998E-2</v>
      </c>
    </row>
    <row r="79" spans="1:16">
      <c r="A79" s="1">
        <f t="shared" si="5"/>
        <v>79</v>
      </c>
      <c r="B79" s="76">
        <v>80</v>
      </c>
      <c r="C79" s="77" t="s">
        <v>70</v>
      </c>
      <c r="D79" s="84">
        <f t="shared" si="10"/>
        <v>2E-3</v>
      </c>
      <c r="E79" s="78">
        <v>0.63390000000000002</v>
      </c>
      <c r="F79" s="79">
        <v>1.456</v>
      </c>
      <c r="G79" s="75">
        <f t="shared" si="1"/>
        <v>2.0899000000000001</v>
      </c>
      <c r="H79" s="76">
        <v>461</v>
      </c>
      <c r="I79" s="77" t="s">
        <v>69</v>
      </c>
      <c r="J79" s="83">
        <f t="shared" si="7"/>
        <v>4.6100000000000002E-2</v>
      </c>
      <c r="K79" s="76">
        <v>223</v>
      </c>
      <c r="L79" s="77" t="s">
        <v>69</v>
      </c>
      <c r="M79" s="83">
        <f t="shared" si="8"/>
        <v>2.23E-2</v>
      </c>
      <c r="N79" s="76">
        <v>160</v>
      </c>
      <c r="O79" s="77" t="s">
        <v>69</v>
      </c>
      <c r="P79" s="83">
        <f t="shared" si="9"/>
        <v>1.6E-2</v>
      </c>
    </row>
    <row r="80" spans="1:16">
      <c r="A80" s="1">
        <f t="shared" si="5"/>
        <v>80</v>
      </c>
      <c r="B80" s="76">
        <v>90</v>
      </c>
      <c r="C80" s="77" t="s">
        <v>70</v>
      </c>
      <c r="D80" s="84">
        <f t="shared" si="10"/>
        <v>2.2499999999999998E-3</v>
      </c>
      <c r="E80" s="78">
        <v>0.68279999999999996</v>
      </c>
      <c r="F80" s="79">
        <v>1.421</v>
      </c>
      <c r="G80" s="75">
        <f t="shared" si="1"/>
        <v>2.1038000000000001</v>
      </c>
      <c r="H80" s="76">
        <v>517</v>
      </c>
      <c r="I80" s="77" t="s">
        <v>69</v>
      </c>
      <c r="J80" s="83">
        <f t="shared" si="7"/>
        <v>5.1700000000000003E-2</v>
      </c>
      <c r="K80" s="76">
        <v>246</v>
      </c>
      <c r="L80" s="77" t="s">
        <v>69</v>
      </c>
      <c r="M80" s="83">
        <f t="shared" si="8"/>
        <v>2.46E-2</v>
      </c>
      <c r="N80" s="76">
        <v>176</v>
      </c>
      <c r="O80" s="77" t="s">
        <v>69</v>
      </c>
      <c r="P80" s="83">
        <f t="shared" si="9"/>
        <v>1.7599999999999998E-2</v>
      </c>
    </row>
    <row r="81" spans="1:16">
      <c r="A81" s="1">
        <f t="shared" si="5"/>
        <v>81</v>
      </c>
      <c r="B81" s="76">
        <v>100</v>
      </c>
      <c r="C81" s="77" t="s">
        <v>70</v>
      </c>
      <c r="D81" s="84">
        <f t="shared" si="10"/>
        <v>2.5000000000000001E-3</v>
      </c>
      <c r="E81" s="78">
        <v>0.72529999999999994</v>
      </c>
      <c r="F81" s="79">
        <v>1.3879999999999999</v>
      </c>
      <c r="G81" s="75">
        <f t="shared" si="1"/>
        <v>2.1132999999999997</v>
      </c>
      <c r="H81" s="76">
        <v>573</v>
      </c>
      <c r="I81" s="77" t="s">
        <v>69</v>
      </c>
      <c r="J81" s="83">
        <f t="shared" si="7"/>
        <v>5.7299999999999997E-2</v>
      </c>
      <c r="K81" s="76">
        <v>268</v>
      </c>
      <c r="L81" s="77" t="s">
        <v>69</v>
      </c>
      <c r="M81" s="83">
        <f t="shared" si="8"/>
        <v>2.6800000000000001E-2</v>
      </c>
      <c r="N81" s="76">
        <v>193</v>
      </c>
      <c r="O81" s="77" t="s">
        <v>69</v>
      </c>
      <c r="P81" s="83">
        <f t="shared" si="9"/>
        <v>1.9300000000000001E-2</v>
      </c>
    </row>
    <row r="82" spans="1:16">
      <c r="A82" s="1">
        <f t="shared" si="5"/>
        <v>82</v>
      </c>
      <c r="B82" s="76">
        <v>110</v>
      </c>
      <c r="C82" s="77" t="s">
        <v>70</v>
      </c>
      <c r="D82" s="84">
        <f t="shared" si="10"/>
        <v>2.7499999999999998E-3</v>
      </c>
      <c r="E82" s="78">
        <v>0.76290000000000002</v>
      </c>
      <c r="F82" s="79">
        <v>1.3560000000000001</v>
      </c>
      <c r="G82" s="75">
        <f t="shared" si="1"/>
        <v>2.1189</v>
      </c>
      <c r="H82" s="76">
        <v>629</v>
      </c>
      <c r="I82" s="77" t="s">
        <v>69</v>
      </c>
      <c r="J82" s="83">
        <f t="shared" si="7"/>
        <v>6.2899999999999998E-2</v>
      </c>
      <c r="K82" s="76">
        <v>290</v>
      </c>
      <c r="L82" s="77" t="s">
        <v>69</v>
      </c>
      <c r="M82" s="83">
        <f t="shared" si="8"/>
        <v>2.8999999999999998E-2</v>
      </c>
      <c r="N82" s="76">
        <v>209</v>
      </c>
      <c r="O82" s="77" t="s">
        <v>69</v>
      </c>
      <c r="P82" s="83">
        <f t="shared" si="9"/>
        <v>2.0899999999999998E-2</v>
      </c>
    </row>
    <row r="83" spans="1:16">
      <c r="A83" s="1">
        <f t="shared" si="5"/>
        <v>83</v>
      </c>
      <c r="B83" s="76">
        <v>120</v>
      </c>
      <c r="C83" s="77" t="s">
        <v>70</v>
      </c>
      <c r="D83" s="84">
        <f t="shared" si="10"/>
        <v>3.0000000000000001E-3</v>
      </c>
      <c r="E83" s="78">
        <v>0.79659999999999997</v>
      </c>
      <c r="F83" s="79">
        <v>1.3260000000000001</v>
      </c>
      <c r="G83" s="75">
        <f t="shared" si="1"/>
        <v>2.1226000000000003</v>
      </c>
      <c r="H83" s="76">
        <v>685</v>
      </c>
      <c r="I83" s="77" t="s">
        <v>69</v>
      </c>
      <c r="J83" s="83">
        <f t="shared" si="7"/>
        <v>6.8500000000000005E-2</v>
      </c>
      <c r="K83" s="76">
        <v>312</v>
      </c>
      <c r="L83" s="77" t="s">
        <v>69</v>
      </c>
      <c r="M83" s="83">
        <f t="shared" si="8"/>
        <v>3.1199999999999999E-2</v>
      </c>
      <c r="N83" s="76">
        <v>226</v>
      </c>
      <c r="O83" s="77" t="s">
        <v>69</v>
      </c>
      <c r="P83" s="83">
        <f t="shared" si="9"/>
        <v>2.2600000000000002E-2</v>
      </c>
    </row>
    <row r="84" spans="1:16">
      <c r="A84" s="1">
        <f t="shared" si="5"/>
        <v>84</v>
      </c>
      <c r="B84" s="76">
        <v>130</v>
      </c>
      <c r="C84" s="77" t="s">
        <v>70</v>
      </c>
      <c r="D84" s="84">
        <f t="shared" si="10"/>
        <v>3.2500000000000003E-3</v>
      </c>
      <c r="E84" s="78">
        <v>0.82720000000000005</v>
      </c>
      <c r="F84" s="79">
        <v>1.2969999999999999</v>
      </c>
      <c r="G84" s="75">
        <f t="shared" ref="G84:G147" si="11">E84+F84</f>
        <v>2.1242000000000001</v>
      </c>
      <c r="H84" s="76">
        <v>742</v>
      </c>
      <c r="I84" s="77" t="s">
        <v>69</v>
      </c>
      <c r="J84" s="83">
        <f t="shared" ref="J84:J115" si="12">H84/1000/10</f>
        <v>7.4200000000000002E-2</v>
      </c>
      <c r="K84" s="76">
        <v>334</v>
      </c>
      <c r="L84" s="77" t="s">
        <v>69</v>
      </c>
      <c r="M84" s="83">
        <f t="shared" ref="M84:M115" si="13">K84/1000/10</f>
        <v>3.3399999999999999E-2</v>
      </c>
      <c r="N84" s="76">
        <v>242</v>
      </c>
      <c r="O84" s="77" t="s">
        <v>69</v>
      </c>
      <c r="P84" s="83">
        <f t="shared" ref="P84:P115" si="14">N84/1000/10</f>
        <v>2.4199999999999999E-2</v>
      </c>
    </row>
    <row r="85" spans="1:16">
      <c r="A85" s="1">
        <f t="shared" si="5"/>
        <v>85</v>
      </c>
      <c r="B85" s="76">
        <v>140</v>
      </c>
      <c r="C85" s="77" t="s">
        <v>70</v>
      </c>
      <c r="D85" s="84">
        <f t="shared" si="10"/>
        <v>3.5000000000000005E-3</v>
      </c>
      <c r="E85" s="78">
        <v>0.85519999999999996</v>
      </c>
      <c r="F85" s="79">
        <v>1.2689999999999999</v>
      </c>
      <c r="G85" s="75">
        <f t="shared" si="11"/>
        <v>2.1242000000000001</v>
      </c>
      <c r="H85" s="76">
        <v>800</v>
      </c>
      <c r="I85" s="77" t="s">
        <v>69</v>
      </c>
      <c r="J85" s="83">
        <f t="shared" si="12"/>
        <v>0.08</v>
      </c>
      <c r="K85" s="76">
        <v>355</v>
      </c>
      <c r="L85" s="77" t="s">
        <v>69</v>
      </c>
      <c r="M85" s="83">
        <f t="shared" si="13"/>
        <v>3.5499999999999997E-2</v>
      </c>
      <c r="N85" s="76">
        <v>258</v>
      </c>
      <c r="O85" s="77" t="s">
        <v>69</v>
      </c>
      <c r="P85" s="83">
        <f t="shared" si="14"/>
        <v>2.58E-2</v>
      </c>
    </row>
    <row r="86" spans="1:16">
      <c r="A86" s="1">
        <f t="shared" ref="A86:A149" si="15">A85+1</f>
        <v>86</v>
      </c>
      <c r="B86" s="76">
        <v>150</v>
      </c>
      <c r="C86" s="77" t="s">
        <v>70</v>
      </c>
      <c r="D86" s="84">
        <f t="shared" si="10"/>
        <v>3.7499999999999999E-3</v>
      </c>
      <c r="E86" s="78">
        <v>0.88129999999999997</v>
      </c>
      <c r="F86" s="79">
        <v>1.242</v>
      </c>
      <c r="G86" s="75">
        <f t="shared" si="11"/>
        <v>2.1233</v>
      </c>
      <c r="H86" s="76">
        <v>857</v>
      </c>
      <c r="I86" s="77" t="s">
        <v>69</v>
      </c>
      <c r="J86" s="83">
        <f t="shared" si="12"/>
        <v>8.5699999999999998E-2</v>
      </c>
      <c r="K86" s="76">
        <v>376</v>
      </c>
      <c r="L86" s="77" t="s">
        <v>69</v>
      </c>
      <c r="M86" s="83">
        <f t="shared" si="13"/>
        <v>3.7600000000000001E-2</v>
      </c>
      <c r="N86" s="76">
        <v>274</v>
      </c>
      <c r="O86" s="77" t="s">
        <v>69</v>
      </c>
      <c r="P86" s="83">
        <f t="shared" si="14"/>
        <v>2.7400000000000001E-2</v>
      </c>
    </row>
    <row r="87" spans="1:16">
      <c r="A87" s="1">
        <f t="shared" si="15"/>
        <v>87</v>
      </c>
      <c r="B87" s="76">
        <v>160</v>
      </c>
      <c r="C87" s="77" t="s">
        <v>70</v>
      </c>
      <c r="D87" s="84">
        <f t="shared" si="10"/>
        <v>4.0000000000000001E-3</v>
      </c>
      <c r="E87" s="78">
        <v>0.90559999999999996</v>
      </c>
      <c r="F87" s="79">
        <v>1.2170000000000001</v>
      </c>
      <c r="G87" s="75">
        <f t="shared" si="11"/>
        <v>2.1226000000000003</v>
      </c>
      <c r="H87" s="76">
        <v>915</v>
      </c>
      <c r="I87" s="77" t="s">
        <v>69</v>
      </c>
      <c r="J87" s="83">
        <f t="shared" si="12"/>
        <v>9.1499999999999998E-2</v>
      </c>
      <c r="K87" s="76">
        <v>397</v>
      </c>
      <c r="L87" s="77" t="s">
        <v>69</v>
      </c>
      <c r="M87" s="83">
        <f t="shared" si="13"/>
        <v>3.9699999999999999E-2</v>
      </c>
      <c r="N87" s="76">
        <v>290</v>
      </c>
      <c r="O87" s="77" t="s">
        <v>69</v>
      </c>
      <c r="P87" s="83">
        <f t="shared" si="14"/>
        <v>2.8999999999999998E-2</v>
      </c>
    </row>
    <row r="88" spans="1:16">
      <c r="A88" s="1">
        <f t="shared" si="15"/>
        <v>88</v>
      </c>
      <c r="B88" s="76">
        <v>170</v>
      </c>
      <c r="C88" s="77" t="s">
        <v>70</v>
      </c>
      <c r="D88" s="84">
        <f t="shared" si="10"/>
        <v>4.2500000000000003E-3</v>
      </c>
      <c r="E88" s="78">
        <v>0.92869999999999997</v>
      </c>
      <c r="F88" s="79">
        <v>1.1930000000000001</v>
      </c>
      <c r="G88" s="75">
        <f t="shared" si="11"/>
        <v>2.1217000000000001</v>
      </c>
      <c r="H88" s="76">
        <v>974</v>
      </c>
      <c r="I88" s="77" t="s">
        <v>69</v>
      </c>
      <c r="J88" s="83">
        <f t="shared" si="12"/>
        <v>9.74E-2</v>
      </c>
      <c r="K88" s="76">
        <v>417</v>
      </c>
      <c r="L88" s="77" t="s">
        <v>69</v>
      </c>
      <c r="M88" s="83">
        <f t="shared" si="13"/>
        <v>4.1700000000000001E-2</v>
      </c>
      <c r="N88" s="76">
        <v>306</v>
      </c>
      <c r="O88" s="77" t="s">
        <v>69</v>
      </c>
      <c r="P88" s="83">
        <f t="shared" si="14"/>
        <v>3.0599999999999999E-2</v>
      </c>
    </row>
    <row r="89" spans="1:16">
      <c r="A89" s="1">
        <f t="shared" si="15"/>
        <v>89</v>
      </c>
      <c r="B89" s="76">
        <v>180</v>
      </c>
      <c r="C89" s="77" t="s">
        <v>70</v>
      </c>
      <c r="D89" s="84">
        <f t="shared" si="10"/>
        <v>4.4999999999999997E-3</v>
      </c>
      <c r="E89" s="78">
        <v>0.95069999999999999</v>
      </c>
      <c r="F89" s="79">
        <v>1.17</v>
      </c>
      <c r="G89" s="75">
        <f t="shared" si="11"/>
        <v>2.1206999999999998</v>
      </c>
      <c r="H89" s="76">
        <v>1033</v>
      </c>
      <c r="I89" s="77" t="s">
        <v>69</v>
      </c>
      <c r="J89" s="83">
        <f t="shared" si="12"/>
        <v>0.10329999999999999</v>
      </c>
      <c r="K89" s="76">
        <v>438</v>
      </c>
      <c r="L89" s="77" t="s">
        <v>69</v>
      </c>
      <c r="M89" s="83">
        <f t="shared" si="13"/>
        <v>4.3799999999999999E-2</v>
      </c>
      <c r="N89" s="76">
        <v>322</v>
      </c>
      <c r="O89" s="77" t="s">
        <v>69</v>
      </c>
      <c r="P89" s="83">
        <f t="shared" si="14"/>
        <v>3.2199999999999999E-2</v>
      </c>
    </row>
    <row r="90" spans="1:16">
      <c r="A90" s="1">
        <f t="shared" si="15"/>
        <v>90</v>
      </c>
      <c r="B90" s="76">
        <v>200</v>
      </c>
      <c r="C90" s="77" t="s">
        <v>70</v>
      </c>
      <c r="D90" s="84">
        <f t="shared" si="10"/>
        <v>5.0000000000000001E-3</v>
      </c>
      <c r="E90" s="78">
        <v>0.99209999999999998</v>
      </c>
      <c r="F90" s="79">
        <v>1.127</v>
      </c>
      <c r="G90" s="75">
        <f t="shared" si="11"/>
        <v>2.1191</v>
      </c>
      <c r="H90" s="76">
        <v>1151</v>
      </c>
      <c r="I90" s="77" t="s">
        <v>69</v>
      </c>
      <c r="J90" s="83">
        <f t="shared" si="12"/>
        <v>0.11510000000000001</v>
      </c>
      <c r="K90" s="76">
        <v>478</v>
      </c>
      <c r="L90" s="77" t="s">
        <v>69</v>
      </c>
      <c r="M90" s="83">
        <f t="shared" si="13"/>
        <v>4.7799999999999995E-2</v>
      </c>
      <c r="N90" s="76">
        <v>353</v>
      </c>
      <c r="O90" s="77" t="s">
        <v>69</v>
      </c>
      <c r="P90" s="83">
        <f t="shared" si="14"/>
        <v>3.5299999999999998E-2</v>
      </c>
    </row>
    <row r="91" spans="1:16">
      <c r="A91" s="1">
        <f t="shared" si="15"/>
        <v>91</v>
      </c>
      <c r="B91" s="76">
        <v>225</v>
      </c>
      <c r="C91" s="77" t="s">
        <v>70</v>
      </c>
      <c r="D91" s="84">
        <f t="shared" si="10"/>
        <v>5.6249999999999998E-3</v>
      </c>
      <c r="E91" s="78">
        <v>1.04</v>
      </c>
      <c r="F91" s="79">
        <v>1.0780000000000001</v>
      </c>
      <c r="G91" s="75">
        <f t="shared" si="11"/>
        <v>2.1180000000000003</v>
      </c>
      <c r="H91" s="76">
        <v>1301</v>
      </c>
      <c r="I91" s="77" t="s">
        <v>69</v>
      </c>
      <c r="J91" s="83">
        <f t="shared" si="12"/>
        <v>0.13009999999999999</v>
      </c>
      <c r="K91" s="76">
        <v>527</v>
      </c>
      <c r="L91" s="77" t="s">
        <v>69</v>
      </c>
      <c r="M91" s="83">
        <f t="shared" si="13"/>
        <v>5.2700000000000004E-2</v>
      </c>
      <c r="N91" s="76">
        <v>392</v>
      </c>
      <c r="O91" s="77" t="s">
        <v>69</v>
      </c>
      <c r="P91" s="83">
        <f t="shared" si="14"/>
        <v>3.9199999999999999E-2</v>
      </c>
    </row>
    <row r="92" spans="1:16">
      <c r="A92" s="1">
        <f t="shared" si="15"/>
        <v>92</v>
      </c>
      <c r="B92" s="76">
        <v>250</v>
      </c>
      <c r="C92" s="77" t="s">
        <v>70</v>
      </c>
      <c r="D92" s="84">
        <f t="shared" si="10"/>
        <v>6.2500000000000003E-3</v>
      </c>
      <c r="E92" s="78">
        <v>1.0860000000000001</v>
      </c>
      <c r="F92" s="79">
        <v>1.034</v>
      </c>
      <c r="G92" s="75">
        <f t="shared" si="11"/>
        <v>2.12</v>
      </c>
      <c r="H92" s="76">
        <v>1452</v>
      </c>
      <c r="I92" s="77" t="s">
        <v>69</v>
      </c>
      <c r="J92" s="83">
        <f t="shared" si="12"/>
        <v>0.1452</v>
      </c>
      <c r="K92" s="76">
        <v>575</v>
      </c>
      <c r="L92" s="77" t="s">
        <v>69</v>
      </c>
      <c r="M92" s="83">
        <f t="shared" si="13"/>
        <v>5.7499999999999996E-2</v>
      </c>
      <c r="N92" s="76">
        <v>432</v>
      </c>
      <c r="O92" s="77" t="s">
        <v>69</v>
      </c>
      <c r="P92" s="83">
        <f t="shared" si="14"/>
        <v>4.3200000000000002E-2</v>
      </c>
    </row>
    <row r="93" spans="1:16">
      <c r="A93" s="1">
        <f t="shared" si="15"/>
        <v>93</v>
      </c>
      <c r="B93" s="76">
        <v>275</v>
      </c>
      <c r="C93" s="77" t="s">
        <v>70</v>
      </c>
      <c r="D93" s="84">
        <f t="shared" si="10"/>
        <v>6.8750000000000009E-3</v>
      </c>
      <c r="E93" s="78">
        <v>1.1299999999999999</v>
      </c>
      <c r="F93" s="79">
        <v>0.99339999999999995</v>
      </c>
      <c r="G93" s="75">
        <f t="shared" si="11"/>
        <v>2.1233999999999997</v>
      </c>
      <c r="H93" s="76">
        <v>1604</v>
      </c>
      <c r="I93" s="77" t="s">
        <v>69</v>
      </c>
      <c r="J93" s="83">
        <f t="shared" si="12"/>
        <v>0.16040000000000001</v>
      </c>
      <c r="K93" s="76">
        <v>621</v>
      </c>
      <c r="L93" s="77" t="s">
        <v>69</v>
      </c>
      <c r="M93" s="83">
        <f t="shared" si="13"/>
        <v>6.2100000000000002E-2</v>
      </c>
      <c r="N93" s="76">
        <v>470</v>
      </c>
      <c r="O93" s="77" t="s">
        <v>69</v>
      </c>
      <c r="P93" s="83">
        <f t="shared" si="14"/>
        <v>4.7E-2</v>
      </c>
    </row>
    <row r="94" spans="1:16">
      <c r="A94" s="1">
        <f t="shared" si="15"/>
        <v>94</v>
      </c>
      <c r="B94" s="76">
        <v>300</v>
      </c>
      <c r="C94" s="77" t="s">
        <v>70</v>
      </c>
      <c r="D94" s="84">
        <f t="shared" ref="D94:D106" si="16">B94/1000/$C$5</f>
        <v>7.4999999999999997E-3</v>
      </c>
      <c r="E94" s="78">
        <v>1.173</v>
      </c>
      <c r="F94" s="79">
        <v>0.95679999999999998</v>
      </c>
      <c r="G94" s="75">
        <f t="shared" si="11"/>
        <v>2.1297999999999999</v>
      </c>
      <c r="H94" s="76">
        <v>1757</v>
      </c>
      <c r="I94" s="77" t="s">
        <v>69</v>
      </c>
      <c r="J94" s="83">
        <f t="shared" si="12"/>
        <v>0.1757</v>
      </c>
      <c r="K94" s="76">
        <v>667</v>
      </c>
      <c r="L94" s="77" t="s">
        <v>69</v>
      </c>
      <c r="M94" s="83">
        <f t="shared" si="13"/>
        <v>6.6700000000000009E-2</v>
      </c>
      <c r="N94" s="76">
        <v>509</v>
      </c>
      <c r="O94" s="77" t="s">
        <v>69</v>
      </c>
      <c r="P94" s="83">
        <f t="shared" si="14"/>
        <v>5.0900000000000001E-2</v>
      </c>
    </row>
    <row r="95" spans="1:16">
      <c r="A95" s="1">
        <f t="shared" si="15"/>
        <v>95</v>
      </c>
      <c r="B95" s="76">
        <v>325</v>
      </c>
      <c r="C95" s="77" t="s">
        <v>70</v>
      </c>
      <c r="D95" s="84">
        <f t="shared" si="16"/>
        <v>8.1250000000000003E-3</v>
      </c>
      <c r="E95" s="78">
        <v>1.2150000000000001</v>
      </c>
      <c r="F95" s="79">
        <v>0.92330000000000001</v>
      </c>
      <c r="G95" s="75">
        <f t="shared" si="11"/>
        <v>2.1383000000000001</v>
      </c>
      <c r="H95" s="76">
        <v>1911</v>
      </c>
      <c r="I95" s="77" t="s">
        <v>69</v>
      </c>
      <c r="J95" s="83">
        <f t="shared" si="12"/>
        <v>0.19109999999999999</v>
      </c>
      <c r="K95" s="76">
        <v>711</v>
      </c>
      <c r="L95" s="77" t="s">
        <v>69</v>
      </c>
      <c r="M95" s="83">
        <f t="shared" si="13"/>
        <v>7.1099999999999997E-2</v>
      </c>
      <c r="N95" s="76">
        <v>547</v>
      </c>
      <c r="O95" s="77" t="s">
        <v>69</v>
      </c>
      <c r="P95" s="83">
        <f t="shared" si="14"/>
        <v>5.4700000000000006E-2</v>
      </c>
    </row>
    <row r="96" spans="1:16">
      <c r="A96" s="1">
        <f t="shared" si="15"/>
        <v>96</v>
      </c>
      <c r="B96" s="76">
        <v>350</v>
      </c>
      <c r="C96" s="77" t="s">
        <v>70</v>
      </c>
      <c r="D96" s="84">
        <f t="shared" si="16"/>
        <v>8.7499999999999991E-3</v>
      </c>
      <c r="E96" s="78">
        <v>1.256</v>
      </c>
      <c r="F96" s="79">
        <v>0.89239999999999997</v>
      </c>
      <c r="G96" s="75">
        <f t="shared" si="11"/>
        <v>2.1484000000000001</v>
      </c>
      <c r="H96" s="76">
        <v>2065</v>
      </c>
      <c r="I96" s="77" t="s">
        <v>69</v>
      </c>
      <c r="J96" s="83">
        <f t="shared" si="12"/>
        <v>0.20649999999999999</v>
      </c>
      <c r="K96" s="76">
        <v>754</v>
      </c>
      <c r="L96" s="77" t="s">
        <v>69</v>
      </c>
      <c r="M96" s="83">
        <f t="shared" si="13"/>
        <v>7.5399999999999995E-2</v>
      </c>
      <c r="N96" s="76">
        <v>585</v>
      </c>
      <c r="O96" s="77" t="s">
        <v>69</v>
      </c>
      <c r="P96" s="83">
        <f t="shared" si="14"/>
        <v>5.8499999999999996E-2</v>
      </c>
    </row>
    <row r="97" spans="1:16">
      <c r="A97" s="1">
        <f t="shared" si="15"/>
        <v>97</v>
      </c>
      <c r="B97" s="76">
        <v>375</v>
      </c>
      <c r="C97" s="77" t="s">
        <v>70</v>
      </c>
      <c r="D97" s="84">
        <f t="shared" si="16"/>
        <v>9.3749999999999997E-3</v>
      </c>
      <c r="E97" s="78">
        <v>1.296</v>
      </c>
      <c r="F97" s="79">
        <v>0.8639</v>
      </c>
      <c r="G97" s="75">
        <f t="shared" si="11"/>
        <v>2.1598999999999999</v>
      </c>
      <c r="H97" s="76">
        <v>2219</v>
      </c>
      <c r="I97" s="77" t="s">
        <v>69</v>
      </c>
      <c r="J97" s="83">
        <f t="shared" si="12"/>
        <v>0.22189999999999999</v>
      </c>
      <c r="K97" s="76">
        <v>796</v>
      </c>
      <c r="L97" s="77" t="s">
        <v>69</v>
      </c>
      <c r="M97" s="83">
        <f t="shared" si="13"/>
        <v>7.9600000000000004E-2</v>
      </c>
      <c r="N97" s="76">
        <v>623</v>
      </c>
      <c r="O97" s="77" t="s">
        <v>69</v>
      </c>
      <c r="P97" s="83">
        <f t="shared" si="14"/>
        <v>6.2300000000000001E-2</v>
      </c>
    </row>
    <row r="98" spans="1:16">
      <c r="A98" s="1">
        <f t="shared" si="15"/>
        <v>98</v>
      </c>
      <c r="B98" s="76">
        <v>400</v>
      </c>
      <c r="C98" s="77" t="s">
        <v>70</v>
      </c>
      <c r="D98" s="84">
        <f t="shared" si="16"/>
        <v>0.01</v>
      </c>
      <c r="E98" s="78">
        <v>1.3360000000000001</v>
      </c>
      <c r="F98" s="79">
        <v>0.83750000000000002</v>
      </c>
      <c r="G98" s="75">
        <f t="shared" si="11"/>
        <v>2.1735000000000002</v>
      </c>
      <c r="H98" s="76">
        <v>2373</v>
      </c>
      <c r="I98" s="77" t="s">
        <v>69</v>
      </c>
      <c r="J98" s="83">
        <f t="shared" si="12"/>
        <v>0.23730000000000001</v>
      </c>
      <c r="K98" s="76">
        <v>836</v>
      </c>
      <c r="L98" s="77" t="s">
        <v>69</v>
      </c>
      <c r="M98" s="83">
        <f t="shared" si="13"/>
        <v>8.3599999999999994E-2</v>
      </c>
      <c r="N98" s="76">
        <v>660</v>
      </c>
      <c r="O98" s="77" t="s">
        <v>69</v>
      </c>
      <c r="P98" s="83">
        <f t="shared" si="14"/>
        <v>6.6000000000000003E-2</v>
      </c>
    </row>
    <row r="99" spans="1:16">
      <c r="A99" s="1">
        <f t="shared" si="15"/>
        <v>99</v>
      </c>
      <c r="B99" s="76">
        <v>450</v>
      </c>
      <c r="C99" s="77" t="s">
        <v>70</v>
      </c>
      <c r="D99" s="84">
        <f t="shared" si="16"/>
        <v>1.125E-2</v>
      </c>
      <c r="E99" s="78">
        <v>1.4139999999999999</v>
      </c>
      <c r="F99" s="79">
        <v>0.79010000000000002</v>
      </c>
      <c r="G99" s="75">
        <f t="shared" si="11"/>
        <v>2.2040999999999999</v>
      </c>
      <c r="H99" s="76">
        <v>2681</v>
      </c>
      <c r="I99" s="77" t="s">
        <v>69</v>
      </c>
      <c r="J99" s="83">
        <f t="shared" si="12"/>
        <v>0.2681</v>
      </c>
      <c r="K99" s="76">
        <v>914</v>
      </c>
      <c r="L99" s="77" t="s">
        <v>69</v>
      </c>
      <c r="M99" s="83">
        <f t="shared" si="13"/>
        <v>9.1400000000000009E-2</v>
      </c>
      <c r="N99" s="76">
        <v>733</v>
      </c>
      <c r="O99" s="77" t="s">
        <v>69</v>
      </c>
      <c r="P99" s="83">
        <f t="shared" si="14"/>
        <v>7.3300000000000004E-2</v>
      </c>
    </row>
    <row r="100" spans="1:16">
      <c r="A100" s="1">
        <f t="shared" si="15"/>
        <v>100</v>
      </c>
      <c r="B100" s="76">
        <v>500</v>
      </c>
      <c r="C100" s="77" t="s">
        <v>70</v>
      </c>
      <c r="D100" s="84">
        <f t="shared" si="16"/>
        <v>1.2500000000000001E-2</v>
      </c>
      <c r="E100" s="78">
        <v>1.4890000000000001</v>
      </c>
      <c r="F100" s="79">
        <v>0.74860000000000004</v>
      </c>
      <c r="G100" s="75">
        <f t="shared" si="11"/>
        <v>2.2376</v>
      </c>
      <c r="H100" s="76">
        <v>2987</v>
      </c>
      <c r="I100" s="77" t="s">
        <v>69</v>
      </c>
      <c r="J100" s="83">
        <f t="shared" si="12"/>
        <v>0.29870000000000002</v>
      </c>
      <c r="K100" s="76">
        <v>988</v>
      </c>
      <c r="L100" s="77" t="s">
        <v>69</v>
      </c>
      <c r="M100" s="83">
        <f t="shared" si="13"/>
        <v>9.8799999999999999E-2</v>
      </c>
      <c r="N100" s="76">
        <v>804</v>
      </c>
      <c r="O100" s="77" t="s">
        <v>69</v>
      </c>
      <c r="P100" s="83">
        <f t="shared" si="14"/>
        <v>8.0399999999999999E-2</v>
      </c>
    </row>
    <row r="101" spans="1:16">
      <c r="A101" s="1">
        <f t="shared" si="15"/>
        <v>101</v>
      </c>
      <c r="B101" s="76">
        <v>550</v>
      </c>
      <c r="C101" s="77" t="s">
        <v>70</v>
      </c>
      <c r="D101" s="84">
        <f t="shared" si="16"/>
        <v>1.3750000000000002E-2</v>
      </c>
      <c r="E101" s="78">
        <v>1.5620000000000001</v>
      </c>
      <c r="F101" s="79">
        <v>0.71189999999999998</v>
      </c>
      <c r="G101" s="75">
        <f t="shared" si="11"/>
        <v>2.2739000000000003</v>
      </c>
      <c r="H101" s="76">
        <v>3290</v>
      </c>
      <c r="I101" s="77" t="s">
        <v>69</v>
      </c>
      <c r="J101" s="83">
        <f t="shared" si="12"/>
        <v>0.32900000000000001</v>
      </c>
      <c r="K101" s="76">
        <v>1058</v>
      </c>
      <c r="L101" s="77" t="s">
        <v>69</v>
      </c>
      <c r="M101" s="83">
        <f t="shared" si="13"/>
        <v>0.10580000000000001</v>
      </c>
      <c r="N101" s="76">
        <v>874</v>
      </c>
      <c r="O101" s="77" t="s">
        <v>69</v>
      </c>
      <c r="P101" s="83">
        <f t="shared" si="14"/>
        <v>8.7400000000000005E-2</v>
      </c>
    </row>
    <row r="102" spans="1:16">
      <c r="A102" s="1">
        <f t="shared" si="15"/>
        <v>102</v>
      </c>
      <c r="B102" s="76">
        <v>600</v>
      </c>
      <c r="C102" s="77" t="s">
        <v>70</v>
      </c>
      <c r="D102" s="84">
        <f t="shared" si="16"/>
        <v>1.4999999999999999E-2</v>
      </c>
      <c r="E102" s="78">
        <v>1.6319999999999999</v>
      </c>
      <c r="F102" s="79">
        <v>0.67920000000000003</v>
      </c>
      <c r="G102" s="75">
        <f t="shared" si="11"/>
        <v>2.3111999999999999</v>
      </c>
      <c r="H102" s="76">
        <v>3592</v>
      </c>
      <c r="I102" s="77" t="s">
        <v>69</v>
      </c>
      <c r="J102" s="83">
        <f t="shared" si="12"/>
        <v>0.35920000000000002</v>
      </c>
      <c r="K102" s="76">
        <v>1124</v>
      </c>
      <c r="L102" s="77" t="s">
        <v>69</v>
      </c>
      <c r="M102" s="83">
        <f t="shared" si="13"/>
        <v>0.11240000000000001</v>
      </c>
      <c r="N102" s="76">
        <v>941</v>
      </c>
      <c r="O102" s="77" t="s">
        <v>69</v>
      </c>
      <c r="P102" s="83">
        <f t="shared" si="14"/>
        <v>9.4099999999999989E-2</v>
      </c>
    </row>
    <row r="103" spans="1:16">
      <c r="A103" s="1">
        <f t="shared" si="15"/>
        <v>103</v>
      </c>
      <c r="B103" s="76">
        <v>650</v>
      </c>
      <c r="C103" s="77" t="s">
        <v>70</v>
      </c>
      <c r="D103" s="84">
        <f t="shared" si="16"/>
        <v>1.6250000000000001E-2</v>
      </c>
      <c r="E103" s="78">
        <v>1.7</v>
      </c>
      <c r="F103" s="79">
        <v>0.64990000000000003</v>
      </c>
      <c r="G103" s="75">
        <f t="shared" si="11"/>
        <v>2.3498999999999999</v>
      </c>
      <c r="H103" s="76">
        <v>3890</v>
      </c>
      <c r="I103" s="77" t="s">
        <v>69</v>
      </c>
      <c r="J103" s="83">
        <f t="shared" si="12"/>
        <v>0.38900000000000001</v>
      </c>
      <c r="K103" s="76">
        <v>1186</v>
      </c>
      <c r="L103" s="77" t="s">
        <v>69</v>
      </c>
      <c r="M103" s="83">
        <f t="shared" si="13"/>
        <v>0.1186</v>
      </c>
      <c r="N103" s="76">
        <v>1007</v>
      </c>
      <c r="O103" s="77" t="s">
        <v>69</v>
      </c>
      <c r="P103" s="83">
        <f t="shared" si="14"/>
        <v>0.10069999999999998</v>
      </c>
    </row>
    <row r="104" spans="1:16">
      <c r="A104" s="1">
        <f t="shared" si="15"/>
        <v>104</v>
      </c>
      <c r="B104" s="76">
        <v>700</v>
      </c>
      <c r="C104" s="77" t="s">
        <v>70</v>
      </c>
      <c r="D104" s="84">
        <f t="shared" si="16"/>
        <v>1.7499999999999998E-2</v>
      </c>
      <c r="E104" s="78">
        <v>1.766</v>
      </c>
      <c r="F104" s="79">
        <v>0.62339999999999995</v>
      </c>
      <c r="G104" s="75">
        <f t="shared" si="11"/>
        <v>2.3894000000000002</v>
      </c>
      <c r="H104" s="76">
        <v>4186</v>
      </c>
      <c r="I104" s="77" t="s">
        <v>69</v>
      </c>
      <c r="J104" s="83">
        <f t="shared" si="12"/>
        <v>0.41859999999999997</v>
      </c>
      <c r="K104" s="76">
        <v>1246</v>
      </c>
      <c r="L104" s="77" t="s">
        <v>69</v>
      </c>
      <c r="M104" s="83">
        <f t="shared" si="13"/>
        <v>0.1246</v>
      </c>
      <c r="N104" s="76">
        <v>1070</v>
      </c>
      <c r="O104" s="77" t="s">
        <v>69</v>
      </c>
      <c r="P104" s="83">
        <f t="shared" si="14"/>
        <v>0.10700000000000001</v>
      </c>
    </row>
    <row r="105" spans="1:16">
      <c r="A105" s="1">
        <f t="shared" si="15"/>
        <v>105</v>
      </c>
      <c r="B105" s="76">
        <v>800</v>
      </c>
      <c r="C105" s="77" t="s">
        <v>70</v>
      </c>
      <c r="D105" s="84">
        <f t="shared" si="16"/>
        <v>0.02</v>
      </c>
      <c r="E105" s="78">
        <v>1.89</v>
      </c>
      <c r="F105" s="79">
        <v>0.57730000000000004</v>
      </c>
      <c r="G105" s="75">
        <f t="shared" si="11"/>
        <v>2.4672999999999998</v>
      </c>
      <c r="H105" s="76">
        <v>4768</v>
      </c>
      <c r="I105" s="77" t="s">
        <v>69</v>
      </c>
      <c r="J105" s="83">
        <f t="shared" si="12"/>
        <v>0.4768</v>
      </c>
      <c r="K105" s="76">
        <v>1357</v>
      </c>
      <c r="L105" s="77" t="s">
        <v>69</v>
      </c>
      <c r="M105" s="83">
        <f t="shared" si="13"/>
        <v>0.13569999999999999</v>
      </c>
      <c r="N105" s="76">
        <v>1191</v>
      </c>
      <c r="O105" s="77" t="s">
        <v>69</v>
      </c>
      <c r="P105" s="83">
        <f t="shared" si="14"/>
        <v>0.11910000000000001</v>
      </c>
    </row>
    <row r="106" spans="1:16">
      <c r="A106" s="1">
        <f t="shared" si="15"/>
        <v>106</v>
      </c>
      <c r="B106" s="76">
        <v>900</v>
      </c>
      <c r="C106" s="77" t="s">
        <v>70</v>
      </c>
      <c r="D106" s="84">
        <f t="shared" si="16"/>
        <v>2.2499999999999999E-2</v>
      </c>
      <c r="E106" s="78">
        <v>2.0059999999999998</v>
      </c>
      <c r="F106" s="79">
        <v>0.53839999999999999</v>
      </c>
      <c r="G106" s="75">
        <f t="shared" si="11"/>
        <v>2.5443999999999996</v>
      </c>
      <c r="H106" s="76">
        <v>5338</v>
      </c>
      <c r="I106" s="77" t="s">
        <v>69</v>
      </c>
      <c r="J106" s="83">
        <f t="shared" si="12"/>
        <v>0.53380000000000005</v>
      </c>
      <c r="K106" s="76">
        <v>1459</v>
      </c>
      <c r="L106" s="77" t="s">
        <v>69</v>
      </c>
      <c r="M106" s="83">
        <f t="shared" si="13"/>
        <v>0.1459</v>
      </c>
      <c r="N106" s="76">
        <v>1306</v>
      </c>
      <c r="O106" s="77" t="s">
        <v>69</v>
      </c>
      <c r="P106" s="83">
        <f t="shared" si="14"/>
        <v>0.13059999999999999</v>
      </c>
    </row>
    <row r="107" spans="1:16">
      <c r="A107" s="1">
        <f t="shared" si="15"/>
        <v>107</v>
      </c>
      <c r="B107" s="76">
        <v>1</v>
      </c>
      <c r="C107" s="111" t="s">
        <v>72</v>
      </c>
      <c r="D107" s="84">
        <f t="shared" ref="D107:D138" si="17">B107/$C$5</f>
        <v>2.5000000000000001E-2</v>
      </c>
      <c r="E107" s="78">
        <v>2.1150000000000002</v>
      </c>
      <c r="F107" s="79">
        <v>0.50519999999999998</v>
      </c>
      <c r="G107" s="75">
        <f t="shared" si="11"/>
        <v>2.6202000000000001</v>
      </c>
      <c r="H107" s="76">
        <v>5897</v>
      </c>
      <c r="I107" s="77" t="s">
        <v>69</v>
      </c>
      <c r="J107" s="83">
        <f t="shared" si="12"/>
        <v>0.5897</v>
      </c>
      <c r="K107" s="76">
        <v>1551</v>
      </c>
      <c r="L107" s="77" t="s">
        <v>69</v>
      </c>
      <c r="M107" s="83">
        <f t="shared" si="13"/>
        <v>0.15509999999999999</v>
      </c>
      <c r="N107" s="76">
        <v>1414</v>
      </c>
      <c r="O107" s="77" t="s">
        <v>69</v>
      </c>
      <c r="P107" s="83">
        <f t="shared" si="14"/>
        <v>0.1414</v>
      </c>
    </row>
    <row r="108" spans="1:16">
      <c r="A108" s="1">
        <f t="shared" si="15"/>
        <v>108</v>
      </c>
      <c r="B108" s="76">
        <v>1.1000000000000001</v>
      </c>
      <c r="C108" s="77" t="s">
        <v>72</v>
      </c>
      <c r="D108" s="84">
        <f t="shared" si="17"/>
        <v>2.7500000000000004E-2</v>
      </c>
      <c r="E108" s="78">
        <v>2.2189999999999999</v>
      </c>
      <c r="F108" s="79">
        <v>0.47639999999999999</v>
      </c>
      <c r="G108" s="75">
        <f t="shared" si="11"/>
        <v>2.6953999999999998</v>
      </c>
      <c r="H108" s="76">
        <v>6443</v>
      </c>
      <c r="I108" s="77" t="s">
        <v>69</v>
      </c>
      <c r="J108" s="83">
        <f t="shared" si="12"/>
        <v>0.64429999999999998</v>
      </c>
      <c r="K108" s="76">
        <v>1637</v>
      </c>
      <c r="L108" s="77" t="s">
        <v>69</v>
      </c>
      <c r="M108" s="83">
        <f t="shared" si="13"/>
        <v>0.16370000000000001</v>
      </c>
      <c r="N108" s="76">
        <v>1516</v>
      </c>
      <c r="O108" s="77" t="s">
        <v>69</v>
      </c>
      <c r="P108" s="83">
        <f t="shared" si="14"/>
        <v>0.15160000000000001</v>
      </c>
    </row>
    <row r="109" spans="1:16">
      <c r="A109" s="1">
        <f t="shared" si="15"/>
        <v>109</v>
      </c>
      <c r="B109" s="76">
        <v>1.2</v>
      </c>
      <c r="C109" s="77" t="s">
        <v>72</v>
      </c>
      <c r="D109" s="84">
        <f t="shared" si="17"/>
        <v>0.03</v>
      </c>
      <c r="E109" s="78">
        <v>2.3170000000000002</v>
      </c>
      <c r="F109" s="79">
        <v>0.4511</v>
      </c>
      <c r="G109" s="75">
        <f t="shared" si="11"/>
        <v>2.7681</v>
      </c>
      <c r="H109" s="76">
        <v>6979</v>
      </c>
      <c r="I109" s="77" t="s">
        <v>69</v>
      </c>
      <c r="J109" s="83">
        <f t="shared" si="12"/>
        <v>0.69789999999999996</v>
      </c>
      <c r="K109" s="76">
        <v>1715</v>
      </c>
      <c r="L109" s="77" t="s">
        <v>69</v>
      </c>
      <c r="M109" s="83">
        <f t="shared" si="13"/>
        <v>0.17150000000000001</v>
      </c>
      <c r="N109" s="76">
        <v>1612</v>
      </c>
      <c r="O109" s="77" t="s">
        <v>69</v>
      </c>
      <c r="P109" s="83">
        <f t="shared" si="14"/>
        <v>0.16120000000000001</v>
      </c>
    </row>
    <row r="110" spans="1:16">
      <c r="A110" s="1">
        <f t="shared" si="15"/>
        <v>110</v>
      </c>
      <c r="B110" s="76">
        <v>1.3</v>
      </c>
      <c r="C110" s="77" t="s">
        <v>72</v>
      </c>
      <c r="D110" s="84">
        <f t="shared" si="17"/>
        <v>3.2500000000000001E-2</v>
      </c>
      <c r="E110" s="78">
        <v>2.411</v>
      </c>
      <c r="F110" s="79">
        <v>0.42880000000000001</v>
      </c>
      <c r="G110" s="75">
        <f t="shared" si="11"/>
        <v>2.8397999999999999</v>
      </c>
      <c r="H110" s="76">
        <v>7505</v>
      </c>
      <c r="I110" s="77" t="s">
        <v>69</v>
      </c>
      <c r="J110" s="83">
        <f t="shared" si="12"/>
        <v>0.75049999999999994</v>
      </c>
      <c r="K110" s="76">
        <v>1789</v>
      </c>
      <c r="L110" s="77" t="s">
        <v>69</v>
      </c>
      <c r="M110" s="83">
        <f t="shared" si="13"/>
        <v>0.1789</v>
      </c>
      <c r="N110" s="76">
        <v>1704</v>
      </c>
      <c r="O110" s="77" t="s">
        <v>69</v>
      </c>
      <c r="P110" s="83">
        <f t="shared" si="14"/>
        <v>0.1704</v>
      </c>
    </row>
    <row r="111" spans="1:16">
      <c r="A111" s="1">
        <f t="shared" si="15"/>
        <v>111</v>
      </c>
      <c r="B111" s="76">
        <v>1.4</v>
      </c>
      <c r="C111" s="77" t="s">
        <v>72</v>
      </c>
      <c r="D111" s="84">
        <f t="shared" si="17"/>
        <v>3.4999999999999996E-2</v>
      </c>
      <c r="E111" s="78">
        <v>2.5009999999999999</v>
      </c>
      <c r="F111" s="79">
        <v>0.4088</v>
      </c>
      <c r="G111" s="75">
        <f t="shared" si="11"/>
        <v>2.9097999999999997</v>
      </c>
      <c r="H111" s="76">
        <v>8020</v>
      </c>
      <c r="I111" s="77" t="s">
        <v>69</v>
      </c>
      <c r="J111" s="83">
        <f t="shared" si="12"/>
        <v>0.80199999999999994</v>
      </c>
      <c r="K111" s="76">
        <v>1857</v>
      </c>
      <c r="L111" s="77" t="s">
        <v>69</v>
      </c>
      <c r="M111" s="83">
        <f t="shared" si="13"/>
        <v>0.1857</v>
      </c>
      <c r="N111" s="76">
        <v>1791</v>
      </c>
      <c r="O111" s="77" t="s">
        <v>69</v>
      </c>
      <c r="P111" s="83">
        <f t="shared" si="14"/>
        <v>0.17909999999999998</v>
      </c>
    </row>
    <row r="112" spans="1:16">
      <c r="A112" s="1">
        <f t="shared" si="15"/>
        <v>112</v>
      </c>
      <c r="B112" s="76">
        <v>1.5</v>
      </c>
      <c r="C112" s="77" t="s">
        <v>72</v>
      </c>
      <c r="D112" s="84">
        <f t="shared" si="17"/>
        <v>3.7499999999999999E-2</v>
      </c>
      <c r="E112" s="78">
        <v>2.589</v>
      </c>
      <c r="F112" s="79">
        <v>0.39090000000000003</v>
      </c>
      <c r="G112" s="75">
        <f t="shared" si="11"/>
        <v>2.9798999999999998</v>
      </c>
      <c r="H112" s="76">
        <v>8526</v>
      </c>
      <c r="I112" s="77" t="s">
        <v>69</v>
      </c>
      <c r="J112" s="83">
        <f t="shared" si="12"/>
        <v>0.85260000000000002</v>
      </c>
      <c r="K112" s="76">
        <v>1920</v>
      </c>
      <c r="L112" s="77" t="s">
        <v>69</v>
      </c>
      <c r="M112" s="83">
        <f t="shared" si="13"/>
        <v>0.192</v>
      </c>
      <c r="N112" s="76">
        <v>1873</v>
      </c>
      <c r="O112" s="77" t="s">
        <v>69</v>
      </c>
      <c r="P112" s="83">
        <f t="shared" si="14"/>
        <v>0.18729999999999999</v>
      </c>
    </row>
    <row r="113" spans="1:16">
      <c r="A113" s="1">
        <f t="shared" si="15"/>
        <v>113</v>
      </c>
      <c r="B113" s="76">
        <v>1.6</v>
      </c>
      <c r="C113" s="77" t="s">
        <v>72</v>
      </c>
      <c r="D113" s="84">
        <f t="shared" si="17"/>
        <v>0.04</v>
      </c>
      <c r="E113" s="78">
        <v>2.6739999999999999</v>
      </c>
      <c r="F113" s="79">
        <v>0.37469999999999998</v>
      </c>
      <c r="G113" s="75">
        <f t="shared" si="11"/>
        <v>3.0486999999999997</v>
      </c>
      <c r="H113" s="76">
        <v>9022</v>
      </c>
      <c r="I113" s="77" t="s">
        <v>69</v>
      </c>
      <c r="J113" s="83">
        <f t="shared" si="12"/>
        <v>0.9022</v>
      </c>
      <c r="K113" s="76">
        <v>1980</v>
      </c>
      <c r="L113" s="77" t="s">
        <v>69</v>
      </c>
      <c r="M113" s="83">
        <f t="shared" si="13"/>
        <v>0.19800000000000001</v>
      </c>
      <c r="N113" s="76">
        <v>1952</v>
      </c>
      <c r="O113" s="77" t="s">
        <v>69</v>
      </c>
      <c r="P113" s="83">
        <f t="shared" si="14"/>
        <v>0.19519999999999998</v>
      </c>
    </row>
    <row r="114" spans="1:16">
      <c r="A114" s="1">
        <f t="shared" si="15"/>
        <v>114</v>
      </c>
      <c r="B114" s="76">
        <v>1.7</v>
      </c>
      <c r="C114" s="77" t="s">
        <v>72</v>
      </c>
      <c r="D114" s="84">
        <f t="shared" si="17"/>
        <v>4.2499999999999996E-2</v>
      </c>
      <c r="E114" s="78">
        <v>2.758</v>
      </c>
      <c r="F114" s="79">
        <v>0.3599</v>
      </c>
      <c r="G114" s="75">
        <f t="shared" si="11"/>
        <v>3.1179000000000001</v>
      </c>
      <c r="H114" s="76">
        <v>9510</v>
      </c>
      <c r="I114" s="77" t="s">
        <v>69</v>
      </c>
      <c r="J114" s="83">
        <f t="shared" si="12"/>
        <v>0.95099999999999996</v>
      </c>
      <c r="K114" s="76">
        <v>2035</v>
      </c>
      <c r="L114" s="77" t="s">
        <v>69</v>
      </c>
      <c r="M114" s="83">
        <f t="shared" si="13"/>
        <v>0.20350000000000001</v>
      </c>
      <c r="N114" s="76">
        <v>2028</v>
      </c>
      <c r="O114" s="77" t="s">
        <v>69</v>
      </c>
      <c r="P114" s="83">
        <f t="shared" si="14"/>
        <v>0.20280000000000001</v>
      </c>
    </row>
    <row r="115" spans="1:16">
      <c r="A115" s="1">
        <f t="shared" si="15"/>
        <v>115</v>
      </c>
      <c r="B115" s="76">
        <v>1.8</v>
      </c>
      <c r="C115" s="77" t="s">
        <v>72</v>
      </c>
      <c r="D115" s="84">
        <f t="shared" si="17"/>
        <v>4.4999999999999998E-2</v>
      </c>
      <c r="E115" s="78">
        <v>2.84</v>
      </c>
      <c r="F115" s="79">
        <v>0.34639999999999999</v>
      </c>
      <c r="G115" s="75">
        <f t="shared" si="11"/>
        <v>3.1863999999999999</v>
      </c>
      <c r="H115" s="76">
        <v>9988</v>
      </c>
      <c r="I115" s="77" t="s">
        <v>69</v>
      </c>
      <c r="J115" s="83">
        <f t="shared" si="12"/>
        <v>0.99879999999999991</v>
      </c>
      <c r="K115" s="76">
        <v>2088</v>
      </c>
      <c r="L115" s="77" t="s">
        <v>69</v>
      </c>
      <c r="M115" s="83">
        <f t="shared" si="13"/>
        <v>0.20880000000000001</v>
      </c>
      <c r="N115" s="76">
        <v>2100</v>
      </c>
      <c r="O115" s="77" t="s">
        <v>69</v>
      </c>
      <c r="P115" s="83">
        <f t="shared" si="14"/>
        <v>0.21000000000000002</v>
      </c>
    </row>
    <row r="116" spans="1:16">
      <c r="A116" s="1">
        <f t="shared" si="15"/>
        <v>116</v>
      </c>
      <c r="B116" s="76">
        <v>2</v>
      </c>
      <c r="C116" s="77" t="s">
        <v>72</v>
      </c>
      <c r="D116" s="84">
        <f t="shared" si="17"/>
        <v>0.05</v>
      </c>
      <c r="E116" s="78">
        <v>3.0009999999999999</v>
      </c>
      <c r="F116" s="79">
        <v>0.3226</v>
      </c>
      <c r="G116" s="75">
        <f t="shared" si="11"/>
        <v>3.3235999999999999</v>
      </c>
      <c r="H116" s="76">
        <v>1.0900000000000001</v>
      </c>
      <c r="I116" s="111" t="s">
        <v>71</v>
      </c>
      <c r="J116" s="64">
        <f t="shared" ref="J116:J147" si="18">H116</f>
        <v>1.0900000000000001</v>
      </c>
      <c r="K116" s="76">
        <v>2185</v>
      </c>
      <c r="L116" s="77" t="s">
        <v>69</v>
      </c>
      <c r="M116" s="83">
        <f t="shared" ref="M116:M147" si="19">K116/1000/10</f>
        <v>0.2185</v>
      </c>
      <c r="N116" s="76">
        <v>2235</v>
      </c>
      <c r="O116" s="77" t="s">
        <v>69</v>
      </c>
      <c r="P116" s="83">
        <f t="shared" ref="P116:P147" si="20">N116/1000/10</f>
        <v>0.22349999999999998</v>
      </c>
    </row>
    <row r="117" spans="1:16">
      <c r="A117" s="1">
        <f t="shared" si="15"/>
        <v>117</v>
      </c>
      <c r="B117" s="76">
        <v>2.25</v>
      </c>
      <c r="C117" s="77" t="s">
        <v>72</v>
      </c>
      <c r="D117" s="84">
        <f t="shared" si="17"/>
        <v>5.6250000000000001E-2</v>
      </c>
      <c r="E117" s="78">
        <v>3.1989999999999998</v>
      </c>
      <c r="F117" s="79">
        <v>0.29759999999999998</v>
      </c>
      <c r="G117" s="75">
        <f t="shared" si="11"/>
        <v>3.4965999999999999</v>
      </c>
      <c r="H117" s="76">
        <v>1.2</v>
      </c>
      <c r="I117" s="77" t="s">
        <v>71</v>
      </c>
      <c r="J117" s="64">
        <f t="shared" si="18"/>
        <v>1.2</v>
      </c>
      <c r="K117" s="76">
        <v>2294</v>
      </c>
      <c r="L117" s="77" t="s">
        <v>69</v>
      </c>
      <c r="M117" s="83">
        <f t="shared" si="19"/>
        <v>0.22939999999999999</v>
      </c>
      <c r="N117" s="76">
        <v>2389</v>
      </c>
      <c r="O117" s="77" t="s">
        <v>69</v>
      </c>
      <c r="P117" s="83">
        <f t="shared" si="20"/>
        <v>0.23889999999999997</v>
      </c>
    </row>
    <row r="118" spans="1:16">
      <c r="A118" s="1">
        <f t="shared" si="15"/>
        <v>118</v>
      </c>
      <c r="B118" s="76">
        <v>2.5</v>
      </c>
      <c r="C118" s="77" t="s">
        <v>72</v>
      </c>
      <c r="D118" s="84">
        <f t="shared" si="17"/>
        <v>6.25E-2</v>
      </c>
      <c r="E118" s="78">
        <v>3.3959999999999999</v>
      </c>
      <c r="F118" s="79">
        <v>0.27660000000000001</v>
      </c>
      <c r="G118" s="75">
        <f t="shared" si="11"/>
        <v>3.6726000000000001</v>
      </c>
      <c r="H118" s="76">
        <v>1.31</v>
      </c>
      <c r="I118" s="77" t="s">
        <v>71</v>
      </c>
      <c r="J118" s="64">
        <f t="shared" si="18"/>
        <v>1.31</v>
      </c>
      <c r="K118" s="76">
        <v>2388</v>
      </c>
      <c r="L118" s="77" t="s">
        <v>69</v>
      </c>
      <c r="M118" s="83">
        <f t="shared" si="19"/>
        <v>0.23879999999999998</v>
      </c>
      <c r="N118" s="76">
        <v>2529</v>
      </c>
      <c r="O118" s="77" t="s">
        <v>69</v>
      </c>
      <c r="P118" s="83">
        <f t="shared" si="20"/>
        <v>0.25290000000000001</v>
      </c>
    </row>
    <row r="119" spans="1:16">
      <c r="A119" s="1">
        <f t="shared" si="15"/>
        <v>119</v>
      </c>
      <c r="B119" s="76">
        <v>2.75</v>
      </c>
      <c r="C119" s="77" t="s">
        <v>72</v>
      </c>
      <c r="D119" s="84">
        <f t="shared" si="17"/>
        <v>6.8750000000000006E-2</v>
      </c>
      <c r="E119" s="78">
        <v>3.593</v>
      </c>
      <c r="F119" s="79">
        <v>0.25869999999999999</v>
      </c>
      <c r="G119" s="75">
        <f t="shared" si="11"/>
        <v>3.8517000000000001</v>
      </c>
      <c r="H119" s="76">
        <v>1.41</v>
      </c>
      <c r="I119" s="77" t="s">
        <v>71</v>
      </c>
      <c r="J119" s="64">
        <f t="shared" si="18"/>
        <v>1.41</v>
      </c>
      <c r="K119" s="76">
        <v>2472</v>
      </c>
      <c r="L119" s="77" t="s">
        <v>69</v>
      </c>
      <c r="M119" s="83">
        <f t="shared" si="19"/>
        <v>0.2472</v>
      </c>
      <c r="N119" s="76">
        <v>2656</v>
      </c>
      <c r="O119" s="77" t="s">
        <v>69</v>
      </c>
      <c r="P119" s="83">
        <f t="shared" si="20"/>
        <v>0.2656</v>
      </c>
    </row>
    <row r="120" spans="1:16">
      <c r="A120" s="1">
        <f t="shared" si="15"/>
        <v>120</v>
      </c>
      <c r="B120" s="76">
        <v>3</v>
      </c>
      <c r="C120" s="77" t="s">
        <v>72</v>
      </c>
      <c r="D120" s="84">
        <f t="shared" si="17"/>
        <v>7.4999999999999997E-2</v>
      </c>
      <c r="E120" s="78">
        <v>3.7919999999999998</v>
      </c>
      <c r="F120" s="79">
        <v>0.2432</v>
      </c>
      <c r="G120" s="75">
        <f t="shared" si="11"/>
        <v>4.0351999999999997</v>
      </c>
      <c r="H120" s="76">
        <v>1.51</v>
      </c>
      <c r="I120" s="77" t="s">
        <v>71</v>
      </c>
      <c r="J120" s="64">
        <f t="shared" si="18"/>
        <v>1.51</v>
      </c>
      <c r="K120" s="76">
        <v>2545</v>
      </c>
      <c r="L120" s="77" t="s">
        <v>69</v>
      </c>
      <c r="M120" s="83">
        <f t="shared" si="19"/>
        <v>0.2545</v>
      </c>
      <c r="N120" s="76">
        <v>2772</v>
      </c>
      <c r="O120" s="77" t="s">
        <v>69</v>
      </c>
      <c r="P120" s="83">
        <f t="shared" si="20"/>
        <v>0.2772</v>
      </c>
    </row>
    <row r="121" spans="1:16">
      <c r="A121" s="1">
        <f t="shared" si="15"/>
        <v>121</v>
      </c>
      <c r="B121" s="76">
        <v>3.25</v>
      </c>
      <c r="C121" s="77" t="s">
        <v>72</v>
      </c>
      <c r="D121" s="84">
        <f t="shared" si="17"/>
        <v>8.1250000000000003E-2</v>
      </c>
      <c r="E121" s="78">
        <v>3.9929999999999999</v>
      </c>
      <c r="F121" s="79">
        <v>0.22969999999999999</v>
      </c>
      <c r="G121" s="75">
        <f t="shared" si="11"/>
        <v>4.2226999999999997</v>
      </c>
      <c r="H121" s="76">
        <v>1.61</v>
      </c>
      <c r="I121" s="77" t="s">
        <v>71</v>
      </c>
      <c r="J121" s="64">
        <f t="shared" si="18"/>
        <v>1.61</v>
      </c>
      <c r="K121" s="76">
        <v>2611</v>
      </c>
      <c r="L121" s="77" t="s">
        <v>69</v>
      </c>
      <c r="M121" s="83">
        <f t="shared" si="19"/>
        <v>0.2611</v>
      </c>
      <c r="N121" s="76">
        <v>2878</v>
      </c>
      <c r="O121" s="77" t="s">
        <v>69</v>
      </c>
      <c r="P121" s="83">
        <f t="shared" si="20"/>
        <v>0.2878</v>
      </c>
    </row>
    <row r="122" spans="1:16">
      <c r="A122" s="1">
        <f t="shared" si="15"/>
        <v>122</v>
      </c>
      <c r="B122" s="76">
        <v>3.5</v>
      </c>
      <c r="C122" s="77" t="s">
        <v>72</v>
      </c>
      <c r="D122" s="84">
        <f t="shared" si="17"/>
        <v>8.7499999999999994E-2</v>
      </c>
      <c r="E122" s="78">
        <v>4.1959999999999997</v>
      </c>
      <c r="F122" s="79">
        <v>0.2177</v>
      </c>
      <c r="G122" s="75">
        <f t="shared" si="11"/>
        <v>4.4136999999999995</v>
      </c>
      <c r="H122" s="76">
        <v>1.7</v>
      </c>
      <c r="I122" s="77" t="s">
        <v>71</v>
      </c>
      <c r="J122" s="64">
        <f t="shared" si="18"/>
        <v>1.7</v>
      </c>
      <c r="K122" s="76">
        <v>2669</v>
      </c>
      <c r="L122" s="77" t="s">
        <v>69</v>
      </c>
      <c r="M122" s="83">
        <f t="shared" si="19"/>
        <v>0.26690000000000003</v>
      </c>
      <c r="N122" s="76">
        <v>2975</v>
      </c>
      <c r="O122" s="77" t="s">
        <v>69</v>
      </c>
      <c r="P122" s="83">
        <f t="shared" si="20"/>
        <v>0.29749999999999999</v>
      </c>
    </row>
    <row r="123" spans="1:16">
      <c r="A123" s="1">
        <f t="shared" si="15"/>
        <v>123</v>
      </c>
      <c r="B123" s="76">
        <v>3.75</v>
      </c>
      <c r="C123" s="77" t="s">
        <v>72</v>
      </c>
      <c r="D123" s="84">
        <f t="shared" si="17"/>
        <v>9.375E-2</v>
      </c>
      <c r="E123" s="78">
        <v>4.4009999999999998</v>
      </c>
      <c r="F123" s="79">
        <v>0.20710000000000001</v>
      </c>
      <c r="G123" s="75">
        <f t="shared" si="11"/>
        <v>4.6080999999999994</v>
      </c>
      <c r="H123" s="76">
        <v>1.78</v>
      </c>
      <c r="I123" s="77" t="s">
        <v>71</v>
      </c>
      <c r="J123" s="64">
        <f t="shared" si="18"/>
        <v>1.78</v>
      </c>
      <c r="K123" s="76">
        <v>2722</v>
      </c>
      <c r="L123" s="77" t="s">
        <v>69</v>
      </c>
      <c r="M123" s="83">
        <f t="shared" si="19"/>
        <v>0.2722</v>
      </c>
      <c r="N123" s="76">
        <v>3064</v>
      </c>
      <c r="O123" s="77" t="s">
        <v>69</v>
      </c>
      <c r="P123" s="83">
        <f t="shared" si="20"/>
        <v>0.30640000000000001</v>
      </c>
    </row>
    <row r="124" spans="1:16">
      <c r="A124" s="1">
        <f t="shared" si="15"/>
        <v>124</v>
      </c>
      <c r="B124" s="76">
        <v>4</v>
      </c>
      <c r="C124" s="77" t="s">
        <v>72</v>
      </c>
      <c r="D124" s="84">
        <f t="shared" si="17"/>
        <v>0.1</v>
      </c>
      <c r="E124" s="78">
        <v>4.6079999999999997</v>
      </c>
      <c r="F124" s="79">
        <v>0.19750000000000001</v>
      </c>
      <c r="G124" s="75">
        <f t="shared" si="11"/>
        <v>4.8054999999999994</v>
      </c>
      <c r="H124" s="76">
        <v>1.87</v>
      </c>
      <c r="I124" s="77" t="s">
        <v>71</v>
      </c>
      <c r="J124" s="64">
        <f t="shared" si="18"/>
        <v>1.87</v>
      </c>
      <c r="K124" s="76">
        <v>2769</v>
      </c>
      <c r="L124" s="77" t="s">
        <v>69</v>
      </c>
      <c r="M124" s="83">
        <f t="shared" si="19"/>
        <v>0.27690000000000003</v>
      </c>
      <c r="N124" s="76">
        <v>3147</v>
      </c>
      <c r="O124" s="77" t="s">
        <v>69</v>
      </c>
      <c r="P124" s="83">
        <f t="shared" si="20"/>
        <v>0.31469999999999998</v>
      </c>
    </row>
    <row r="125" spans="1:16">
      <c r="A125" s="1">
        <f t="shared" si="15"/>
        <v>125</v>
      </c>
      <c r="B125" s="66">
        <v>4.5</v>
      </c>
      <c r="C125" s="67" t="s">
        <v>72</v>
      </c>
      <c r="D125" s="84">
        <f t="shared" si="17"/>
        <v>0.1125</v>
      </c>
      <c r="E125" s="78">
        <v>5.0259999999999998</v>
      </c>
      <c r="F125" s="79">
        <v>0.18110000000000001</v>
      </c>
      <c r="G125" s="75">
        <f t="shared" si="11"/>
        <v>5.2070999999999996</v>
      </c>
      <c r="H125" s="76">
        <v>2.0299999999999998</v>
      </c>
      <c r="I125" s="77" t="s">
        <v>71</v>
      </c>
      <c r="J125" s="64">
        <f t="shared" si="18"/>
        <v>2.0299999999999998</v>
      </c>
      <c r="K125" s="76">
        <v>2855</v>
      </c>
      <c r="L125" s="77" t="s">
        <v>69</v>
      </c>
      <c r="M125" s="83">
        <f t="shared" si="19"/>
        <v>0.28549999999999998</v>
      </c>
      <c r="N125" s="76">
        <v>3294</v>
      </c>
      <c r="O125" s="77" t="s">
        <v>69</v>
      </c>
      <c r="P125" s="83">
        <f t="shared" si="20"/>
        <v>0.32940000000000003</v>
      </c>
    </row>
    <row r="126" spans="1:16">
      <c r="A126" s="1">
        <f t="shared" si="15"/>
        <v>126</v>
      </c>
      <c r="B126" s="66">
        <v>5</v>
      </c>
      <c r="C126" s="67" t="s">
        <v>72</v>
      </c>
      <c r="D126" s="84">
        <f t="shared" si="17"/>
        <v>0.125</v>
      </c>
      <c r="E126" s="78">
        <v>5.4459999999999997</v>
      </c>
      <c r="F126" s="79">
        <v>0.16750000000000001</v>
      </c>
      <c r="G126" s="75">
        <f t="shared" si="11"/>
        <v>5.6135000000000002</v>
      </c>
      <c r="H126" s="66">
        <v>2.17</v>
      </c>
      <c r="I126" s="67" t="s">
        <v>71</v>
      </c>
      <c r="J126" s="64">
        <f t="shared" si="18"/>
        <v>2.17</v>
      </c>
      <c r="K126" s="66">
        <v>2925</v>
      </c>
      <c r="L126" s="67" t="s">
        <v>69</v>
      </c>
      <c r="M126" s="83">
        <f t="shared" si="19"/>
        <v>0.29249999999999998</v>
      </c>
      <c r="N126" s="66">
        <v>3421</v>
      </c>
      <c r="O126" s="67" t="s">
        <v>69</v>
      </c>
      <c r="P126" s="83">
        <f t="shared" si="20"/>
        <v>0.34209999999999996</v>
      </c>
    </row>
    <row r="127" spans="1:16">
      <c r="A127" s="1">
        <f t="shared" si="15"/>
        <v>127</v>
      </c>
      <c r="B127" s="66">
        <v>5.5</v>
      </c>
      <c r="C127" s="67" t="s">
        <v>72</v>
      </c>
      <c r="D127" s="84">
        <f t="shared" si="17"/>
        <v>0.13750000000000001</v>
      </c>
      <c r="E127" s="78">
        <v>5.8650000000000002</v>
      </c>
      <c r="F127" s="79">
        <v>0.15590000000000001</v>
      </c>
      <c r="G127" s="75">
        <f t="shared" si="11"/>
        <v>6.0209000000000001</v>
      </c>
      <c r="H127" s="66">
        <v>2.31</v>
      </c>
      <c r="I127" s="67" t="s">
        <v>71</v>
      </c>
      <c r="J127" s="64">
        <f t="shared" si="18"/>
        <v>2.31</v>
      </c>
      <c r="K127" s="66">
        <v>2985</v>
      </c>
      <c r="L127" s="67" t="s">
        <v>69</v>
      </c>
      <c r="M127" s="83">
        <f t="shared" si="19"/>
        <v>0.29849999999999999</v>
      </c>
      <c r="N127" s="66">
        <v>3532</v>
      </c>
      <c r="O127" s="67" t="s">
        <v>69</v>
      </c>
      <c r="P127" s="83">
        <f t="shared" si="20"/>
        <v>0.35320000000000001</v>
      </c>
    </row>
    <row r="128" spans="1:16">
      <c r="A128" s="1">
        <f t="shared" si="15"/>
        <v>128</v>
      </c>
      <c r="B128" s="76">
        <v>6</v>
      </c>
      <c r="C128" s="77" t="s">
        <v>72</v>
      </c>
      <c r="D128" s="84">
        <f t="shared" si="17"/>
        <v>0.15</v>
      </c>
      <c r="E128" s="78">
        <v>6.28</v>
      </c>
      <c r="F128" s="79">
        <v>0.14599999999999999</v>
      </c>
      <c r="G128" s="75">
        <f t="shared" si="11"/>
        <v>6.4260000000000002</v>
      </c>
      <c r="H128" s="76">
        <v>2.44</v>
      </c>
      <c r="I128" s="77" t="s">
        <v>71</v>
      </c>
      <c r="J128" s="64">
        <f t="shared" si="18"/>
        <v>2.44</v>
      </c>
      <c r="K128" s="66">
        <v>3035</v>
      </c>
      <c r="L128" s="67" t="s">
        <v>69</v>
      </c>
      <c r="M128" s="83">
        <f t="shared" si="19"/>
        <v>0.30349999999999999</v>
      </c>
      <c r="N128" s="66">
        <v>3629</v>
      </c>
      <c r="O128" s="67" t="s">
        <v>69</v>
      </c>
      <c r="P128" s="83">
        <f t="shared" si="20"/>
        <v>0.3629</v>
      </c>
    </row>
    <row r="129" spans="1:16">
      <c r="A129" s="1">
        <f t="shared" si="15"/>
        <v>129</v>
      </c>
      <c r="B129" s="76">
        <v>6.5</v>
      </c>
      <c r="C129" s="77" t="s">
        <v>72</v>
      </c>
      <c r="D129" s="84">
        <f t="shared" si="17"/>
        <v>0.16250000000000001</v>
      </c>
      <c r="E129" s="78">
        <v>6.6879999999999997</v>
      </c>
      <c r="F129" s="79">
        <v>0.13739999999999999</v>
      </c>
      <c r="G129" s="75">
        <f t="shared" si="11"/>
        <v>6.8254000000000001</v>
      </c>
      <c r="H129" s="76">
        <v>2.56</v>
      </c>
      <c r="I129" s="77" t="s">
        <v>71</v>
      </c>
      <c r="J129" s="64">
        <f t="shared" si="18"/>
        <v>2.56</v>
      </c>
      <c r="K129" s="66">
        <v>3078</v>
      </c>
      <c r="L129" s="67" t="s">
        <v>69</v>
      </c>
      <c r="M129" s="83">
        <f t="shared" si="19"/>
        <v>0.30779999999999996</v>
      </c>
      <c r="N129" s="66">
        <v>3715</v>
      </c>
      <c r="O129" s="67" t="s">
        <v>69</v>
      </c>
      <c r="P129" s="83">
        <f t="shared" si="20"/>
        <v>0.3715</v>
      </c>
    </row>
    <row r="130" spans="1:16">
      <c r="A130" s="1">
        <f t="shared" si="15"/>
        <v>130</v>
      </c>
      <c r="B130" s="76">
        <v>7</v>
      </c>
      <c r="C130" s="77" t="s">
        <v>72</v>
      </c>
      <c r="D130" s="84">
        <f t="shared" si="17"/>
        <v>0.17499999999999999</v>
      </c>
      <c r="E130" s="78">
        <v>7.0869999999999997</v>
      </c>
      <c r="F130" s="79">
        <v>0.1298</v>
      </c>
      <c r="G130" s="75">
        <f t="shared" si="11"/>
        <v>7.2168000000000001</v>
      </c>
      <c r="H130" s="76">
        <v>2.67</v>
      </c>
      <c r="I130" s="77" t="s">
        <v>71</v>
      </c>
      <c r="J130" s="64">
        <f t="shared" si="18"/>
        <v>2.67</v>
      </c>
      <c r="K130" s="66">
        <v>3116</v>
      </c>
      <c r="L130" s="67" t="s">
        <v>69</v>
      </c>
      <c r="M130" s="83">
        <f t="shared" si="19"/>
        <v>0.31159999999999999</v>
      </c>
      <c r="N130" s="66">
        <v>3791</v>
      </c>
      <c r="O130" s="67" t="s">
        <v>69</v>
      </c>
      <c r="P130" s="83">
        <f t="shared" si="20"/>
        <v>0.37909999999999999</v>
      </c>
    </row>
    <row r="131" spans="1:16">
      <c r="A131" s="1">
        <f t="shared" si="15"/>
        <v>131</v>
      </c>
      <c r="B131" s="76">
        <v>8</v>
      </c>
      <c r="C131" s="77" t="s">
        <v>72</v>
      </c>
      <c r="D131" s="84">
        <f t="shared" si="17"/>
        <v>0.2</v>
      </c>
      <c r="E131" s="78">
        <v>7.8490000000000002</v>
      </c>
      <c r="F131" s="79">
        <v>0.1172</v>
      </c>
      <c r="G131" s="75">
        <f t="shared" si="11"/>
        <v>7.9662000000000006</v>
      </c>
      <c r="H131" s="76">
        <v>2.88</v>
      </c>
      <c r="I131" s="77" t="s">
        <v>71</v>
      </c>
      <c r="J131" s="64">
        <f t="shared" si="18"/>
        <v>2.88</v>
      </c>
      <c r="K131" s="66">
        <v>3184</v>
      </c>
      <c r="L131" s="67" t="s">
        <v>69</v>
      </c>
      <c r="M131" s="83">
        <f t="shared" si="19"/>
        <v>0.31840000000000002</v>
      </c>
      <c r="N131" s="66">
        <v>3922</v>
      </c>
      <c r="O131" s="67" t="s">
        <v>69</v>
      </c>
      <c r="P131" s="83">
        <f t="shared" si="20"/>
        <v>0.39219999999999999</v>
      </c>
    </row>
    <row r="132" spans="1:16">
      <c r="A132" s="1">
        <f t="shared" si="15"/>
        <v>132</v>
      </c>
      <c r="B132" s="76">
        <v>9</v>
      </c>
      <c r="C132" s="77" t="s">
        <v>72</v>
      </c>
      <c r="D132" s="84">
        <f t="shared" si="17"/>
        <v>0.22500000000000001</v>
      </c>
      <c r="E132" s="78">
        <v>8.5570000000000004</v>
      </c>
      <c r="F132" s="79">
        <v>0.1069</v>
      </c>
      <c r="G132" s="75">
        <f t="shared" si="11"/>
        <v>8.6638999999999999</v>
      </c>
      <c r="H132" s="76">
        <v>3.08</v>
      </c>
      <c r="I132" s="77" t="s">
        <v>71</v>
      </c>
      <c r="J132" s="64">
        <f t="shared" si="18"/>
        <v>3.08</v>
      </c>
      <c r="K132" s="66">
        <v>3239</v>
      </c>
      <c r="L132" s="67" t="s">
        <v>69</v>
      </c>
      <c r="M132" s="83">
        <f t="shared" si="19"/>
        <v>0.32389999999999997</v>
      </c>
      <c r="N132" s="66">
        <v>4029</v>
      </c>
      <c r="O132" s="67" t="s">
        <v>69</v>
      </c>
      <c r="P132" s="83">
        <f t="shared" si="20"/>
        <v>0.40289999999999998</v>
      </c>
    </row>
    <row r="133" spans="1:16">
      <c r="A133" s="1">
        <f t="shared" si="15"/>
        <v>133</v>
      </c>
      <c r="B133" s="76">
        <v>10</v>
      </c>
      <c r="C133" s="77" t="s">
        <v>72</v>
      </c>
      <c r="D133" s="84">
        <f t="shared" si="17"/>
        <v>0.25</v>
      </c>
      <c r="E133" s="78">
        <v>9.2070000000000007</v>
      </c>
      <c r="F133" s="79">
        <v>9.8500000000000004E-2</v>
      </c>
      <c r="G133" s="75">
        <f t="shared" si="11"/>
        <v>9.3055000000000003</v>
      </c>
      <c r="H133" s="76">
        <v>3.26</v>
      </c>
      <c r="I133" s="77" t="s">
        <v>71</v>
      </c>
      <c r="J133" s="64">
        <f t="shared" si="18"/>
        <v>3.26</v>
      </c>
      <c r="K133" s="66">
        <v>3284</v>
      </c>
      <c r="L133" s="67" t="s">
        <v>69</v>
      </c>
      <c r="M133" s="83">
        <f t="shared" si="19"/>
        <v>0.32839999999999997</v>
      </c>
      <c r="N133" s="66">
        <v>4120</v>
      </c>
      <c r="O133" s="67" t="s">
        <v>69</v>
      </c>
      <c r="P133" s="83">
        <f t="shared" si="20"/>
        <v>0.41200000000000003</v>
      </c>
    </row>
    <row r="134" spans="1:16">
      <c r="A134" s="1">
        <f t="shared" si="15"/>
        <v>134</v>
      </c>
      <c r="B134" s="76">
        <v>11</v>
      </c>
      <c r="C134" s="77" t="s">
        <v>72</v>
      </c>
      <c r="D134" s="84">
        <f t="shared" si="17"/>
        <v>0.27500000000000002</v>
      </c>
      <c r="E134" s="78">
        <v>9.8000000000000007</v>
      </c>
      <c r="F134" s="79">
        <v>9.1399999999999995E-2</v>
      </c>
      <c r="G134" s="75">
        <f t="shared" si="11"/>
        <v>9.8914000000000009</v>
      </c>
      <c r="H134" s="76">
        <v>3.43</v>
      </c>
      <c r="I134" s="77" t="s">
        <v>71</v>
      </c>
      <c r="J134" s="64">
        <f t="shared" si="18"/>
        <v>3.43</v>
      </c>
      <c r="K134" s="66">
        <v>3321</v>
      </c>
      <c r="L134" s="67" t="s">
        <v>69</v>
      </c>
      <c r="M134" s="83">
        <f t="shared" si="19"/>
        <v>0.33210000000000001</v>
      </c>
      <c r="N134" s="66">
        <v>4198</v>
      </c>
      <c r="O134" s="67" t="s">
        <v>69</v>
      </c>
      <c r="P134" s="83">
        <f t="shared" si="20"/>
        <v>0.41980000000000006</v>
      </c>
    </row>
    <row r="135" spans="1:16">
      <c r="A135" s="1">
        <f t="shared" si="15"/>
        <v>135</v>
      </c>
      <c r="B135" s="76">
        <v>12</v>
      </c>
      <c r="C135" s="77" t="s">
        <v>72</v>
      </c>
      <c r="D135" s="84">
        <f t="shared" si="17"/>
        <v>0.3</v>
      </c>
      <c r="E135" s="78">
        <v>10.34</v>
      </c>
      <c r="F135" s="79">
        <v>8.5330000000000003E-2</v>
      </c>
      <c r="G135" s="75">
        <f t="shared" si="11"/>
        <v>10.425330000000001</v>
      </c>
      <c r="H135" s="76">
        <v>3.58</v>
      </c>
      <c r="I135" s="77" t="s">
        <v>71</v>
      </c>
      <c r="J135" s="64">
        <f t="shared" si="18"/>
        <v>3.58</v>
      </c>
      <c r="K135" s="66">
        <v>3354</v>
      </c>
      <c r="L135" s="67" t="s">
        <v>69</v>
      </c>
      <c r="M135" s="83">
        <f t="shared" si="19"/>
        <v>0.33540000000000003</v>
      </c>
      <c r="N135" s="66">
        <v>4266</v>
      </c>
      <c r="O135" s="67" t="s">
        <v>69</v>
      </c>
      <c r="P135" s="83">
        <f t="shared" si="20"/>
        <v>0.42659999999999998</v>
      </c>
    </row>
    <row r="136" spans="1:16">
      <c r="A136" s="1">
        <f t="shared" si="15"/>
        <v>136</v>
      </c>
      <c r="B136" s="76">
        <v>13</v>
      </c>
      <c r="C136" s="77" t="s">
        <v>72</v>
      </c>
      <c r="D136" s="84">
        <f t="shared" si="17"/>
        <v>0.32500000000000001</v>
      </c>
      <c r="E136" s="78">
        <v>10.82</v>
      </c>
      <c r="F136" s="79">
        <v>8.0089999999999995E-2</v>
      </c>
      <c r="G136" s="75">
        <f t="shared" si="11"/>
        <v>10.900090000000001</v>
      </c>
      <c r="H136" s="76">
        <v>3.74</v>
      </c>
      <c r="I136" s="77" t="s">
        <v>71</v>
      </c>
      <c r="J136" s="64">
        <f t="shared" si="18"/>
        <v>3.74</v>
      </c>
      <c r="K136" s="66">
        <v>3382</v>
      </c>
      <c r="L136" s="67" t="s">
        <v>69</v>
      </c>
      <c r="M136" s="83">
        <f t="shared" si="19"/>
        <v>0.3382</v>
      </c>
      <c r="N136" s="66">
        <v>4326</v>
      </c>
      <c r="O136" s="67" t="s">
        <v>69</v>
      </c>
      <c r="P136" s="83">
        <f t="shared" si="20"/>
        <v>0.43259999999999998</v>
      </c>
    </row>
    <row r="137" spans="1:16">
      <c r="A137" s="1">
        <f t="shared" si="15"/>
        <v>137</v>
      </c>
      <c r="B137" s="76">
        <v>14</v>
      </c>
      <c r="C137" s="77" t="s">
        <v>72</v>
      </c>
      <c r="D137" s="84">
        <f t="shared" si="17"/>
        <v>0.35</v>
      </c>
      <c r="E137" s="78">
        <v>11.26</v>
      </c>
      <c r="F137" s="79">
        <v>7.5499999999999998E-2</v>
      </c>
      <c r="G137" s="75">
        <f t="shared" si="11"/>
        <v>11.3355</v>
      </c>
      <c r="H137" s="76">
        <v>3.88</v>
      </c>
      <c r="I137" s="77" t="s">
        <v>71</v>
      </c>
      <c r="J137" s="64">
        <f t="shared" si="18"/>
        <v>3.88</v>
      </c>
      <c r="K137" s="66">
        <v>3407</v>
      </c>
      <c r="L137" s="67" t="s">
        <v>69</v>
      </c>
      <c r="M137" s="83">
        <f t="shared" si="19"/>
        <v>0.3407</v>
      </c>
      <c r="N137" s="66">
        <v>4381</v>
      </c>
      <c r="O137" s="67" t="s">
        <v>69</v>
      </c>
      <c r="P137" s="83">
        <f t="shared" si="20"/>
        <v>0.43810000000000004</v>
      </c>
    </row>
    <row r="138" spans="1:16">
      <c r="A138" s="1">
        <f t="shared" si="15"/>
        <v>138</v>
      </c>
      <c r="B138" s="76">
        <v>15</v>
      </c>
      <c r="C138" s="77" t="s">
        <v>72</v>
      </c>
      <c r="D138" s="84">
        <f t="shared" si="17"/>
        <v>0.375</v>
      </c>
      <c r="E138" s="78">
        <v>11.66</v>
      </c>
      <c r="F138" s="79">
        <v>7.145E-2</v>
      </c>
      <c r="G138" s="75">
        <f t="shared" si="11"/>
        <v>11.731450000000001</v>
      </c>
      <c r="H138" s="76">
        <v>4.0199999999999996</v>
      </c>
      <c r="I138" s="77" t="s">
        <v>71</v>
      </c>
      <c r="J138" s="64">
        <f t="shared" si="18"/>
        <v>4.0199999999999996</v>
      </c>
      <c r="K138" s="66">
        <v>3430</v>
      </c>
      <c r="L138" s="67" t="s">
        <v>69</v>
      </c>
      <c r="M138" s="83">
        <f t="shared" si="19"/>
        <v>0.34300000000000003</v>
      </c>
      <c r="N138" s="66">
        <v>4429</v>
      </c>
      <c r="O138" s="67" t="s">
        <v>69</v>
      </c>
      <c r="P138" s="83">
        <f t="shared" si="20"/>
        <v>0.44290000000000002</v>
      </c>
    </row>
    <row r="139" spans="1:16">
      <c r="A139" s="1">
        <f t="shared" si="15"/>
        <v>139</v>
      </c>
      <c r="B139" s="76">
        <v>16</v>
      </c>
      <c r="C139" s="77" t="s">
        <v>72</v>
      </c>
      <c r="D139" s="84">
        <f t="shared" ref="D139:D170" si="21">B139/$C$5</f>
        <v>0.4</v>
      </c>
      <c r="E139" s="78">
        <v>12.02</v>
      </c>
      <c r="F139" s="79">
        <v>6.7839999999999998E-2</v>
      </c>
      <c r="G139" s="75">
        <f t="shared" si="11"/>
        <v>12.08784</v>
      </c>
      <c r="H139" s="76">
        <v>4.16</v>
      </c>
      <c r="I139" s="77" t="s">
        <v>71</v>
      </c>
      <c r="J139" s="64">
        <f t="shared" si="18"/>
        <v>4.16</v>
      </c>
      <c r="K139" s="66">
        <v>3450</v>
      </c>
      <c r="L139" s="67" t="s">
        <v>69</v>
      </c>
      <c r="M139" s="83">
        <f t="shared" si="19"/>
        <v>0.34500000000000003</v>
      </c>
      <c r="N139" s="66">
        <v>4474</v>
      </c>
      <c r="O139" s="67" t="s">
        <v>69</v>
      </c>
      <c r="P139" s="83">
        <f t="shared" si="20"/>
        <v>0.44740000000000002</v>
      </c>
    </row>
    <row r="140" spans="1:16">
      <c r="A140" s="1">
        <f t="shared" si="15"/>
        <v>140</v>
      </c>
      <c r="B140" s="76">
        <v>17</v>
      </c>
      <c r="C140" s="80" t="s">
        <v>72</v>
      </c>
      <c r="D140" s="84">
        <f t="shared" si="21"/>
        <v>0.42499999999999999</v>
      </c>
      <c r="E140" s="78">
        <v>12.34</v>
      </c>
      <c r="F140" s="79">
        <v>6.4619999999999997E-2</v>
      </c>
      <c r="G140" s="75">
        <f t="shared" si="11"/>
        <v>12.40462</v>
      </c>
      <c r="H140" s="76">
        <v>4.29</v>
      </c>
      <c r="I140" s="77" t="s">
        <v>71</v>
      </c>
      <c r="J140" s="64">
        <f t="shared" si="18"/>
        <v>4.29</v>
      </c>
      <c r="K140" s="66">
        <v>3469</v>
      </c>
      <c r="L140" s="67" t="s">
        <v>69</v>
      </c>
      <c r="M140" s="83">
        <f t="shared" si="19"/>
        <v>0.34689999999999999</v>
      </c>
      <c r="N140" s="66">
        <v>4515</v>
      </c>
      <c r="O140" s="67" t="s">
        <v>69</v>
      </c>
      <c r="P140" s="83">
        <f t="shared" si="20"/>
        <v>0.45149999999999996</v>
      </c>
    </row>
    <row r="141" spans="1:16">
      <c r="A141" s="1">
        <f t="shared" si="15"/>
        <v>141</v>
      </c>
      <c r="B141" s="76">
        <v>18</v>
      </c>
      <c r="C141" s="67" t="s">
        <v>72</v>
      </c>
      <c r="D141" s="84">
        <f t="shared" si="21"/>
        <v>0.45</v>
      </c>
      <c r="E141" s="78">
        <v>12.63</v>
      </c>
      <c r="F141" s="79">
        <v>6.1710000000000001E-2</v>
      </c>
      <c r="G141" s="75">
        <f t="shared" si="11"/>
        <v>12.69171</v>
      </c>
      <c r="H141" s="66">
        <v>4.42</v>
      </c>
      <c r="I141" s="67" t="s">
        <v>71</v>
      </c>
      <c r="J141" s="64">
        <f t="shared" si="18"/>
        <v>4.42</v>
      </c>
      <c r="K141" s="66">
        <v>3487</v>
      </c>
      <c r="L141" s="67" t="s">
        <v>69</v>
      </c>
      <c r="M141" s="83">
        <f t="shared" si="19"/>
        <v>0.34870000000000001</v>
      </c>
      <c r="N141" s="66">
        <v>4553</v>
      </c>
      <c r="O141" s="67" t="s">
        <v>69</v>
      </c>
      <c r="P141" s="83">
        <f t="shared" si="20"/>
        <v>0.45529999999999998</v>
      </c>
    </row>
    <row r="142" spans="1:16">
      <c r="A142" s="1">
        <f t="shared" si="15"/>
        <v>142</v>
      </c>
      <c r="B142" s="76">
        <v>20</v>
      </c>
      <c r="C142" s="67" t="s">
        <v>72</v>
      </c>
      <c r="D142" s="84">
        <f t="shared" si="21"/>
        <v>0.5</v>
      </c>
      <c r="E142" s="78">
        <v>13.13</v>
      </c>
      <c r="F142" s="79">
        <v>5.6660000000000002E-2</v>
      </c>
      <c r="G142" s="75">
        <f t="shared" si="11"/>
        <v>13.186660000000002</v>
      </c>
      <c r="H142" s="66">
        <v>4.67</v>
      </c>
      <c r="I142" s="67" t="s">
        <v>71</v>
      </c>
      <c r="J142" s="64">
        <f t="shared" si="18"/>
        <v>4.67</v>
      </c>
      <c r="K142" s="66">
        <v>3527</v>
      </c>
      <c r="L142" s="67" t="s">
        <v>69</v>
      </c>
      <c r="M142" s="83">
        <f t="shared" si="19"/>
        <v>0.35270000000000001</v>
      </c>
      <c r="N142" s="66">
        <v>4622</v>
      </c>
      <c r="O142" s="67" t="s">
        <v>69</v>
      </c>
      <c r="P142" s="83">
        <f t="shared" si="20"/>
        <v>0.4622</v>
      </c>
    </row>
    <row r="143" spans="1:16">
      <c r="A143" s="1">
        <f t="shared" si="15"/>
        <v>143</v>
      </c>
      <c r="B143" s="76">
        <v>22.5</v>
      </c>
      <c r="C143" s="67" t="s">
        <v>72</v>
      </c>
      <c r="D143" s="84">
        <f t="shared" si="21"/>
        <v>0.5625</v>
      </c>
      <c r="E143" s="78">
        <v>13.62</v>
      </c>
      <c r="F143" s="79">
        <v>5.1490000000000001E-2</v>
      </c>
      <c r="G143" s="75">
        <f t="shared" si="11"/>
        <v>13.671489999999999</v>
      </c>
      <c r="H143" s="66">
        <v>4.9800000000000004</v>
      </c>
      <c r="I143" s="67" t="s">
        <v>71</v>
      </c>
      <c r="J143" s="64">
        <f t="shared" si="18"/>
        <v>4.9800000000000004</v>
      </c>
      <c r="K143" s="66">
        <v>3577</v>
      </c>
      <c r="L143" s="67" t="s">
        <v>69</v>
      </c>
      <c r="M143" s="83">
        <f t="shared" si="19"/>
        <v>0.35770000000000002</v>
      </c>
      <c r="N143" s="66">
        <v>4697</v>
      </c>
      <c r="O143" s="67" t="s">
        <v>69</v>
      </c>
      <c r="P143" s="83">
        <f t="shared" si="20"/>
        <v>0.46970000000000001</v>
      </c>
    </row>
    <row r="144" spans="1:16">
      <c r="A144" s="1">
        <f t="shared" si="15"/>
        <v>144</v>
      </c>
      <c r="B144" s="76">
        <v>25</v>
      </c>
      <c r="C144" s="67" t="s">
        <v>72</v>
      </c>
      <c r="D144" s="84">
        <f t="shared" si="21"/>
        <v>0.625</v>
      </c>
      <c r="E144" s="78">
        <v>13.98</v>
      </c>
      <c r="F144" s="79">
        <v>4.7239999999999997E-2</v>
      </c>
      <c r="G144" s="75">
        <f t="shared" si="11"/>
        <v>14.027240000000001</v>
      </c>
      <c r="H144" s="66">
        <v>5.27</v>
      </c>
      <c r="I144" s="67" t="s">
        <v>71</v>
      </c>
      <c r="J144" s="64">
        <f t="shared" si="18"/>
        <v>5.27</v>
      </c>
      <c r="K144" s="66">
        <v>3622</v>
      </c>
      <c r="L144" s="67" t="s">
        <v>69</v>
      </c>
      <c r="M144" s="83">
        <f t="shared" si="19"/>
        <v>0.36219999999999997</v>
      </c>
      <c r="N144" s="66">
        <v>4763</v>
      </c>
      <c r="O144" s="67" t="s">
        <v>69</v>
      </c>
      <c r="P144" s="83">
        <f t="shared" si="20"/>
        <v>0.4763</v>
      </c>
    </row>
    <row r="145" spans="1:16">
      <c r="A145" s="1">
        <f t="shared" si="15"/>
        <v>145</v>
      </c>
      <c r="B145" s="76">
        <v>27.5</v>
      </c>
      <c r="C145" s="67" t="s">
        <v>72</v>
      </c>
      <c r="D145" s="84">
        <f t="shared" si="21"/>
        <v>0.6875</v>
      </c>
      <c r="E145" s="78">
        <v>14.26</v>
      </c>
      <c r="F145" s="79">
        <v>4.369E-2</v>
      </c>
      <c r="G145" s="75">
        <f t="shared" si="11"/>
        <v>14.30369</v>
      </c>
      <c r="H145" s="66">
        <v>5.56</v>
      </c>
      <c r="I145" s="67" t="s">
        <v>71</v>
      </c>
      <c r="J145" s="64">
        <f t="shared" si="18"/>
        <v>5.56</v>
      </c>
      <c r="K145" s="66">
        <v>3663</v>
      </c>
      <c r="L145" s="67" t="s">
        <v>69</v>
      </c>
      <c r="M145" s="83">
        <f t="shared" si="19"/>
        <v>0.36629999999999996</v>
      </c>
      <c r="N145" s="66">
        <v>4822</v>
      </c>
      <c r="O145" s="67" t="s">
        <v>69</v>
      </c>
      <c r="P145" s="83">
        <f t="shared" si="20"/>
        <v>0.48220000000000002</v>
      </c>
    </row>
    <row r="146" spans="1:16">
      <c r="A146" s="1">
        <f t="shared" si="15"/>
        <v>146</v>
      </c>
      <c r="B146" s="76">
        <v>30</v>
      </c>
      <c r="C146" s="67" t="s">
        <v>72</v>
      </c>
      <c r="D146" s="84">
        <f t="shared" si="21"/>
        <v>0.75</v>
      </c>
      <c r="E146" s="78">
        <v>14.45</v>
      </c>
      <c r="F146" s="79">
        <v>4.0669999999999998E-2</v>
      </c>
      <c r="G146" s="75">
        <f t="shared" si="11"/>
        <v>14.49067</v>
      </c>
      <c r="H146" s="66">
        <v>5.84</v>
      </c>
      <c r="I146" s="67" t="s">
        <v>71</v>
      </c>
      <c r="J146" s="64">
        <f t="shared" si="18"/>
        <v>5.84</v>
      </c>
      <c r="K146" s="66">
        <v>3701</v>
      </c>
      <c r="L146" s="67" t="s">
        <v>69</v>
      </c>
      <c r="M146" s="83">
        <f t="shared" si="19"/>
        <v>0.37009999999999998</v>
      </c>
      <c r="N146" s="66">
        <v>4877</v>
      </c>
      <c r="O146" s="67" t="s">
        <v>69</v>
      </c>
      <c r="P146" s="83">
        <f t="shared" si="20"/>
        <v>0.48769999999999997</v>
      </c>
    </row>
    <row r="147" spans="1:16">
      <c r="A147" s="1">
        <f t="shared" si="15"/>
        <v>147</v>
      </c>
      <c r="B147" s="76">
        <v>32.5</v>
      </c>
      <c r="C147" s="67" t="s">
        <v>72</v>
      </c>
      <c r="D147" s="84">
        <f t="shared" si="21"/>
        <v>0.8125</v>
      </c>
      <c r="E147" s="78">
        <v>14.59</v>
      </c>
      <c r="F147" s="79">
        <v>3.8059999999999997E-2</v>
      </c>
      <c r="G147" s="75">
        <f t="shared" si="11"/>
        <v>14.62806</v>
      </c>
      <c r="H147" s="66">
        <v>6.12</v>
      </c>
      <c r="I147" s="67" t="s">
        <v>71</v>
      </c>
      <c r="J147" s="64">
        <f t="shared" si="18"/>
        <v>6.12</v>
      </c>
      <c r="K147" s="66">
        <v>3737</v>
      </c>
      <c r="L147" s="67" t="s">
        <v>69</v>
      </c>
      <c r="M147" s="83">
        <f t="shared" si="19"/>
        <v>0.37370000000000003</v>
      </c>
      <c r="N147" s="66">
        <v>4927</v>
      </c>
      <c r="O147" s="67" t="s">
        <v>69</v>
      </c>
      <c r="P147" s="83">
        <f t="shared" si="20"/>
        <v>0.49269999999999997</v>
      </c>
    </row>
    <row r="148" spans="1:16">
      <c r="A148" s="1">
        <f t="shared" si="15"/>
        <v>148</v>
      </c>
      <c r="B148" s="76">
        <v>35</v>
      </c>
      <c r="C148" s="67" t="s">
        <v>72</v>
      </c>
      <c r="D148" s="84">
        <f t="shared" si="21"/>
        <v>0.875</v>
      </c>
      <c r="E148" s="78">
        <v>14.68</v>
      </c>
      <c r="F148" s="79">
        <v>3.5799999999999998E-2</v>
      </c>
      <c r="G148" s="75">
        <f t="shared" ref="G148:G211" si="22">E148+F148</f>
        <v>14.7158</v>
      </c>
      <c r="H148" s="66">
        <v>6.4</v>
      </c>
      <c r="I148" s="67" t="s">
        <v>71</v>
      </c>
      <c r="J148" s="64">
        <f t="shared" ref="J148:J179" si="23">H148</f>
        <v>6.4</v>
      </c>
      <c r="K148" s="66">
        <v>3772</v>
      </c>
      <c r="L148" s="67" t="s">
        <v>69</v>
      </c>
      <c r="M148" s="83">
        <f t="shared" ref="M148:M168" si="24">K148/1000/10</f>
        <v>0.37719999999999998</v>
      </c>
      <c r="N148" s="66">
        <v>4974</v>
      </c>
      <c r="O148" s="67" t="s">
        <v>69</v>
      </c>
      <c r="P148" s="83">
        <f t="shared" ref="P148:P175" si="25">N148/1000/10</f>
        <v>0.49740000000000001</v>
      </c>
    </row>
    <row r="149" spans="1:16">
      <c r="A149" s="1">
        <f t="shared" si="15"/>
        <v>149</v>
      </c>
      <c r="B149" s="76">
        <v>37.5</v>
      </c>
      <c r="C149" s="67" t="s">
        <v>72</v>
      </c>
      <c r="D149" s="84">
        <f t="shared" si="21"/>
        <v>0.9375</v>
      </c>
      <c r="E149" s="78">
        <v>14.74</v>
      </c>
      <c r="F149" s="79">
        <v>3.3799999999999997E-2</v>
      </c>
      <c r="G149" s="75">
        <f t="shared" si="22"/>
        <v>14.7738</v>
      </c>
      <c r="H149" s="66">
        <v>6.68</v>
      </c>
      <c r="I149" s="67" t="s">
        <v>71</v>
      </c>
      <c r="J149" s="64">
        <f t="shared" si="23"/>
        <v>6.68</v>
      </c>
      <c r="K149" s="66">
        <v>3806</v>
      </c>
      <c r="L149" s="67" t="s">
        <v>69</v>
      </c>
      <c r="M149" s="83">
        <f t="shared" si="24"/>
        <v>0.38059999999999999</v>
      </c>
      <c r="N149" s="66">
        <v>5018</v>
      </c>
      <c r="O149" s="67" t="s">
        <v>69</v>
      </c>
      <c r="P149" s="83">
        <f t="shared" si="25"/>
        <v>0.50180000000000002</v>
      </c>
    </row>
    <row r="150" spans="1:16">
      <c r="A150" s="1">
        <f t="shared" ref="A150:A213" si="26">A149+1</f>
        <v>150</v>
      </c>
      <c r="B150" s="76">
        <v>40</v>
      </c>
      <c r="C150" s="67" t="s">
        <v>72</v>
      </c>
      <c r="D150" s="83">
        <f t="shared" si="21"/>
        <v>1</v>
      </c>
      <c r="E150" s="78">
        <v>14.76</v>
      </c>
      <c r="F150" s="79">
        <v>3.2039999999999999E-2</v>
      </c>
      <c r="G150" s="75">
        <f t="shared" si="22"/>
        <v>14.79204</v>
      </c>
      <c r="H150" s="66">
        <v>6.96</v>
      </c>
      <c r="I150" s="67" t="s">
        <v>71</v>
      </c>
      <c r="J150" s="64">
        <f t="shared" si="23"/>
        <v>6.96</v>
      </c>
      <c r="K150" s="66">
        <v>3838</v>
      </c>
      <c r="L150" s="67" t="s">
        <v>69</v>
      </c>
      <c r="M150" s="83">
        <f t="shared" si="24"/>
        <v>0.38380000000000003</v>
      </c>
      <c r="N150" s="66">
        <v>5061</v>
      </c>
      <c r="O150" s="67" t="s">
        <v>69</v>
      </c>
      <c r="P150" s="83">
        <f t="shared" si="25"/>
        <v>0.50609999999999999</v>
      </c>
    </row>
    <row r="151" spans="1:16">
      <c r="A151" s="1">
        <f t="shared" si="26"/>
        <v>151</v>
      </c>
      <c r="B151" s="76">
        <v>45</v>
      </c>
      <c r="C151" s="67" t="s">
        <v>72</v>
      </c>
      <c r="D151" s="83">
        <f t="shared" si="21"/>
        <v>1.125</v>
      </c>
      <c r="E151" s="78">
        <v>14.73</v>
      </c>
      <c r="F151" s="79">
        <v>2.904E-2</v>
      </c>
      <c r="G151" s="75">
        <f t="shared" si="22"/>
        <v>14.759040000000001</v>
      </c>
      <c r="H151" s="66">
        <v>7.51</v>
      </c>
      <c r="I151" s="67" t="s">
        <v>71</v>
      </c>
      <c r="J151" s="64">
        <f t="shared" si="23"/>
        <v>7.51</v>
      </c>
      <c r="K151" s="66">
        <v>3940</v>
      </c>
      <c r="L151" s="67" t="s">
        <v>69</v>
      </c>
      <c r="M151" s="83">
        <f t="shared" si="24"/>
        <v>0.39400000000000002</v>
      </c>
      <c r="N151" s="66">
        <v>5140</v>
      </c>
      <c r="O151" s="67" t="s">
        <v>69</v>
      </c>
      <c r="P151" s="83">
        <f t="shared" si="25"/>
        <v>0.51400000000000001</v>
      </c>
    </row>
    <row r="152" spans="1:16">
      <c r="A152" s="1">
        <f t="shared" si="26"/>
        <v>152</v>
      </c>
      <c r="B152" s="76">
        <v>50</v>
      </c>
      <c r="C152" s="67" t="s">
        <v>72</v>
      </c>
      <c r="D152" s="83">
        <f t="shared" si="21"/>
        <v>1.25</v>
      </c>
      <c r="E152" s="78">
        <v>14.64</v>
      </c>
      <c r="F152" s="79">
        <v>2.6579999999999999E-2</v>
      </c>
      <c r="G152" s="75">
        <f t="shared" si="22"/>
        <v>14.66658</v>
      </c>
      <c r="H152" s="66">
        <v>8.07</v>
      </c>
      <c r="I152" s="67" t="s">
        <v>71</v>
      </c>
      <c r="J152" s="64">
        <f t="shared" si="23"/>
        <v>8.07</v>
      </c>
      <c r="K152" s="66">
        <v>4039</v>
      </c>
      <c r="L152" s="67" t="s">
        <v>69</v>
      </c>
      <c r="M152" s="83">
        <f t="shared" si="24"/>
        <v>0.40389999999999998</v>
      </c>
      <c r="N152" s="66">
        <v>5214</v>
      </c>
      <c r="O152" s="67" t="s">
        <v>69</v>
      </c>
      <c r="P152" s="83">
        <f t="shared" si="25"/>
        <v>0.52140000000000009</v>
      </c>
    </row>
    <row r="153" spans="1:16">
      <c r="A153" s="1">
        <f t="shared" si="26"/>
        <v>153</v>
      </c>
      <c r="B153" s="76">
        <v>55</v>
      </c>
      <c r="C153" s="67" t="s">
        <v>72</v>
      </c>
      <c r="D153" s="83">
        <f t="shared" si="21"/>
        <v>1.375</v>
      </c>
      <c r="E153" s="78">
        <v>14.51</v>
      </c>
      <c r="F153" s="79">
        <v>2.4539999999999999E-2</v>
      </c>
      <c r="G153" s="75">
        <f t="shared" si="22"/>
        <v>14.53454</v>
      </c>
      <c r="H153" s="66">
        <v>8.6300000000000008</v>
      </c>
      <c r="I153" s="67" t="s">
        <v>71</v>
      </c>
      <c r="J153" s="64">
        <f t="shared" si="23"/>
        <v>8.6300000000000008</v>
      </c>
      <c r="K153" s="66">
        <v>4136</v>
      </c>
      <c r="L153" s="67" t="s">
        <v>69</v>
      </c>
      <c r="M153" s="83">
        <f t="shared" si="24"/>
        <v>0.41360000000000002</v>
      </c>
      <c r="N153" s="66">
        <v>5284</v>
      </c>
      <c r="O153" s="67" t="s">
        <v>69</v>
      </c>
      <c r="P153" s="83">
        <f t="shared" si="25"/>
        <v>0.52839999999999998</v>
      </c>
    </row>
    <row r="154" spans="1:16">
      <c r="A154" s="1">
        <f t="shared" si="26"/>
        <v>154</v>
      </c>
      <c r="B154" s="76">
        <v>60</v>
      </c>
      <c r="C154" s="67" t="s">
        <v>72</v>
      </c>
      <c r="D154" s="83">
        <f t="shared" si="21"/>
        <v>1.5</v>
      </c>
      <c r="E154" s="78">
        <v>14.36</v>
      </c>
      <c r="F154" s="79">
        <v>2.2800000000000001E-2</v>
      </c>
      <c r="G154" s="75">
        <f t="shared" si="22"/>
        <v>14.3828</v>
      </c>
      <c r="H154" s="66">
        <v>9.19</v>
      </c>
      <c r="I154" s="67" t="s">
        <v>71</v>
      </c>
      <c r="J154" s="64">
        <f t="shared" si="23"/>
        <v>9.19</v>
      </c>
      <c r="K154" s="66">
        <v>4231</v>
      </c>
      <c r="L154" s="67" t="s">
        <v>69</v>
      </c>
      <c r="M154" s="83">
        <f t="shared" si="24"/>
        <v>0.42309999999999998</v>
      </c>
      <c r="N154" s="66">
        <v>5351</v>
      </c>
      <c r="O154" s="67" t="s">
        <v>69</v>
      </c>
      <c r="P154" s="83">
        <f t="shared" si="25"/>
        <v>0.53510000000000002</v>
      </c>
    </row>
    <row r="155" spans="1:16">
      <c r="A155" s="1">
        <f t="shared" si="26"/>
        <v>155</v>
      </c>
      <c r="B155" s="76">
        <v>65</v>
      </c>
      <c r="C155" s="67" t="s">
        <v>72</v>
      </c>
      <c r="D155" s="83">
        <f t="shared" si="21"/>
        <v>1.625</v>
      </c>
      <c r="E155" s="78">
        <v>14.19</v>
      </c>
      <c r="F155" s="79">
        <v>2.1309999999999999E-2</v>
      </c>
      <c r="G155" s="75">
        <f t="shared" si="22"/>
        <v>14.211309999999999</v>
      </c>
      <c r="H155" s="66">
        <v>9.77</v>
      </c>
      <c r="I155" s="67" t="s">
        <v>71</v>
      </c>
      <c r="J155" s="64">
        <f t="shared" si="23"/>
        <v>9.77</v>
      </c>
      <c r="K155" s="66">
        <v>4326</v>
      </c>
      <c r="L155" s="67" t="s">
        <v>69</v>
      </c>
      <c r="M155" s="83">
        <f t="shared" si="24"/>
        <v>0.43259999999999998</v>
      </c>
      <c r="N155" s="66">
        <v>5416</v>
      </c>
      <c r="O155" s="67" t="s">
        <v>69</v>
      </c>
      <c r="P155" s="83">
        <f t="shared" si="25"/>
        <v>0.54160000000000008</v>
      </c>
    </row>
    <row r="156" spans="1:16">
      <c r="A156" s="1">
        <f t="shared" si="26"/>
        <v>156</v>
      </c>
      <c r="B156" s="76">
        <v>70</v>
      </c>
      <c r="C156" s="67" t="s">
        <v>72</v>
      </c>
      <c r="D156" s="83">
        <f t="shared" si="21"/>
        <v>1.75</v>
      </c>
      <c r="E156" s="78">
        <v>14</v>
      </c>
      <c r="F156" s="79">
        <v>2.001E-2</v>
      </c>
      <c r="G156" s="75">
        <f t="shared" si="22"/>
        <v>14.020009999999999</v>
      </c>
      <c r="H156" s="66">
        <v>10.35</v>
      </c>
      <c r="I156" s="67" t="s">
        <v>71</v>
      </c>
      <c r="J156" s="64">
        <f t="shared" si="23"/>
        <v>10.35</v>
      </c>
      <c r="K156" s="66">
        <v>4421</v>
      </c>
      <c r="L156" s="67" t="s">
        <v>69</v>
      </c>
      <c r="M156" s="83">
        <f t="shared" si="24"/>
        <v>0.44210000000000005</v>
      </c>
      <c r="N156" s="66">
        <v>5479</v>
      </c>
      <c r="O156" s="67" t="s">
        <v>69</v>
      </c>
      <c r="P156" s="83">
        <f t="shared" si="25"/>
        <v>0.54790000000000005</v>
      </c>
    </row>
    <row r="157" spans="1:16">
      <c r="A157" s="1">
        <f t="shared" si="26"/>
        <v>157</v>
      </c>
      <c r="B157" s="76">
        <v>80</v>
      </c>
      <c r="C157" s="67" t="s">
        <v>72</v>
      </c>
      <c r="D157" s="83">
        <f t="shared" si="21"/>
        <v>2</v>
      </c>
      <c r="E157" s="78">
        <v>13.63</v>
      </c>
      <c r="F157" s="79">
        <v>1.787E-2</v>
      </c>
      <c r="G157" s="75">
        <f t="shared" si="22"/>
        <v>13.647870000000001</v>
      </c>
      <c r="H157" s="66">
        <v>11.53</v>
      </c>
      <c r="I157" s="67" t="s">
        <v>71</v>
      </c>
      <c r="J157" s="64">
        <f t="shared" si="23"/>
        <v>11.53</v>
      </c>
      <c r="K157" s="66">
        <v>4760</v>
      </c>
      <c r="L157" s="67" t="s">
        <v>69</v>
      </c>
      <c r="M157" s="83">
        <f t="shared" si="24"/>
        <v>0.47599999999999998</v>
      </c>
      <c r="N157" s="66">
        <v>5603</v>
      </c>
      <c r="O157" s="67" t="s">
        <v>69</v>
      </c>
      <c r="P157" s="83">
        <f t="shared" si="25"/>
        <v>0.56030000000000002</v>
      </c>
    </row>
    <row r="158" spans="1:16">
      <c r="A158" s="1">
        <f t="shared" si="26"/>
        <v>158</v>
      </c>
      <c r="B158" s="76">
        <v>90</v>
      </c>
      <c r="C158" s="67" t="s">
        <v>72</v>
      </c>
      <c r="D158" s="83">
        <f t="shared" si="21"/>
        <v>2.25</v>
      </c>
      <c r="E158" s="78">
        <v>13.46</v>
      </c>
      <c r="F158" s="79">
        <v>1.6160000000000001E-2</v>
      </c>
      <c r="G158" s="75">
        <f t="shared" si="22"/>
        <v>13.47616</v>
      </c>
      <c r="H158" s="66">
        <v>12.74</v>
      </c>
      <c r="I158" s="67" t="s">
        <v>71</v>
      </c>
      <c r="J158" s="64">
        <f t="shared" si="23"/>
        <v>12.74</v>
      </c>
      <c r="K158" s="66">
        <v>5087</v>
      </c>
      <c r="L158" s="67" t="s">
        <v>69</v>
      </c>
      <c r="M158" s="83">
        <f t="shared" si="24"/>
        <v>0.50869999999999993</v>
      </c>
      <c r="N158" s="66">
        <v>5724</v>
      </c>
      <c r="O158" s="67" t="s">
        <v>69</v>
      </c>
      <c r="P158" s="83">
        <f t="shared" si="25"/>
        <v>0.57240000000000002</v>
      </c>
    </row>
    <row r="159" spans="1:16">
      <c r="A159" s="1">
        <f t="shared" si="26"/>
        <v>159</v>
      </c>
      <c r="B159" s="76">
        <v>100</v>
      </c>
      <c r="C159" s="67" t="s">
        <v>72</v>
      </c>
      <c r="D159" s="83">
        <f t="shared" si="21"/>
        <v>2.5</v>
      </c>
      <c r="E159" s="78">
        <v>13.15</v>
      </c>
      <c r="F159" s="79">
        <v>1.477E-2</v>
      </c>
      <c r="G159" s="75">
        <f t="shared" si="22"/>
        <v>13.164770000000001</v>
      </c>
      <c r="H159" s="66">
        <v>13.97</v>
      </c>
      <c r="I159" s="67" t="s">
        <v>71</v>
      </c>
      <c r="J159" s="64">
        <f t="shared" si="23"/>
        <v>13.97</v>
      </c>
      <c r="K159" s="66">
        <v>5404</v>
      </c>
      <c r="L159" s="67" t="s">
        <v>69</v>
      </c>
      <c r="M159" s="83">
        <f t="shared" si="24"/>
        <v>0.54039999999999999</v>
      </c>
      <c r="N159" s="66">
        <v>5842</v>
      </c>
      <c r="O159" s="67" t="s">
        <v>69</v>
      </c>
      <c r="P159" s="83">
        <f t="shared" si="25"/>
        <v>0.58419999999999994</v>
      </c>
    </row>
    <row r="160" spans="1:16">
      <c r="A160" s="1">
        <f t="shared" si="26"/>
        <v>160</v>
      </c>
      <c r="B160" s="76">
        <v>110</v>
      </c>
      <c r="C160" s="67" t="s">
        <v>72</v>
      </c>
      <c r="D160" s="83">
        <f t="shared" si="21"/>
        <v>2.75</v>
      </c>
      <c r="E160" s="78">
        <v>12.83</v>
      </c>
      <c r="F160" s="79">
        <v>1.3610000000000001E-2</v>
      </c>
      <c r="G160" s="75">
        <f t="shared" si="22"/>
        <v>12.84361</v>
      </c>
      <c r="H160" s="66">
        <v>15.23</v>
      </c>
      <c r="I160" s="67" t="s">
        <v>71</v>
      </c>
      <c r="J160" s="64">
        <f t="shared" si="23"/>
        <v>15.23</v>
      </c>
      <c r="K160" s="66">
        <v>5718</v>
      </c>
      <c r="L160" s="67" t="s">
        <v>69</v>
      </c>
      <c r="M160" s="83">
        <f t="shared" si="24"/>
        <v>0.57179999999999997</v>
      </c>
      <c r="N160" s="66">
        <v>5959</v>
      </c>
      <c r="O160" s="67" t="s">
        <v>69</v>
      </c>
      <c r="P160" s="83">
        <f t="shared" si="25"/>
        <v>0.59589999999999999</v>
      </c>
    </row>
    <row r="161" spans="1:16">
      <c r="A161" s="1">
        <f t="shared" si="26"/>
        <v>161</v>
      </c>
      <c r="B161" s="76">
        <v>120</v>
      </c>
      <c r="C161" s="67" t="s">
        <v>72</v>
      </c>
      <c r="D161" s="83">
        <f t="shared" si="21"/>
        <v>3</v>
      </c>
      <c r="E161" s="78">
        <v>12.53</v>
      </c>
      <c r="F161" s="79">
        <v>1.2630000000000001E-2</v>
      </c>
      <c r="G161" s="75">
        <f t="shared" si="22"/>
        <v>12.542629999999999</v>
      </c>
      <c r="H161" s="66">
        <v>16.52</v>
      </c>
      <c r="I161" s="67" t="s">
        <v>71</v>
      </c>
      <c r="J161" s="64">
        <f t="shared" si="23"/>
        <v>16.52</v>
      </c>
      <c r="K161" s="66">
        <v>6029</v>
      </c>
      <c r="L161" s="67" t="s">
        <v>69</v>
      </c>
      <c r="M161" s="83">
        <f t="shared" si="24"/>
        <v>0.60289999999999999</v>
      </c>
      <c r="N161" s="66">
        <v>6077</v>
      </c>
      <c r="O161" s="67" t="s">
        <v>69</v>
      </c>
      <c r="P161" s="83">
        <f t="shared" si="25"/>
        <v>0.60770000000000002</v>
      </c>
    </row>
    <row r="162" spans="1:16">
      <c r="A162" s="1">
        <f t="shared" si="26"/>
        <v>162</v>
      </c>
      <c r="B162" s="76">
        <v>130</v>
      </c>
      <c r="C162" s="67" t="s">
        <v>72</v>
      </c>
      <c r="D162" s="83">
        <f t="shared" si="21"/>
        <v>3.25</v>
      </c>
      <c r="E162" s="78">
        <v>12.25</v>
      </c>
      <c r="F162" s="79">
        <v>1.179E-2</v>
      </c>
      <c r="G162" s="75">
        <f t="shared" si="22"/>
        <v>12.26179</v>
      </c>
      <c r="H162" s="66">
        <v>17.84</v>
      </c>
      <c r="I162" s="67" t="s">
        <v>71</v>
      </c>
      <c r="J162" s="64">
        <f t="shared" si="23"/>
        <v>17.84</v>
      </c>
      <c r="K162" s="66">
        <v>6338</v>
      </c>
      <c r="L162" s="67" t="s">
        <v>69</v>
      </c>
      <c r="M162" s="83">
        <f t="shared" si="24"/>
        <v>0.63380000000000003</v>
      </c>
      <c r="N162" s="66">
        <v>6195</v>
      </c>
      <c r="O162" s="67" t="s">
        <v>69</v>
      </c>
      <c r="P162" s="83">
        <f t="shared" si="25"/>
        <v>0.61950000000000005</v>
      </c>
    </row>
    <row r="163" spans="1:16">
      <c r="A163" s="1">
        <f t="shared" si="26"/>
        <v>163</v>
      </c>
      <c r="B163" s="76">
        <v>140</v>
      </c>
      <c r="C163" s="67" t="s">
        <v>72</v>
      </c>
      <c r="D163" s="83">
        <f t="shared" si="21"/>
        <v>3.5</v>
      </c>
      <c r="E163" s="78">
        <v>11.98</v>
      </c>
      <c r="F163" s="79">
        <v>1.106E-2</v>
      </c>
      <c r="G163" s="75">
        <f t="shared" si="22"/>
        <v>11.991060000000001</v>
      </c>
      <c r="H163" s="66">
        <v>19.190000000000001</v>
      </c>
      <c r="I163" s="67" t="s">
        <v>71</v>
      </c>
      <c r="J163" s="64">
        <f t="shared" si="23"/>
        <v>19.190000000000001</v>
      </c>
      <c r="K163" s="66">
        <v>6645</v>
      </c>
      <c r="L163" s="67" t="s">
        <v>69</v>
      </c>
      <c r="M163" s="83">
        <f t="shared" si="24"/>
        <v>0.66449999999999998</v>
      </c>
      <c r="N163" s="66">
        <v>6314</v>
      </c>
      <c r="O163" s="67" t="s">
        <v>69</v>
      </c>
      <c r="P163" s="83">
        <f t="shared" si="25"/>
        <v>0.63139999999999996</v>
      </c>
    </row>
    <row r="164" spans="1:16">
      <c r="A164" s="1">
        <f t="shared" si="26"/>
        <v>164</v>
      </c>
      <c r="B164" s="76">
        <v>150</v>
      </c>
      <c r="C164" s="67" t="s">
        <v>72</v>
      </c>
      <c r="D164" s="83">
        <f t="shared" si="21"/>
        <v>3.75</v>
      </c>
      <c r="E164" s="78">
        <v>11.72</v>
      </c>
      <c r="F164" s="79">
        <v>1.042E-2</v>
      </c>
      <c r="G164" s="75">
        <f t="shared" si="22"/>
        <v>11.730420000000001</v>
      </c>
      <c r="H164" s="66">
        <v>20.57</v>
      </c>
      <c r="I164" s="67" t="s">
        <v>71</v>
      </c>
      <c r="J164" s="64">
        <f t="shared" si="23"/>
        <v>20.57</v>
      </c>
      <c r="K164" s="66">
        <v>6952</v>
      </c>
      <c r="L164" s="67" t="s">
        <v>69</v>
      </c>
      <c r="M164" s="83">
        <f t="shared" si="24"/>
        <v>0.69520000000000004</v>
      </c>
      <c r="N164" s="66">
        <v>6435</v>
      </c>
      <c r="O164" s="67" t="s">
        <v>69</v>
      </c>
      <c r="P164" s="83">
        <f t="shared" si="25"/>
        <v>0.64349999999999996</v>
      </c>
    </row>
    <row r="165" spans="1:16">
      <c r="A165" s="1">
        <f t="shared" si="26"/>
        <v>165</v>
      </c>
      <c r="B165" s="76">
        <v>160</v>
      </c>
      <c r="C165" s="67" t="s">
        <v>72</v>
      </c>
      <c r="D165" s="83">
        <f t="shared" si="21"/>
        <v>4</v>
      </c>
      <c r="E165" s="78">
        <v>11.48</v>
      </c>
      <c r="F165" s="79">
        <v>9.8560000000000002E-3</v>
      </c>
      <c r="G165" s="75">
        <f t="shared" si="22"/>
        <v>11.489856</v>
      </c>
      <c r="H165" s="66">
        <v>21.98</v>
      </c>
      <c r="I165" s="67" t="s">
        <v>71</v>
      </c>
      <c r="J165" s="64">
        <f t="shared" si="23"/>
        <v>21.98</v>
      </c>
      <c r="K165" s="66">
        <v>7258</v>
      </c>
      <c r="L165" s="67" t="s">
        <v>69</v>
      </c>
      <c r="M165" s="83">
        <f t="shared" si="24"/>
        <v>0.7258</v>
      </c>
      <c r="N165" s="66">
        <v>6557</v>
      </c>
      <c r="O165" s="67" t="s">
        <v>69</v>
      </c>
      <c r="P165" s="83">
        <f t="shared" si="25"/>
        <v>0.65570000000000006</v>
      </c>
    </row>
    <row r="166" spans="1:16">
      <c r="A166" s="1">
        <f t="shared" si="26"/>
        <v>166</v>
      </c>
      <c r="B166" s="76">
        <v>170</v>
      </c>
      <c r="C166" s="67" t="s">
        <v>72</v>
      </c>
      <c r="D166" s="83">
        <f t="shared" si="21"/>
        <v>4.25</v>
      </c>
      <c r="E166" s="78">
        <v>11.25</v>
      </c>
      <c r="F166" s="79">
        <v>9.3519999999999992E-3</v>
      </c>
      <c r="G166" s="75">
        <f t="shared" si="22"/>
        <v>11.259352</v>
      </c>
      <c r="H166" s="66">
        <v>23.42</v>
      </c>
      <c r="I166" s="67" t="s">
        <v>71</v>
      </c>
      <c r="J166" s="64">
        <f t="shared" si="23"/>
        <v>23.42</v>
      </c>
      <c r="K166" s="66">
        <v>7564</v>
      </c>
      <c r="L166" s="67" t="s">
        <v>69</v>
      </c>
      <c r="M166" s="83">
        <f t="shared" si="24"/>
        <v>0.75639999999999996</v>
      </c>
      <c r="N166" s="66">
        <v>6681</v>
      </c>
      <c r="O166" s="67" t="s">
        <v>69</v>
      </c>
      <c r="P166" s="83">
        <f t="shared" si="25"/>
        <v>0.66810000000000003</v>
      </c>
    </row>
    <row r="167" spans="1:16">
      <c r="A167" s="1">
        <f t="shared" si="26"/>
        <v>167</v>
      </c>
      <c r="B167" s="76">
        <v>180</v>
      </c>
      <c r="C167" s="67" t="s">
        <v>72</v>
      </c>
      <c r="D167" s="83">
        <f t="shared" si="21"/>
        <v>4.5</v>
      </c>
      <c r="E167" s="78">
        <v>11.02</v>
      </c>
      <c r="F167" s="79">
        <v>8.8999999999999999E-3</v>
      </c>
      <c r="G167" s="75">
        <f t="shared" si="22"/>
        <v>11.0289</v>
      </c>
      <c r="H167" s="66">
        <v>24.89</v>
      </c>
      <c r="I167" s="67" t="s">
        <v>71</v>
      </c>
      <c r="J167" s="64">
        <f t="shared" si="23"/>
        <v>24.89</v>
      </c>
      <c r="K167" s="66">
        <v>7870</v>
      </c>
      <c r="L167" s="67" t="s">
        <v>69</v>
      </c>
      <c r="M167" s="83">
        <f t="shared" si="24"/>
        <v>0.78700000000000003</v>
      </c>
      <c r="N167" s="66">
        <v>6806</v>
      </c>
      <c r="O167" s="67" t="s">
        <v>69</v>
      </c>
      <c r="P167" s="83">
        <f t="shared" si="25"/>
        <v>0.68059999999999998</v>
      </c>
    </row>
    <row r="168" spans="1:16">
      <c r="A168" s="1">
        <f t="shared" si="26"/>
        <v>168</v>
      </c>
      <c r="B168" s="76">
        <v>200</v>
      </c>
      <c r="C168" s="67" t="s">
        <v>72</v>
      </c>
      <c r="D168" s="83">
        <f t="shared" si="21"/>
        <v>5</v>
      </c>
      <c r="E168" s="78">
        <v>10.61</v>
      </c>
      <c r="F168" s="79">
        <v>8.1220000000000007E-3</v>
      </c>
      <c r="G168" s="75">
        <f t="shared" si="22"/>
        <v>10.618122</v>
      </c>
      <c r="H168" s="66">
        <v>27.92</v>
      </c>
      <c r="I168" s="67" t="s">
        <v>71</v>
      </c>
      <c r="J168" s="64">
        <f t="shared" si="23"/>
        <v>27.92</v>
      </c>
      <c r="K168" s="66">
        <v>9007</v>
      </c>
      <c r="L168" s="67" t="s">
        <v>69</v>
      </c>
      <c r="M168" s="83">
        <f t="shared" si="24"/>
        <v>0.90069999999999995</v>
      </c>
      <c r="N168" s="66">
        <v>7064</v>
      </c>
      <c r="O168" s="67" t="s">
        <v>69</v>
      </c>
      <c r="P168" s="83">
        <f t="shared" si="25"/>
        <v>0.70640000000000003</v>
      </c>
    </row>
    <row r="169" spans="1:16">
      <c r="A169" s="1">
        <f t="shared" si="26"/>
        <v>169</v>
      </c>
      <c r="B169" s="76">
        <v>225</v>
      </c>
      <c r="C169" s="67" t="s">
        <v>72</v>
      </c>
      <c r="D169" s="83">
        <f t="shared" si="21"/>
        <v>5.625</v>
      </c>
      <c r="E169" s="78">
        <v>10.130000000000001</v>
      </c>
      <c r="F169" s="79">
        <v>7.3309999999999998E-3</v>
      </c>
      <c r="G169" s="75">
        <f t="shared" si="22"/>
        <v>10.137331000000001</v>
      </c>
      <c r="H169" s="66">
        <v>31.87</v>
      </c>
      <c r="I169" s="67" t="s">
        <v>71</v>
      </c>
      <c r="J169" s="64">
        <f t="shared" si="23"/>
        <v>31.87</v>
      </c>
      <c r="K169" s="66">
        <v>1.07</v>
      </c>
      <c r="L169" s="112" t="s">
        <v>71</v>
      </c>
      <c r="M169" s="64">
        <f t="shared" ref="M169:M200" si="27">K169</f>
        <v>1.07</v>
      </c>
      <c r="N169" s="66">
        <v>7398</v>
      </c>
      <c r="O169" s="67" t="s">
        <v>69</v>
      </c>
      <c r="P169" s="83">
        <f t="shared" si="25"/>
        <v>0.73980000000000001</v>
      </c>
    </row>
    <row r="170" spans="1:16">
      <c r="A170" s="1">
        <f t="shared" si="26"/>
        <v>170</v>
      </c>
      <c r="B170" s="76">
        <v>250</v>
      </c>
      <c r="C170" s="67" t="s">
        <v>72</v>
      </c>
      <c r="D170" s="83">
        <f t="shared" si="21"/>
        <v>6.25</v>
      </c>
      <c r="E170" s="78">
        <v>9.6959999999999997</v>
      </c>
      <c r="F170" s="79">
        <v>6.6870000000000002E-3</v>
      </c>
      <c r="G170" s="75">
        <f t="shared" si="22"/>
        <v>9.7026869999999992</v>
      </c>
      <c r="H170" s="66">
        <v>36.01</v>
      </c>
      <c r="I170" s="67" t="s">
        <v>71</v>
      </c>
      <c r="J170" s="64">
        <f t="shared" si="23"/>
        <v>36.01</v>
      </c>
      <c r="K170" s="66">
        <v>1.22</v>
      </c>
      <c r="L170" s="67" t="s">
        <v>71</v>
      </c>
      <c r="M170" s="64">
        <f t="shared" si="27"/>
        <v>1.22</v>
      </c>
      <c r="N170" s="66">
        <v>7747</v>
      </c>
      <c r="O170" s="67" t="s">
        <v>69</v>
      </c>
      <c r="P170" s="83">
        <f t="shared" si="25"/>
        <v>0.77469999999999994</v>
      </c>
    </row>
    <row r="171" spans="1:16">
      <c r="A171" s="1">
        <f t="shared" si="26"/>
        <v>171</v>
      </c>
      <c r="B171" s="76">
        <v>275</v>
      </c>
      <c r="C171" s="67" t="s">
        <v>72</v>
      </c>
      <c r="D171" s="83">
        <f t="shared" ref="D171:D184" si="28">B171/$C$5</f>
        <v>6.875</v>
      </c>
      <c r="E171" s="78">
        <v>9.2989999999999995</v>
      </c>
      <c r="F171" s="79">
        <v>6.1529999999999996E-3</v>
      </c>
      <c r="G171" s="75">
        <f t="shared" si="22"/>
        <v>9.3051529999999989</v>
      </c>
      <c r="H171" s="66">
        <v>40.32</v>
      </c>
      <c r="I171" s="67" t="s">
        <v>71</v>
      </c>
      <c r="J171" s="64">
        <f t="shared" si="23"/>
        <v>40.32</v>
      </c>
      <c r="K171" s="66">
        <v>1.37</v>
      </c>
      <c r="L171" s="67" t="s">
        <v>71</v>
      </c>
      <c r="M171" s="64">
        <f t="shared" si="27"/>
        <v>1.37</v>
      </c>
      <c r="N171" s="66">
        <v>8111</v>
      </c>
      <c r="O171" s="67" t="s">
        <v>69</v>
      </c>
      <c r="P171" s="83">
        <f t="shared" si="25"/>
        <v>0.81110000000000004</v>
      </c>
    </row>
    <row r="172" spans="1:16">
      <c r="A172" s="1">
        <f t="shared" si="26"/>
        <v>172</v>
      </c>
      <c r="B172" s="76">
        <v>300</v>
      </c>
      <c r="C172" s="67" t="s">
        <v>72</v>
      </c>
      <c r="D172" s="83">
        <f t="shared" si="28"/>
        <v>7.5</v>
      </c>
      <c r="E172" s="78">
        <v>8.9329999999999998</v>
      </c>
      <c r="F172" s="79">
        <v>5.7010000000000003E-3</v>
      </c>
      <c r="G172" s="75">
        <f t="shared" si="22"/>
        <v>8.938701</v>
      </c>
      <c r="H172" s="66">
        <v>44.81</v>
      </c>
      <c r="I172" s="67" t="s">
        <v>71</v>
      </c>
      <c r="J172" s="64">
        <f t="shared" si="23"/>
        <v>44.81</v>
      </c>
      <c r="K172" s="66">
        <v>1.51</v>
      </c>
      <c r="L172" s="67" t="s">
        <v>71</v>
      </c>
      <c r="M172" s="64">
        <f t="shared" si="27"/>
        <v>1.51</v>
      </c>
      <c r="N172" s="66">
        <v>8490</v>
      </c>
      <c r="O172" s="67" t="s">
        <v>69</v>
      </c>
      <c r="P172" s="83">
        <f t="shared" si="25"/>
        <v>0.84899999999999998</v>
      </c>
    </row>
    <row r="173" spans="1:16">
      <c r="A173" s="1">
        <f t="shared" si="26"/>
        <v>173</v>
      </c>
      <c r="B173" s="76">
        <v>325</v>
      </c>
      <c r="C173" s="67" t="s">
        <v>72</v>
      </c>
      <c r="D173" s="83">
        <f t="shared" si="28"/>
        <v>8.125</v>
      </c>
      <c r="E173" s="78">
        <v>8.5939999999999994</v>
      </c>
      <c r="F173" s="79">
        <v>5.3150000000000003E-3</v>
      </c>
      <c r="G173" s="75">
        <f t="shared" si="22"/>
        <v>8.5993149999999989</v>
      </c>
      <c r="H173" s="66">
        <v>49.49</v>
      </c>
      <c r="I173" s="67" t="s">
        <v>71</v>
      </c>
      <c r="J173" s="64">
        <f t="shared" si="23"/>
        <v>49.49</v>
      </c>
      <c r="K173" s="66">
        <v>1.66</v>
      </c>
      <c r="L173" s="67" t="s">
        <v>71</v>
      </c>
      <c r="M173" s="64">
        <f t="shared" si="27"/>
        <v>1.66</v>
      </c>
      <c r="N173" s="66">
        <v>8885</v>
      </c>
      <c r="O173" s="67" t="s">
        <v>69</v>
      </c>
      <c r="P173" s="83">
        <f t="shared" si="25"/>
        <v>0.88849999999999996</v>
      </c>
    </row>
    <row r="174" spans="1:16">
      <c r="A174" s="1">
        <f t="shared" si="26"/>
        <v>174</v>
      </c>
      <c r="B174" s="76">
        <v>350</v>
      </c>
      <c r="C174" s="67" t="s">
        <v>72</v>
      </c>
      <c r="D174" s="83">
        <f t="shared" si="28"/>
        <v>8.75</v>
      </c>
      <c r="E174" s="78">
        <v>8.2789999999999999</v>
      </c>
      <c r="F174" s="79">
        <v>4.9800000000000001E-3</v>
      </c>
      <c r="G174" s="75">
        <f t="shared" si="22"/>
        <v>8.2839799999999997</v>
      </c>
      <c r="H174" s="66">
        <v>54.34</v>
      </c>
      <c r="I174" s="67" t="s">
        <v>71</v>
      </c>
      <c r="J174" s="64">
        <f t="shared" si="23"/>
        <v>54.34</v>
      </c>
      <c r="K174" s="66">
        <v>1.8</v>
      </c>
      <c r="L174" s="67" t="s">
        <v>71</v>
      </c>
      <c r="M174" s="64">
        <f t="shared" si="27"/>
        <v>1.8</v>
      </c>
      <c r="N174" s="66">
        <v>9296</v>
      </c>
      <c r="O174" s="67" t="s">
        <v>69</v>
      </c>
      <c r="P174" s="83">
        <f t="shared" si="25"/>
        <v>0.92959999999999998</v>
      </c>
    </row>
    <row r="175" spans="1:16">
      <c r="A175" s="1">
        <f t="shared" si="26"/>
        <v>175</v>
      </c>
      <c r="B175" s="76">
        <v>375</v>
      </c>
      <c r="C175" s="67" t="s">
        <v>72</v>
      </c>
      <c r="D175" s="83">
        <f t="shared" si="28"/>
        <v>9.375</v>
      </c>
      <c r="E175" s="78">
        <v>7.9859999999999998</v>
      </c>
      <c r="F175" s="79">
        <v>4.6870000000000002E-3</v>
      </c>
      <c r="G175" s="75">
        <f t="shared" si="22"/>
        <v>7.9906869999999994</v>
      </c>
      <c r="H175" s="66">
        <v>59.38</v>
      </c>
      <c r="I175" s="67" t="s">
        <v>71</v>
      </c>
      <c r="J175" s="64">
        <f t="shared" si="23"/>
        <v>59.38</v>
      </c>
      <c r="K175" s="66">
        <v>1.94</v>
      </c>
      <c r="L175" s="67" t="s">
        <v>71</v>
      </c>
      <c r="M175" s="64">
        <f t="shared" si="27"/>
        <v>1.94</v>
      </c>
      <c r="N175" s="66">
        <v>9723</v>
      </c>
      <c r="O175" s="67" t="s">
        <v>69</v>
      </c>
      <c r="P175" s="83">
        <f t="shared" si="25"/>
        <v>0.97230000000000005</v>
      </c>
    </row>
    <row r="176" spans="1:16">
      <c r="A176" s="1">
        <f t="shared" si="26"/>
        <v>176</v>
      </c>
      <c r="B176" s="76">
        <v>400</v>
      </c>
      <c r="C176" s="67" t="s">
        <v>72</v>
      </c>
      <c r="D176" s="83">
        <f t="shared" si="28"/>
        <v>10</v>
      </c>
      <c r="E176" s="78">
        <v>7.7119999999999997</v>
      </c>
      <c r="F176" s="79">
        <v>4.4289999999999998E-3</v>
      </c>
      <c r="G176" s="75">
        <f t="shared" si="22"/>
        <v>7.7164289999999998</v>
      </c>
      <c r="H176" s="66">
        <v>64.599999999999994</v>
      </c>
      <c r="I176" s="67" t="s">
        <v>71</v>
      </c>
      <c r="J176" s="64">
        <f t="shared" si="23"/>
        <v>64.599999999999994</v>
      </c>
      <c r="K176" s="66">
        <v>2.08</v>
      </c>
      <c r="L176" s="67" t="s">
        <v>71</v>
      </c>
      <c r="M176" s="64">
        <f t="shared" si="27"/>
        <v>2.08</v>
      </c>
      <c r="N176" s="66">
        <v>1.02</v>
      </c>
      <c r="O176" s="112" t="s">
        <v>71</v>
      </c>
      <c r="P176" s="64">
        <f t="shared" ref="P176:P207" si="29">N176</f>
        <v>1.02</v>
      </c>
    </row>
    <row r="177" spans="1:16">
      <c r="A177" s="1">
        <f t="shared" si="26"/>
        <v>177</v>
      </c>
      <c r="B177" s="76">
        <v>450</v>
      </c>
      <c r="C177" s="67" t="s">
        <v>72</v>
      </c>
      <c r="D177" s="83">
        <f t="shared" si="28"/>
        <v>11.25</v>
      </c>
      <c r="E177" s="78">
        <v>7.2160000000000002</v>
      </c>
      <c r="F177" s="79">
        <v>3.9919999999999999E-3</v>
      </c>
      <c r="G177" s="75">
        <f t="shared" si="22"/>
        <v>7.2199920000000004</v>
      </c>
      <c r="H177" s="66">
        <v>75.58</v>
      </c>
      <c r="I177" s="67" t="s">
        <v>71</v>
      </c>
      <c r="J177" s="64">
        <f t="shared" si="23"/>
        <v>75.58</v>
      </c>
      <c r="K177" s="66">
        <v>2.61</v>
      </c>
      <c r="L177" s="67" t="s">
        <v>71</v>
      </c>
      <c r="M177" s="64">
        <f t="shared" si="27"/>
        <v>2.61</v>
      </c>
      <c r="N177" s="66">
        <v>1.1100000000000001</v>
      </c>
      <c r="O177" s="67" t="s">
        <v>71</v>
      </c>
      <c r="P177" s="64">
        <f t="shared" si="29"/>
        <v>1.1100000000000001</v>
      </c>
    </row>
    <row r="178" spans="1:16">
      <c r="A178" s="1">
        <f t="shared" si="26"/>
        <v>178</v>
      </c>
      <c r="B178" s="66">
        <v>500</v>
      </c>
      <c r="C178" s="67" t="s">
        <v>72</v>
      </c>
      <c r="D178" s="83">
        <f t="shared" si="28"/>
        <v>12.5</v>
      </c>
      <c r="E178" s="78">
        <v>6.78</v>
      </c>
      <c r="F178" s="79">
        <v>3.637E-3</v>
      </c>
      <c r="G178" s="75">
        <f t="shared" si="22"/>
        <v>6.7836370000000006</v>
      </c>
      <c r="H178" s="66">
        <v>87.3</v>
      </c>
      <c r="I178" s="67" t="s">
        <v>71</v>
      </c>
      <c r="J178" s="64">
        <f t="shared" si="23"/>
        <v>87.3</v>
      </c>
      <c r="K178" s="66">
        <v>3.1</v>
      </c>
      <c r="L178" s="67" t="s">
        <v>71</v>
      </c>
      <c r="M178" s="64">
        <f t="shared" si="27"/>
        <v>3.1</v>
      </c>
      <c r="N178" s="66">
        <v>1.21</v>
      </c>
      <c r="O178" s="67" t="s">
        <v>71</v>
      </c>
      <c r="P178" s="64">
        <f t="shared" si="29"/>
        <v>1.21</v>
      </c>
    </row>
    <row r="179" spans="1:16">
      <c r="A179" s="1">
        <f t="shared" si="26"/>
        <v>179</v>
      </c>
      <c r="B179" s="76">
        <v>550</v>
      </c>
      <c r="C179" s="77" t="s">
        <v>72</v>
      </c>
      <c r="D179" s="83">
        <f t="shared" si="28"/>
        <v>13.75</v>
      </c>
      <c r="E179" s="78">
        <v>6.3949999999999996</v>
      </c>
      <c r="F179" s="79">
        <v>3.3430000000000001E-3</v>
      </c>
      <c r="G179" s="75">
        <f t="shared" si="22"/>
        <v>6.3983429999999997</v>
      </c>
      <c r="H179" s="66">
        <v>99.74</v>
      </c>
      <c r="I179" s="67" t="s">
        <v>71</v>
      </c>
      <c r="J179" s="64">
        <f t="shared" si="23"/>
        <v>99.74</v>
      </c>
      <c r="K179" s="66">
        <v>3.57</v>
      </c>
      <c r="L179" s="67" t="s">
        <v>71</v>
      </c>
      <c r="M179" s="64">
        <f t="shared" si="27"/>
        <v>3.57</v>
      </c>
      <c r="N179" s="66">
        <v>1.32</v>
      </c>
      <c r="O179" s="67" t="s">
        <v>71</v>
      </c>
      <c r="P179" s="64">
        <f t="shared" si="29"/>
        <v>1.32</v>
      </c>
    </row>
    <row r="180" spans="1:16">
      <c r="A180" s="1">
        <f t="shared" si="26"/>
        <v>180</v>
      </c>
      <c r="B180" s="76">
        <v>600</v>
      </c>
      <c r="C180" s="77" t="s">
        <v>72</v>
      </c>
      <c r="D180" s="83">
        <f t="shared" si="28"/>
        <v>15</v>
      </c>
      <c r="E180" s="78">
        <v>6.0529999999999999</v>
      </c>
      <c r="F180" s="79">
        <v>3.0959999999999998E-3</v>
      </c>
      <c r="G180" s="75">
        <f t="shared" si="22"/>
        <v>6.0560960000000001</v>
      </c>
      <c r="H180" s="66">
        <v>112.91</v>
      </c>
      <c r="I180" s="67" t="s">
        <v>71</v>
      </c>
      <c r="J180" s="64">
        <f t="shared" ref="J180:J195" si="30">H180</f>
        <v>112.91</v>
      </c>
      <c r="K180" s="66">
        <v>4.04</v>
      </c>
      <c r="L180" s="67" t="s">
        <v>71</v>
      </c>
      <c r="M180" s="64">
        <f t="shared" si="27"/>
        <v>4.04</v>
      </c>
      <c r="N180" s="66">
        <v>1.43</v>
      </c>
      <c r="O180" s="67" t="s">
        <v>71</v>
      </c>
      <c r="P180" s="64">
        <f t="shared" si="29"/>
        <v>1.43</v>
      </c>
    </row>
    <row r="181" spans="1:16">
      <c r="A181" s="1">
        <f t="shared" si="26"/>
        <v>181</v>
      </c>
      <c r="B181" s="76">
        <v>650</v>
      </c>
      <c r="C181" s="77" t="s">
        <v>72</v>
      </c>
      <c r="D181" s="83">
        <f t="shared" si="28"/>
        <v>16.25</v>
      </c>
      <c r="E181" s="78">
        <v>5.75</v>
      </c>
      <c r="F181" s="79">
        <v>2.8830000000000001E-3</v>
      </c>
      <c r="G181" s="75">
        <f t="shared" si="22"/>
        <v>5.7528829999999997</v>
      </c>
      <c r="H181" s="66">
        <v>126.8</v>
      </c>
      <c r="I181" s="67" t="s">
        <v>71</v>
      </c>
      <c r="J181" s="64">
        <f t="shared" si="30"/>
        <v>126.8</v>
      </c>
      <c r="K181" s="66">
        <v>4.5</v>
      </c>
      <c r="L181" s="67" t="s">
        <v>71</v>
      </c>
      <c r="M181" s="64">
        <f t="shared" si="27"/>
        <v>4.5</v>
      </c>
      <c r="N181" s="66">
        <v>1.55</v>
      </c>
      <c r="O181" s="67" t="s">
        <v>71</v>
      </c>
      <c r="P181" s="64">
        <f t="shared" si="29"/>
        <v>1.55</v>
      </c>
    </row>
    <row r="182" spans="1:16">
      <c r="A182" s="1">
        <f t="shared" si="26"/>
        <v>182</v>
      </c>
      <c r="B182" s="76">
        <v>700</v>
      </c>
      <c r="C182" s="77" t="s">
        <v>72</v>
      </c>
      <c r="D182" s="83">
        <f t="shared" si="28"/>
        <v>17.5</v>
      </c>
      <c r="E182" s="78">
        <v>5.48</v>
      </c>
      <c r="F182" s="79">
        <v>2.7000000000000001E-3</v>
      </c>
      <c r="G182" s="75">
        <f t="shared" si="22"/>
        <v>5.4827000000000004</v>
      </c>
      <c r="H182" s="66">
        <v>141.4</v>
      </c>
      <c r="I182" s="67" t="s">
        <v>71</v>
      </c>
      <c r="J182" s="64">
        <f t="shared" si="30"/>
        <v>141.4</v>
      </c>
      <c r="K182" s="66">
        <v>4.96</v>
      </c>
      <c r="L182" s="67" t="s">
        <v>71</v>
      </c>
      <c r="M182" s="64">
        <f t="shared" si="27"/>
        <v>4.96</v>
      </c>
      <c r="N182" s="66">
        <v>1.67</v>
      </c>
      <c r="O182" s="67" t="s">
        <v>71</v>
      </c>
      <c r="P182" s="64">
        <f t="shared" si="29"/>
        <v>1.67</v>
      </c>
    </row>
    <row r="183" spans="1:16">
      <c r="A183" s="1">
        <f t="shared" si="26"/>
        <v>183</v>
      </c>
      <c r="B183" s="76">
        <v>800</v>
      </c>
      <c r="C183" s="77" t="s">
        <v>72</v>
      </c>
      <c r="D183" s="83">
        <f t="shared" si="28"/>
        <v>20</v>
      </c>
      <c r="E183" s="78">
        <v>5.0270000000000001</v>
      </c>
      <c r="F183" s="79">
        <v>2.398E-3</v>
      </c>
      <c r="G183" s="75">
        <f t="shared" si="22"/>
        <v>5.0293980000000005</v>
      </c>
      <c r="H183" s="66">
        <v>172.63</v>
      </c>
      <c r="I183" s="67" t="s">
        <v>71</v>
      </c>
      <c r="J183" s="64">
        <f t="shared" si="30"/>
        <v>172.63</v>
      </c>
      <c r="K183" s="66">
        <v>6.66</v>
      </c>
      <c r="L183" s="67" t="s">
        <v>71</v>
      </c>
      <c r="M183" s="64">
        <f t="shared" si="27"/>
        <v>6.66</v>
      </c>
      <c r="N183" s="66">
        <v>1.94</v>
      </c>
      <c r="O183" s="67" t="s">
        <v>71</v>
      </c>
      <c r="P183" s="64">
        <f t="shared" si="29"/>
        <v>1.94</v>
      </c>
    </row>
    <row r="184" spans="1:16">
      <c r="A184" s="1">
        <f t="shared" si="26"/>
        <v>184</v>
      </c>
      <c r="B184" s="76">
        <v>900</v>
      </c>
      <c r="C184" s="77" t="s">
        <v>72</v>
      </c>
      <c r="D184" s="83">
        <f t="shared" si="28"/>
        <v>22.5</v>
      </c>
      <c r="E184" s="78">
        <v>4.6689999999999996</v>
      </c>
      <c r="F184" s="79">
        <v>2.1589999999999999E-3</v>
      </c>
      <c r="G184" s="75">
        <f t="shared" si="22"/>
        <v>4.6711589999999994</v>
      </c>
      <c r="H184" s="66">
        <v>206.46</v>
      </c>
      <c r="I184" s="67" t="s">
        <v>71</v>
      </c>
      <c r="J184" s="64">
        <f t="shared" si="30"/>
        <v>206.46</v>
      </c>
      <c r="K184" s="66">
        <v>8.2200000000000006</v>
      </c>
      <c r="L184" s="67" t="s">
        <v>71</v>
      </c>
      <c r="M184" s="64">
        <f t="shared" si="27"/>
        <v>8.2200000000000006</v>
      </c>
      <c r="N184" s="66">
        <v>2.23</v>
      </c>
      <c r="O184" s="67" t="s">
        <v>71</v>
      </c>
      <c r="P184" s="64">
        <f t="shared" si="29"/>
        <v>2.23</v>
      </c>
    </row>
    <row r="185" spans="1:16">
      <c r="A185" s="1">
        <f t="shared" si="26"/>
        <v>185</v>
      </c>
      <c r="B185" s="76">
        <v>1</v>
      </c>
      <c r="C185" s="111" t="s">
        <v>74</v>
      </c>
      <c r="D185" s="83">
        <f t="shared" ref="D185:D228" si="31">B185*1000/$C$5</f>
        <v>25</v>
      </c>
      <c r="E185" s="78">
        <v>4.3890000000000002</v>
      </c>
      <c r="F185" s="79">
        <v>1.9650000000000002E-3</v>
      </c>
      <c r="G185" s="75">
        <f t="shared" si="22"/>
        <v>4.3909650000000005</v>
      </c>
      <c r="H185" s="66">
        <v>242.66</v>
      </c>
      <c r="I185" s="67" t="s">
        <v>71</v>
      </c>
      <c r="J185" s="64">
        <f t="shared" si="30"/>
        <v>242.66</v>
      </c>
      <c r="K185" s="66">
        <v>9.6999999999999993</v>
      </c>
      <c r="L185" s="67" t="s">
        <v>71</v>
      </c>
      <c r="M185" s="64">
        <f t="shared" si="27"/>
        <v>9.6999999999999993</v>
      </c>
      <c r="N185" s="66">
        <v>2.54</v>
      </c>
      <c r="O185" s="67" t="s">
        <v>71</v>
      </c>
      <c r="P185" s="64">
        <f t="shared" si="29"/>
        <v>2.54</v>
      </c>
    </row>
    <row r="186" spans="1:16">
      <c r="A186" s="1">
        <f t="shared" si="26"/>
        <v>186</v>
      </c>
      <c r="B186" s="76">
        <v>1.1000000000000001</v>
      </c>
      <c r="C186" s="77" t="s">
        <v>74</v>
      </c>
      <c r="D186" s="83">
        <f t="shared" si="31"/>
        <v>27.5</v>
      </c>
      <c r="E186" s="78">
        <v>4.1740000000000004</v>
      </c>
      <c r="F186" s="79">
        <v>1.805E-3</v>
      </c>
      <c r="G186" s="75">
        <f t="shared" si="22"/>
        <v>4.1758050000000004</v>
      </c>
      <c r="H186" s="66">
        <v>280.95</v>
      </c>
      <c r="I186" s="67" t="s">
        <v>71</v>
      </c>
      <c r="J186" s="64">
        <f t="shared" si="30"/>
        <v>280.95</v>
      </c>
      <c r="K186" s="66">
        <v>11.13</v>
      </c>
      <c r="L186" s="67" t="s">
        <v>71</v>
      </c>
      <c r="M186" s="64">
        <f t="shared" si="27"/>
        <v>11.13</v>
      </c>
      <c r="N186" s="66">
        <v>2.86</v>
      </c>
      <c r="O186" s="67" t="s">
        <v>71</v>
      </c>
      <c r="P186" s="64">
        <f t="shared" si="29"/>
        <v>2.86</v>
      </c>
    </row>
    <row r="187" spans="1:16">
      <c r="A187" s="1">
        <f t="shared" si="26"/>
        <v>187</v>
      </c>
      <c r="B187" s="76">
        <v>1.2</v>
      </c>
      <c r="C187" s="77" t="s">
        <v>74</v>
      </c>
      <c r="D187" s="83">
        <f t="shared" si="31"/>
        <v>30</v>
      </c>
      <c r="E187" s="78">
        <v>4.0140000000000002</v>
      </c>
      <c r="F187" s="79">
        <v>1.67E-3</v>
      </c>
      <c r="G187" s="75">
        <f t="shared" si="22"/>
        <v>4.0156700000000001</v>
      </c>
      <c r="H187" s="66">
        <v>320.99</v>
      </c>
      <c r="I187" s="67" t="s">
        <v>71</v>
      </c>
      <c r="J187" s="64">
        <f t="shared" si="30"/>
        <v>320.99</v>
      </c>
      <c r="K187" s="66">
        <v>12.51</v>
      </c>
      <c r="L187" s="67" t="s">
        <v>71</v>
      </c>
      <c r="M187" s="64">
        <f t="shared" si="27"/>
        <v>12.51</v>
      </c>
      <c r="N187" s="66">
        <v>3.2</v>
      </c>
      <c r="O187" s="67" t="s">
        <v>71</v>
      </c>
      <c r="P187" s="64">
        <f t="shared" si="29"/>
        <v>3.2</v>
      </c>
    </row>
    <row r="188" spans="1:16">
      <c r="A188" s="1">
        <f t="shared" si="26"/>
        <v>188</v>
      </c>
      <c r="B188" s="76">
        <v>1.3</v>
      </c>
      <c r="C188" s="77" t="s">
        <v>74</v>
      </c>
      <c r="D188" s="83">
        <f t="shared" si="31"/>
        <v>32.5</v>
      </c>
      <c r="E188" s="78">
        <v>3.7959999999999998</v>
      </c>
      <c r="F188" s="79">
        <v>1.554E-3</v>
      </c>
      <c r="G188" s="75">
        <f t="shared" si="22"/>
        <v>3.7975539999999999</v>
      </c>
      <c r="H188" s="66">
        <v>362.98</v>
      </c>
      <c r="I188" s="67" t="s">
        <v>71</v>
      </c>
      <c r="J188" s="64">
        <f t="shared" si="30"/>
        <v>362.98</v>
      </c>
      <c r="K188" s="66">
        <v>13.87</v>
      </c>
      <c r="L188" s="67" t="s">
        <v>71</v>
      </c>
      <c r="M188" s="64">
        <f t="shared" si="27"/>
        <v>13.87</v>
      </c>
      <c r="N188" s="66">
        <v>3.55</v>
      </c>
      <c r="O188" s="67" t="s">
        <v>71</v>
      </c>
      <c r="P188" s="64">
        <f t="shared" si="29"/>
        <v>3.55</v>
      </c>
    </row>
    <row r="189" spans="1:16">
      <c r="A189" s="1">
        <f t="shared" si="26"/>
        <v>189</v>
      </c>
      <c r="B189" s="76">
        <v>1.4</v>
      </c>
      <c r="C189" s="77" t="s">
        <v>74</v>
      </c>
      <c r="D189" s="83">
        <f t="shared" si="31"/>
        <v>35</v>
      </c>
      <c r="E189" s="78">
        <v>3.6040000000000001</v>
      </c>
      <c r="F189" s="79">
        <v>1.4549999999999999E-3</v>
      </c>
      <c r="G189" s="75">
        <f t="shared" si="22"/>
        <v>3.6054550000000001</v>
      </c>
      <c r="H189" s="66">
        <v>407.3</v>
      </c>
      <c r="I189" s="67" t="s">
        <v>71</v>
      </c>
      <c r="J189" s="64">
        <f t="shared" si="30"/>
        <v>407.3</v>
      </c>
      <c r="K189" s="66">
        <v>15.24</v>
      </c>
      <c r="L189" s="67" t="s">
        <v>71</v>
      </c>
      <c r="M189" s="64">
        <f t="shared" si="27"/>
        <v>15.24</v>
      </c>
      <c r="N189" s="66">
        <v>3.91</v>
      </c>
      <c r="O189" s="67" t="s">
        <v>71</v>
      </c>
      <c r="P189" s="64">
        <f t="shared" si="29"/>
        <v>3.91</v>
      </c>
    </row>
    <row r="190" spans="1:16">
      <c r="A190" s="1">
        <f t="shared" si="26"/>
        <v>190</v>
      </c>
      <c r="B190" s="76">
        <v>1.5</v>
      </c>
      <c r="C190" s="77" t="s">
        <v>74</v>
      </c>
      <c r="D190" s="83">
        <f t="shared" si="31"/>
        <v>37.5</v>
      </c>
      <c r="E190" s="78">
        <v>3.4329999999999998</v>
      </c>
      <c r="F190" s="79">
        <v>1.3669999999999999E-3</v>
      </c>
      <c r="G190" s="75">
        <f t="shared" si="22"/>
        <v>3.4343669999999999</v>
      </c>
      <c r="H190" s="66">
        <v>453.9</v>
      </c>
      <c r="I190" s="67" t="s">
        <v>71</v>
      </c>
      <c r="J190" s="64">
        <f t="shared" si="30"/>
        <v>453.9</v>
      </c>
      <c r="K190" s="66">
        <v>16.62</v>
      </c>
      <c r="L190" s="67" t="s">
        <v>71</v>
      </c>
      <c r="M190" s="64">
        <f t="shared" si="27"/>
        <v>16.62</v>
      </c>
      <c r="N190" s="66">
        <v>4.3</v>
      </c>
      <c r="O190" s="67" t="s">
        <v>71</v>
      </c>
      <c r="P190" s="64">
        <f t="shared" si="29"/>
        <v>4.3</v>
      </c>
    </row>
    <row r="191" spans="1:16">
      <c r="A191" s="1">
        <f t="shared" si="26"/>
        <v>191</v>
      </c>
      <c r="B191" s="76">
        <v>1.6</v>
      </c>
      <c r="C191" s="77" t="s">
        <v>74</v>
      </c>
      <c r="D191" s="83">
        <f t="shared" si="31"/>
        <v>40</v>
      </c>
      <c r="E191" s="78">
        <v>3.28</v>
      </c>
      <c r="F191" s="79">
        <v>1.2899999999999999E-3</v>
      </c>
      <c r="G191" s="75">
        <f t="shared" si="22"/>
        <v>3.2812899999999998</v>
      </c>
      <c r="H191" s="66">
        <v>502.74</v>
      </c>
      <c r="I191" s="67" t="s">
        <v>71</v>
      </c>
      <c r="J191" s="64">
        <f t="shared" si="30"/>
        <v>502.74</v>
      </c>
      <c r="K191" s="66">
        <v>18.03</v>
      </c>
      <c r="L191" s="67" t="s">
        <v>71</v>
      </c>
      <c r="M191" s="64">
        <f t="shared" si="27"/>
        <v>18.03</v>
      </c>
      <c r="N191" s="66">
        <v>4.6900000000000004</v>
      </c>
      <c r="O191" s="67" t="s">
        <v>71</v>
      </c>
      <c r="P191" s="64">
        <f t="shared" si="29"/>
        <v>4.6900000000000004</v>
      </c>
    </row>
    <row r="192" spans="1:16">
      <c r="A192" s="1">
        <f t="shared" si="26"/>
        <v>192</v>
      </c>
      <c r="B192" s="76">
        <v>1.7</v>
      </c>
      <c r="C192" s="77" t="s">
        <v>74</v>
      </c>
      <c r="D192" s="83">
        <f t="shared" si="31"/>
        <v>42.5</v>
      </c>
      <c r="E192" s="78">
        <v>3.1429999999999998</v>
      </c>
      <c r="F192" s="79">
        <v>1.222E-3</v>
      </c>
      <c r="G192" s="75">
        <f t="shared" si="22"/>
        <v>3.1442219999999996</v>
      </c>
      <c r="H192" s="66">
        <v>553.79</v>
      </c>
      <c r="I192" s="67" t="s">
        <v>71</v>
      </c>
      <c r="J192" s="64">
        <f t="shared" si="30"/>
        <v>553.79</v>
      </c>
      <c r="K192" s="66">
        <v>19.440000000000001</v>
      </c>
      <c r="L192" s="67" t="s">
        <v>71</v>
      </c>
      <c r="M192" s="64">
        <f t="shared" si="27"/>
        <v>19.440000000000001</v>
      </c>
      <c r="N192" s="66">
        <v>5.1100000000000003</v>
      </c>
      <c r="O192" s="67" t="s">
        <v>71</v>
      </c>
      <c r="P192" s="64">
        <f t="shared" si="29"/>
        <v>5.1100000000000003</v>
      </c>
    </row>
    <row r="193" spans="1:16">
      <c r="A193" s="1">
        <f t="shared" si="26"/>
        <v>193</v>
      </c>
      <c r="B193" s="76">
        <v>1.8</v>
      </c>
      <c r="C193" s="77" t="s">
        <v>74</v>
      </c>
      <c r="D193" s="83">
        <f t="shared" si="31"/>
        <v>45</v>
      </c>
      <c r="E193" s="78">
        <v>3.0179999999999998</v>
      </c>
      <c r="F193" s="79">
        <v>1.1609999999999999E-3</v>
      </c>
      <c r="G193" s="75">
        <f t="shared" si="22"/>
        <v>3.019161</v>
      </c>
      <c r="H193" s="66">
        <v>607.01</v>
      </c>
      <c r="I193" s="67" t="s">
        <v>71</v>
      </c>
      <c r="J193" s="64">
        <f t="shared" si="30"/>
        <v>607.01</v>
      </c>
      <c r="K193" s="66">
        <v>20.87</v>
      </c>
      <c r="L193" s="67" t="s">
        <v>71</v>
      </c>
      <c r="M193" s="64">
        <f t="shared" si="27"/>
        <v>20.87</v>
      </c>
      <c r="N193" s="66">
        <v>5.53</v>
      </c>
      <c r="O193" s="67" t="s">
        <v>71</v>
      </c>
      <c r="P193" s="64">
        <f t="shared" si="29"/>
        <v>5.53</v>
      </c>
    </row>
    <row r="194" spans="1:16">
      <c r="A194" s="1">
        <f t="shared" si="26"/>
        <v>194</v>
      </c>
      <c r="B194" s="76">
        <v>2</v>
      </c>
      <c r="C194" s="77" t="s">
        <v>74</v>
      </c>
      <c r="D194" s="83">
        <f t="shared" si="31"/>
        <v>50</v>
      </c>
      <c r="E194" s="78">
        <v>2.794</v>
      </c>
      <c r="F194" s="79">
        <v>1.0560000000000001E-3</v>
      </c>
      <c r="G194" s="75">
        <f t="shared" si="22"/>
        <v>2.7950560000000002</v>
      </c>
      <c r="H194" s="66">
        <v>719.91</v>
      </c>
      <c r="I194" s="67" t="s">
        <v>71</v>
      </c>
      <c r="J194" s="64">
        <f t="shared" si="30"/>
        <v>719.91</v>
      </c>
      <c r="K194" s="66">
        <v>26.33</v>
      </c>
      <c r="L194" s="67" t="s">
        <v>71</v>
      </c>
      <c r="M194" s="64">
        <f t="shared" si="27"/>
        <v>26.33</v>
      </c>
      <c r="N194" s="66">
        <v>6.43</v>
      </c>
      <c r="O194" s="67" t="s">
        <v>71</v>
      </c>
      <c r="P194" s="64">
        <f t="shared" si="29"/>
        <v>6.43</v>
      </c>
    </row>
    <row r="195" spans="1:16">
      <c r="A195" s="1">
        <f t="shared" si="26"/>
        <v>195</v>
      </c>
      <c r="B195" s="76">
        <v>2.25</v>
      </c>
      <c r="C195" s="77" t="s">
        <v>74</v>
      </c>
      <c r="D195" s="83">
        <f t="shared" si="31"/>
        <v>56.25</v>
      </c>
      <c r="E195" s="78">
        <v>2.5579999999999998</v>
      </c>
      <c r="F195" s="79">
        <v>9.4959999999999999E-4</v>
      </c>
      <c r="G195" s="75">
        <f t="shared" si="22"/>
        <v>2.5589496</v>
      </c>
      <c r="H195" s="66">
        <v>873.21</v>
      </c>
      <c r="I195" s="67" t="s">
        <v>71</v>
      </c>
      <c r="J195" s="64">
        <f t="shared" si="30"/>
        <v>873.21</v>
      </c>
      <c r="K195" s="66">
        <v>34.17</v>
      </c>
      <c r="L195" s="67" t="s">
        <v>71</v>
      </c>
      <c r="M195" s="64">
        <f t="shared" si="27"/>
        <v>34.17</v>
      </c>
      <c r="N195" s="66">
        <v>7.65</v>
      </c>
      <c r="O195" s="67" t="s">
        <v>71</v>
      </c>
      <c r="P195" s="64">
        <f t="shared" si="29"/>
        <v>7.65</v>
      </c>
    </row>
    <row r="196" spans="1:16">
      <c r="A196" s="1">
        <f t="shared" si="26"/>
        <v>196</v>
      </c>
      <c r="B196" s="76">
        <v>2.5</v>
      </c>
      <c r="C196" s="77" t="s">
        <v>74</v>
      </c>
      <c r="D196" s="83">
        <f t="shared" si="31"/>
        <v>62.5</v>
      </c>
      <c r="E196" s="78">
        <v>2.3639999999999999</v>
      </c>
      <c r="F196" s="79">
        <v>8.6350000000000001E-4</v>
      </c>
      <c r="G196" s="75">
        <f t="shared" si="22"/>
        <v>2.3648634999999998</v>
      </c>
      <c r="H196" s="66">
        <v>1.04</v>
      </c>
      <c r="I196" s="112" t="s">
        <v>73</v>
      </c>
      <c r="J196" s="68">
        <f t="shared" ref="J196:J228" si="32">H196*1000</f>
        <v>1040</v>
      </c>
      <c r="K196" s="66">
        <v>41.57</v>
      </c>
      <c r="L196" s="67" t="s">
        <v>71</v>
      </c>
      <c r="M196" s="64">
        <f t="shared" si="27"/>
        <v>41.57</v>
      </c>
      <c r="N196" s="66">
        <v>8.9499999999999993</v>
      </c>
      <c r="O196" s="67" t="s">
        <v>71</v>
      </c>
      <c r="P196" s="64">
        <f t="shared" si="29"/>
        <v>8.9499999999999993</v>
      </c>
    </row>
    <row r="197" spans="1:16">
      <c r="A197" s="1">
        <f t="shared" si="26"/>
        <v>197</v>
      </c>
      <c r="B197" s="76">
        <v>2.75</v>
      </c>
      <c r="C197" s="77" t="s">
        <v>74</v>
      </c>
      <c r="D197" s="83">
        <f t="shared" si="31"/>
        <v>68.75</v>
      </c>
      <c r="E197" s="78">
        <v>2.2029999999999998</v>
      </c>
      <c r="F197" s="79">
        <v>7.9239999999999996E-4</v>
      </c>
      <c r="G197" s="75">
        <f t="shared" si="22"/>
        <v>2.2037923999999998</v>
      </c>
      <c r="H197" s="66">
        <v>1.22</v>
      </c>
      <c r="I197" s="67" t="s">
        <v>73</v>
      </c>
      <c r="J197" s="68">
        <f t="shared" si="32"/>
        <v>1220</v>
      </c>
      <c r="K197" s="66">
        <v>48.78</v>
      </c>
      <c r="L197" s="67" t="s">
        <v>71</v>
      </c>
      <c r="M197" s="64">
        <f t="shared" si="27"/>
        <v>48.78</v>
      </c>
      <c r="N197" s="66">
        <v>10.35</v>
      </c>
      <c r="O197" s="67" t="s">
        <v>71</v>
      </c>
      <c r="P197" s="64">
        <f t="shared" si="29"/>
        <v>10.35</v>
      </c>
    </row>
    <row r="198" spans="1:16">
      <c r="A198" s="1">
        <f t="shared" si="26"/>
        <v>198</v>
      </c>
      <c r="B198" s="76">
        <v>3</v>
      </c>
      <c r="C198" s="77" t="s">
        <v>74</v>
      </c>
      <c r="D198" s="83">
        <f t="shared" si="31"/>
        <v>75</v>
      </c>
      <c r="E198" s="78">
        <v>2.0649999999999999</v>
      </c>
      <c r="F198" s="79">
        <v>7.3240000000000002E-4</v>
      </c>
      <c r="G198" s="75">
        <f t="shared" si="22"/>
        <v>2.0657323999999999</v>
      </c>
      <c r="H198" s="66">
        <v>1.41</v>
      </c>
      <c r="I198" s="67" t="s">
        <v>73</v>
      </c>
      <c r="J198" s="68">
        <f t="shared" si="32"/>
        <v>1410</v>
      </c>
      <c r="K198" s="66">
        <v>55.91</v>
      </c>
      <c r="L198" s="67" t="s">
        <v>71</v>
      </c>
      <c r="M198" s="64">
        <f t="shared" si="27"/>
        <v>55.91</v>
      </c>
      <c r="N198" s="66">
        <v>11.83</v>
      </c>
      <c r="O198" s="67" t="s">
        <v>71</v>
      </c>
      <c r="P198" s="64">
        <f t="shared" si="29"/>
        <v>11.83</v>
      </c>
    </row>
    <row r="199" spans="1:16">
      <c r="A199" s="1">
        <f t="shared" si="26"/>
        <v>199</v>
      </c>
      <c r="B199" s="76">
        <v>3.25</v>
      </c>
      <c r="C199" s="77" t="s">
        <v>74</v>
      </c>
      <c r="D199" s="83">
        <f t="shared" si="31"/>
        <v>81.25</v>
      </c>
      <c r="E199" s="78">
        <v>1.9470000000000001</v>
      </c>
      <c r="F199" s="79">
        <v>6.8130000000000003E-4</v>
      </c>
      <c r="G199" s="75">
        <f t="shared" si="22"/>
        <v>1.9476813000000002</v>
      </c>
      <c r="H199" s="66">
        <v>1.62</v>
      </c>
      <c r="I199" s="67" t="s">
        <v>73</v>
      </c>
      <c r="J199" s="68">
        <f t="shared" si="32"/>
        <v>1620</v>
      </c>
      <c r="K199" s="66">
        <v>63.01</v>
      </c>
      <c r="L199" s="67" t="s">
        <v>71</v>
      </c>
      <c r="M199" s="64">
        <f t="shared" si="27"/>
        <v>63.01</v>
      </c>
      <c r="N199" s="66">
        <v>13.4</v>
      </c>
      <c r="O199" s="67" t="s">
        <v>71</v>
      </c>
      <c r="P199" s="64">
        <f t="shared" si="29"/>
        <v>13.4</v>
      </c>
    </row>
    <row r="200" spans="1:16">
      <c r="A200" s="1">
        <f t="shared" si="26"/>
        <v>200</v>
      </c>
      <c r="B200" s="76">
        <v>3.5</v>
      </c>
      <c r="C200" s="77" t="s">
        <v>74</v>
      </c>
      <c r="D200" s="83">
        <f t="shared" si="31"/>
        <v>87.5</v>
      </c>
      <c r="E200" s="78">
        <v>1.8440000000000001</v>
      </c>
      <c r="F200" s="79">
        <v>6.3710000000000004E-4</v>
      </c>
      <c r="G200" s="75">
        <f t="shared" si="22"/>
        <v>1.8446371000000001</v>
      </c>
      <c r="H200" s="66">
        <v>1.83</v>
      </c>
      <c r="I200" s="67" t="s">
        <v>73</v>
      </c>
      <c r="J200" s="68">
        <f t="shared" si="32"/>
        <v>1830</v>
      </c>
      <c r="K200" s="66">
        <v>70.12</v>
      </c>
      <c r="L200" s="67" t="s">
        <v>71</v>
      </c>
      <c r="M200" s="64">
        <f t="shared" si="27"/>
        <v>70.12</v>
      </c>
      <c r="N200" s="66">
        <v>15.05</v>
      </c>
      <c r="O200" s="67" t="s">
        <v>71</v>
      </c>
      <c r="P200" s="64">
        <f t="shared" si="29"/>
        <v>15.05</v>
      </c>
    </row>
    <row r="201" spans="1:16">
      <c r="A201" s="1">
        <f t="shared" si="26"/>
        <v>201</v>
      </c>
      <c r="B201" s="76">
        <v>3.75</v>
      </c>
      <c r="C201" s="77" t="s">
        <v>74</v>
      </c>
      <c r="D201" s="83">
        <f t="shared" si="31"/>
        <v>93.75</v>
      </c>
      <c r="E201" s="78">
        <v>1.754</v>
      </c>
      <c r="F201" s="79">
        <v>5.9849999999999997E-4</v>
      </c>
      <c r="G201" s="75">
        <f t="shared" si="22"/>
        <v>1.7545984999999999</v>
      </c>
      <c r="H201" s="66">
        <v>2.06</v>
      </c>
      <c r="I201" s="67" t="s">
        <v>73</v>
      </c>
      <c r="J201" s="68">
        <f t="shared" si="32"/>
        <v>2060</v>
      </c>
      <c r="K201" s="66">
        <v>77.25</v>
      </c>
      <c r="L201" s="67" t="s">
        <v>71</v>
      </c>
      <c r="M201" s="64">
        <f t="shared" ref="M201:M219" si="33">K201</f>
        <v>77.25</v>
      </c>
      <c r="N201" s="66">
        <v>16.78</v>
      </c>
      <c r="O201" s="67" t="s">
        <v>71</v>
      </c>
      <c r="P201" s="64">
        <f t="shared" si="29"/>
        <v>16.78</v>
      </c>
    </row>
    <row r="202" spans="1:16">
      <c r="A202" s="1">
        <f t="shared" si="26"/>
        <v>202</v>
      </c>
      <c r="B202" s="76">
        <v>4</v>
      </c>
      <c r="C202" s="77" t="s">
        <v>74</v>
      </c>
      <c r="D202" s="113">
        <f t="shared" si="31"/>
        <v>100</v>
      </c>
      <c r="E202" s="78">
        <v>1.6739999999999999</v>
      </c>
      <c r="F202" s="79">
        <v>5.6450000000000001E-4</v>
      </c>
      <c r="G202" s="75">
        <f t="shared" si="22"/>
        <v>1.6745645</v>
      </c>
      <c r="H202" s="66">
        <v>2.2999999999999998</v>
      </c>
      <c r="I202" s="67" t="s">
        <v>73</v>
      </c>
      <c r="J202" s="68">
        <f t="shared" si="32"/>
        <v>2300</v>
      </c>
      <c r="K202" s="66">
        <v>84.42</v>
      </c>
      <c r="L202" s="67" t="s">
        <v>71</v>
      </c>
      <c r="M202" s="64">
        <f t="shared" si="33"/>
        <v>84.42</v>
      </c>
      <c r="N202" s="66">
        <v>18.579999999999998</v>
      </c>
      <c r="O202" s="67" t="s">
        <v>71</v>
      </c>
      <c r="P202" s="64">
        <f t="shared" si="29"/>
        <v>18.579999999999998</v>
      </c>
    </row>
    <row r="203" spans="1:16">
      <c r="A203" s="1">
        <f t="shared" si="26"/>
        <v>203</v>
      </c>
      <c r="B203" s="76">
        <v>4.5</v>
      </c>
      <c r="C203" s="77" t="s">
        <v>74</v>
      </c>
      <c r="D203" s="113">
        <f t="shared" si="31"/>
        <v>112.5</v>
      </c>
      <c r="E203" s="78">
        <v>1.5389999999999999</v>
      </c>
      <c r="F203" s="79">
        <v>5.0730000000000003E-4</v>
      </c>
      <c r="G203" s="75">
        <f t="shared" si="22"/>
        <v>1.5395072999999999</v>
      </c>
      <c r="H203" s="66">
        <v>2.81</v>
      </c>
      <c r="I203" s="67" t="s">
        <v>73</v>
      </c>
      <c r="J203" s="68">
        <f t="shared" si="32"/>
        <v>2810</v>
      </c>
      <c r="K203" s="66">
        <v>111.26</v>
      </c>
      <c r="L203" s="67" t="s">
        <v>71</v>
      </c>
      <c r="M203" s="64">
        <f t="shared" si="33"/>
        <v>111.26</v>
      </c>
      <c r="N203" s="66">
        <v>22.41</v>
      </c>
      <c r="O203" s="67" t="s">
        <v>71</v>
      </c>
      <c r="P203" s="64">
        <f t="shared" si="29"/>
        <v>22.41</v>
      </c>
    </row>
    <row r="204" spans="1:16">
      <c r="A204" s="1">
        <f t="shared" si="26"/>
        <v>204</v>
      </c>
      <c r="B204" s="76">
        <v>5</v>
      </c>
      <c r="C204" s="77" t="s">
        <v>74</v>
      </c>
      <c r="D204" s="113">
        <f t="shared" si="31"/>
        <v>125</v>
      </c>
      <c r="E204" s="78">
        <v>1.429</v>
      </c>
      <c r="F204" s="79">
        <v>4.6099999999999998E-4</v>
      </c>
      <c r="G204" s="75">
        <f t="shared" si="22"/>
        <v>1.4294610000000001</v>
      </c>
      <c r="H204" s="66">
        <v>3.36</v>
      </c>
      <c r="I204" s="67" t="s">
        <v>73</v>
      </c>
      <c r="J204" s="68">
        <f t="shared" si="32"/>
        <v>3360</v>
      </c>
      <c r="K204" s="66">
        <v>136.13999999999999</v>
      </c>
      <c r="L204" s="67" t="s">
        <v>71</v>
      </c>
      <c r="M204" s="64">
        <f t="shared" si="33"/>
        <v>136.13999999999999</v>
      </c>
      <c r="N204" s="66">
        <v>26.53</v>
      </c>
      <c r="O204" s="67" t="s">
        <v>71</v>
      </c>
      <c r="P204" s="64">
        <f t="shared" si="29"/>
        <v>26.53</v>
      </c>
    </row>
    <row r="205" spans="1:16">
      <c r="A205" s="1">
        <f t="shared" si="26"/>
        <v>205</v>
      </c>
      <c r="B205" s="76">
        <v>5.5</v>
      </c>
      <c r="C205" s="77" t="s">
        <v>74</v>
      </c>
      <c r="D205" s="113">
        <f t="shared" si="31"/>
        <v>137.5</v>
      </c>
      <c r="E205" s="78">
        <v>1.3380000000000001</v>
      </c>
      <c r="F205" s="79">
        <v>4.2269999999999997E-4</v>
      </c>
      <c r="G205" s="75">
        <f t="shared" si="22"/>
        <v>1.3384227000000002</v>
      </c>
      <c r="H205" s="66">
        <v>3.96</v>
      </c>
      <c r="I205" s="67" t="s">
        <v>73</v>
      </c>
      <c r="J205" s="68">
        <f t="shared" si="32"/>
        <v>3960</v>
      </c>
      <c r="K205" s="66">
        <v>160.05000000000001</v>
      </c>
      <c r="L205" s="67" t="s">
        <v>71</v>
      </c>
      <c r="M205" s="64">
        <f t="shared" si="33"/>
        <v>160.05000000000001</v>
      </c>
      <c r="N205" s="66">
        <v>30.9</v>
      </c>
      <c r="O205" s="67" t="s">
        <v>71</v>
      </c>
      <c r="P205" s="64">
        <f t="shared" si="29"/>
        <v>30.9</v>
      </c>
    </row>
    <row r="206" spans="1:16">
      <c r="A206" s="1">
        <f t="shared" si="26"/>
        <v>206</v>
      </c>
      <c r="B206" s="76">
        <v>6</v>
      </c>
      <c r="C206" s="77" t="s">
        <v>74</v>
      </c>
      <c r="D206" s="113">
        <f t="shared" si="31"/>
        <v>150</v>
      </c>
      <c r="E206" s="78">
        <v>1.2609999999999999</v>
      </c>
      <c r="F206" s="79">
        <v>3.9060000000000001E-4</v>
      </c>
      <c r="G206" s="75">
        <f t="shared" si="22"/>
        <v>1.2613905999999999</v>
      </c>
      <c r="H206" s="66">
        <v>4.59</v>
      </c>
      <c r="I206" s="67" t="s">
        <v>73</v>
      </c>
      <c r="J206" s="68">
        <f t="shared" si="32"/>
        <v>4590</v>
      </c>
      <c r="K206" s="66">
        <v>183.42</v>
      </c>
      <c r="L206" s="67" t="s">
        <v>71</v>
      </c>
      <c r="M206" s="64">
        <f t="shared" si="33"/>
        <v>183.42</v>
      </c>
      <c r="N206" s="66">
        <v>35.520000000000003</v>
      </c>
      <c r="O206" s="67" t="s">
        <v>71</v>
      </c>
      <c r="P206" s="64">
        <f t="shared" si="29"/>
        <v>35.520000000000003</v>
      </c>
    </row>
    <row r="207" spans="1:16">
      <c r="A207" s="1">
        <f t="shared" si="26"/>
        <v>207</v>
      </c>
      <c r="B207" s="76">
        <v>6.5</v>
      </c>
      <c r="C207" s="77" t="s">
        <v>74</v>
      </c>
      <c r="D207" s="113">
        <f t="shared" si="31"/>
        <v>162.5</v>
      </c>
      <c r="E207" s="78">
        <v>1.196</v>
      </c>
      <c r="F207" s="79">
        <v>3.6309999999999999E-4</v>
      </c>
      <c r="G207" s="75">
        <f t="shared" si="22"/>
        <v>1.1963630999999999</v>
      </c>
      <c r="H207" s="66">
        <v>5.25</v>
      </c>
      <c r="I207" s="67" t="s">
        <v>73</v>
      </c>
      <c r="J207" s="68">
        <f t="shared" si="32"/>
        <v>5250</v>
      </c>
      <c r="K207" s="66">
        <v>206.48</v>
      </c>
      <c r="L207" s="67" t="s">
        <v>71</v>
      </c>
      <c r="M207" s="64">
        <f t="shared" si="33"/>
        <v>206.48</v>
      </c>
      <c r="N207" s="66">
        <v>40.36</v>
      </c>
      <c r="O207" s="67" t="s">
        <v>71</v>
      </c>
      <c r="P207" s="64">
        <f t="shared" si="29"/>
        <v>40.36</v>
      </c>
    </row>
    <row r="208" spans="1:16">
      <c r="A208" s="1">
        <f t="shared" si="26"/>
        <v>208</v>
      </c>
      <c r="B208" s="76">
        <v>7</v>
      </c>
      <c r="C208" s="77" t="s">
        <v>74</v>
      </c>
      <c r="D208" s="113">
        <f t="shared" si="31"/>
        <v>175</v>
      </c>
      <c r="E208" s="78">
        <v>1.139</v>
      </c>
      <c r="F208" s="79">
        <v>3.3940000000000001E-4</v>
      </c>
      <c r="G208" s="75">
        <f t="shared" si="22"/>
        <v>1.1393394000000001</v>
      </c>
      <c r="H208" s="66">
        <v>5.96</v>
      </c>
      <c r="I208" s="67" t="s">
        <v>73</v>
      </c>
      <c r="J208" s="68">
        <f t="shared" si="32"/>
        <v>5960</v>
      </c>
      <c r="K208" s="66">
        <v>229.34</v>
      </c>
      <c r="L208" s="67" t="s">
        <v>71</v>
      </c>
      <c r="M208" s="64">
        <f t="shared" si="33"/>
        <v>229.34</v>
      </c>
      <c r="N208" s="66">
        <v>45.43</v>
      </c>
      <c r="O208" s="67" t="s">
        <v>71</v>
      </c>
      <c r="P208" s="64">
        <f t="shared" ref="P208:P228" si="34">N208</f>
        <v>45.43</v>
      </c>
    </row>
    <row r="209" spans="1:16">
      <c r="A209" s="1">
        <f t="shared" si="26"/>
        <v>209</v>
      </c>
      <c r="B209" s="76">
        <v>8</v>
      </c>
      <c r="C209" s="77" t="s">
        <v>74</v>
      </c>
      <c r="D209" s="113">
        <f t="shared" si="31"/>
        <v>200</v>
      </c>
      <c r="E209" s="78">
        <v>1.0449999999999999</v>
      </c>
      <c r="F209" s="79">
        <v>3.0049999999999999E-4</v>
      </c>
      <c r="G209" s="75">
        <f t="shared" si="22"/>
        <v>1.0453005</v>
      </c>
      <c r="H209" s="66">
        <v>7.46</v>
      </c>
      <c r="I209" s="67" t="s">
        <v>73</v>
      </c>
      <c r="J209" s="68">
        <f t="shared" si="32"/>
        <v>7460</v>
      </c>
      <c r="K209" s="66">
        <v>313.04000000000002</v>
      </c>
      <c r="L209" s="67" t="s">
        <v>71</v>
      </c>
      <c r="M209" s="64">
        <f t="shared" si="33"/>
        <v>313.04000000000002</v>
      </c>
      <c r="N209" s="66">
        <v>56.15</v>
      </c>
      <c r="O209" s="67" t="s">
        <v>71</v>
      </c>
      <c r="P209" s="64">
        <f t="shared" si="34"/>
        <v>56.15</v>
      </c>
    </row>
    <row r="210" spans="1:16">
      <c r="A210" s="1">
        <f t="shared" si="26"/>
        <v>210</v>
      </c>
      <c r="B210" s="76">
        <v>9</v>
      </c>
      <c r="C210" s="77" t="s">
        <v>74</v>
      </c>
      <c r="D210" s="113">
        <f t="shared" si="31"/>
        <v>225</v>
      </c>
      <c r="E210" s="78">
        <v>0.97209999999999996</v>
      </c>
      <c r="F210" s="79">
        <v>2.699E-4</v>
      </c>
      <c r="G210" s="75">
        <f t="shared" si="22"/>
        <v>0.97236990000000001</v>
      </c>
      <c r="H210" s="66">
        <v>9.08</v>
      </c>
      <c r="I210" s="67" t="s">
        <v>73</v>
      </c>
      <c r="J210" s="68">
        <f t="shared" si="32"/>
        <v>9080</v>
      </c>
      <c r="K210" s="66">
        <v>388.84</v>
      </c>
      <c r="L210" s="67" t="s">
        <v>71</v>
      </c>
      <c r="M210" s="64">
        <f t="shared" si="33"/>
        <v>388.84</v>
      </c>
      <c r="N210" s="66">
        <v>67.599999999999994</v>
      </c>
      <c r="O210" s="67" t="s">
        <v>71</v>
      </c>
      <c r="P210" s="64">
        <f t="shared" si="34"/>
        <v>67.599999999999994</v>
      </c>
    </row>
    <row r="211" spans="1:16">
      <c r="A211" s="1">
        <f t="shared" si="26"/>
        <v>211</v>
      </c>
      <c r="B211" s="76">
        <v>10</v>
      </c>
      <c r="C211" s="77" t="s">
        <v>74</v>
      </c>
      <c r="D211" s="113">
        <f t="shared" si="31"/>
        <v>250</v>
      </c>
      <c r="E211" s="78">
        <v>0.91300000000000003</v>
      </c>
      <c r="F211" s="79">
        <v>2.4509999999999999E-4</v>
      </c>
      <c r="G211" s="75">
        <f t="shared" si="22"/>
        <v>0.91324510000000003</v>
      </c>
      <c r="H211" s="66">
        <v>10.83</v>
      </c>
      <c r="I211" s="67" t="s">
        <v>73</v>
      </c>
      <c r="J211" s="68">
        <f t="shared" si="32"/>
        <v>10830</v>
      </c>
      <c r="K211" s="66">
        <v>460.58</v>
      </c>
      <c r="L211" s="67" t="s">
        <v>71</v>
      </c>
      <c r="M211" s="64">
        <f t="shared" si="33"/>
        <v>460.58</v>
      </c>
      <c r="N211" s="66">
        <v>79.69</v>
      </c>
      <c r="O211" s="67" t="s">
        <v>71</v>
      </c>
      <c r="P211" s="64">
        <f t="shared" si="34"/>
        <v>79.69</v>
      </c>
    </row>
    <row r="212" spans="1:16">
      <c r="A212" s="1">
        <f t="shared" si="26"/>
        <v>212</v>
      </c>
      <c r="B212" s="76">
        <v>11</v>
      </c>
      <c r="C212" s="77" t="s">
        <v>74</v>
      </c>
      <c r="D212" s="113">
        <f t="shared" si="31"/>
        <v>275</v>
      </c>
      <c r="E212" s="78">
        <v>0.86429999999999996</v>
      </c>
      <c r="F212" s="79">
        <v>2.2460000000000001E-4</v>
      </c>
      <c r="G212" s="75">
        <f t="shared" ref="G212:G275" si="35">E212+F212</f>
        <v>0.86452459999999998</v>
      </c>
      <c r="H212" s="66">
        <v>12.67</v>
      </c>
      <c r="I212" s="67" t="s">
        <v>73</v>
      </c>
      <c r="J212" s="68">
        <f t="shared" si="32"/>
        <v>12670</v>
      </c>
      <c r="K212" s="66">
        <v>529.79999999999995</v>
      </c>
      <c r="L212" s="67" t="s">
        <v>71</v>
      </c>
      <c r="M212" s="64">
        <f t="shared" si="33"/>
        <v>529.79999999999995</v>
      </c>
      <c r="N212" s="66">
        <v>92.34</v>
      </c>
      <c r="O212" s="67" t="s">
        <v>71</v>
      </c>
      <c r="P212" s="64">
        <f t="shared" si="34"/>
        <v>92.34</v>
      </c>
    </row>
    <row r="213" spans="1:16">
      <c r="A213" s="1">
        <f t="shared" si="26"/>
        <v>213</v>
      </c>
      <c r="B213" s="76">
        <v>12</v>
      </c>
      <c r="C213" s="77" t="s">
        <v>74</v>
      </c>
      <c r="D213" s="113">
        <f t="shared" si="31"/>
        <v>300</v>
      </c>
      <c r="E213" s="78">
        <v>0.8236</v>
      </c>
      <c r="F213" s="79">
        <v>2.074E-4</v>
      </c>
      <c r="G213" s="75">
        <f t="shared" si="35"/>
        <v>0.82380739999999997</v>
      </c>
      <c r="H213" s="66">
        <v>14.61</v>
      </c>
      <c r="I213" s="67" t="s">
        <v>73</v>
      </c>
      <c r="J213" s="68">
        <f t="shared" si="32"/>
        <v>14610</v>
      </c>
      <c r="K213" s="66">
        <v>597.26</v>
      </c>
      <c r="L213" s="67" t="s">
        <v>71</v>
      </c>
      <c r="M213" s="64">
        <f t="shared" si="33"/>
        <v>597.26</v>
      </c>
      <c r="N213" s="66">
        <v>105.49</v>
      </c>
      <c r="O213" s="67" t="s">
        <v>71</v>
      </c>
      <c r="P213" s="64">
        <f t="shared" si="34"/>
        <v>105.49</v>
      </c>
    </row>
    <row r="214" spans="1:16">
      <c r="A214" s="1">
        <f t="shared" ref="A214:A277" si="36">A213+1</f>
        <v>214</v>
      </c>
      <c r="B214" s="76">
        <v>13</v>
      </c>
      <c r="C214" s="77" t="s">
        <v>74</v>
      </c>
      <c r="D214" s="113">
        <f t="shared" si="31"/>
        <v>325</v>
      </c>
      <c r="E214" s="78">
        <v>0.78910000000000002</v>
      </c>
      <c r="F214" s="79">
        <v>1.928E-4</v>
      </c>
      <c r="G214" s="75">
        <f t="shared" si="35"/>
        <v>0.78929280000000002</v>
      </c>
      <c r="H214" s="66">
        <v>16.649999999999999</v>
      </c>
      <c r="I214" s="67" t="s">
        <v>73</v>
      </c>
      <c r="J214" s="68">
        <f t="shared" si="32"/>
        <v>16650</v>
      </c>
      <c r="K214" s="66">
        <v>663.33</v>
      </c>
      <c r="L214" s="67" t="s">
        <v>71</v>
      </c>
      <c r="M214" s="64">
        <f t="shared" si="33"/>
        <v>663.33</v>
      </c>
      <c r="N214" s="66">
        <v>119.09</v>
      </c>
      <c r="O214" s="67" t="s">
        <v>71</v>
      </c>
      <c r="P214" s="64">
        <f t="shared" si="34"/>
        <v>119.09</v>
      </c>
    </row>
    <row r="215" spans="1:16">
      <c r="A215" s="1">
        <f t="shared" si="36"/>
        <v>215</v>
      </c>
      <c r="B215" s="76">
        <v>14</v>
      </c>
      <c r="C215" s="77" t="s">
        <v>74</v>
      </c>
      <c r="D215" s="113">
        <f t="shared" si="31"/>
        <v>350</v>
      </c>
      <c r="E215" s="78">
        <v>0.75949999999999995</v>
      </c>
      <c r="F215" s="79">
        <v>1.8009999999999999E-4</v>
      </c>
      <c r="G215" s="75">
        <f t="shared" si="35"/>
        <v>0.75968009999999997</v>
      </c>
      <c r="H215" s="66">
        <v>18.760000000000002</v>
      </c>
      <c r="I215" s="67" t="s">
        <v>73</v>
      </c>
      <c r="J215" s="68">
        <f t="shared" si="32"/>
        <v>18760</v>
      </c>
      <c r="K215" s="66">
        <v>728.26</v>
      </c>
      <c r="L215" s="67" t="s">
        <v>71</v>
      </c>
      <c r="M215" s="64">
        <f t="shared" si="33"/>
        <v>728.26</v>
      </c>
      <c r="N215" s="66">
        <v>133.08000000000001</v>
      </c>
      <c r="O215" s="67" t="s">
        <v>71</v>
      </c>
      <c r="P215" s="64">
        <f t="shared" si="34"/>
        <v>133.08000000000001</v>
      </c>
    </row>
    <row r="216" spans="1:16">
      <c r="A216" s="1">
        <f t="shared" si="36"/>
        <v>216</v>
      </c>
      <c r="B216" s="76">
        <v>15</v>
      </c>
      <c r="C216" s="77" t="s">
        <v>74</v>
      </c>
      <c r="D216" s="113">
        <f t="shared" si="31"/>
        <v>375</v>
      </c>
      <c r="E216" s="78">
        <v>0.7339</v>
      </c>
      <c r="F216" s="79">
        <v>1.6909999999999999E-4</v>
      </c>
      <c r="G216" s="75">
        <f t="shared" si="35"/>
        <v>0.73406910000000003</v>
      </c>
      <c r="H216" s="66">
        <v>20.96</v>
      </c>
      <c r="I216" s="67" t="s">
        <v>73</v>
      </c>
      <c r="J216" s="68">
        <f t="shared" si="32"/>
        <v>20960</v>
      </c>
      <c r="K216" s="66">
        <v>792.18</v>
      </c>
      <c r="L216" s="67" t="s">
        <v>71</v>
      </c>
      <c r="M216" s="64">
        <f t="shared" si="33"/>
        <v>792.18</v>
      </c>
      <c r="N216" s="66">
        <v>147.43</v>
      </c>
      <c r="O216" s="67" t="s">
        <v>71</v>
      </c>
      <c r="P216" s="64">
        <f t="shared" si="34"/>
        <v>147.43</v>
      </c>
    </row>
    <row r="217" spans="1:16">
      <c r="A217" s="1">
        <f t="shared" si="36"/>
        <v>217</v>
      </c>
      <c r="B217" s="76">
        <v>16</v>
      </c>
      <c r="C217" s="77" t="s">
        <v>74</v>
      </c>
      <c r="D217" s="113">
        <f t="shared" si="31"/>
        <v>400</v>
      </c>
      <c r="E217" s="78">
        <v>0.71150000000000002</v>
      </c>
      <c r="F217" s="79">
        <v>1.594E-4</v>
      </c>
      <c r="G217" s="75">
        <f t="shared" si="35"/>
        <v>0.71165940000000005</v>
      </c>
      <c r="H217" s="66">
        <v>23.23</v>
      </c>
      <c r="I217" s="67" t="s">
        <v>73</v>
      </c>
      <c r="J217" s="68">
        <f t="shared" si="32"/>
        <v>23230</v>
      </c>
      <c r="K217" s="66">
        <v>855.17</v>
      </c>
      <c r="L217" s="67" t="s">
        <v>71</v>
      </c>
      <c r="M217" s="64">
        <f t="shared" si="33"/>
        <v>855.17</v>
      </c>
      <c r="N217" s="66">
        <v>162.08000000000001</v>
      </c>
      <c r="O217" s="67" t="s">
        <v>71</v>
      </c>
      <c r="P217" s="64">
        <f t="shared" si="34"/>
        <v>162.08000000000001</v>
      </c>
    </row>
    <row r="218" spans="1:16">
      <c r="A218" s="1">
        <f t="shared" si="36"/>
        <v>218</v>
      </c>
      <c r="B218" s="76">
        <v>17</v>
      </c>
      <c r="C218" s="77" t="s">
        <v>74</v>
      </c>
      <c r="D218" s="113">
        <f t="shared" si="31"/>
        <v>425</v>
      </c>
      <c r="E218" s="78">
        <v>0.69179999999999997</v>
      </c>
      <c r="F218" s="79">
        <v>1.507E-4</v>
      </c>
      <c r="G218" s="75">
        <f t="shared" si="35"/>
        <v>0.69195069999999992</v>
      </c>
      <c r="H218" s="66">
        <v>25.57</v>
      </c>
      <c r="I218" s="67" t="s">
        <v>73</v>
      </c>
      <c r="J218" s="68">
        <f t="shared" si="32"/>
        <v>25570</v>
      </c>
      <c r="K218" s="66">
        <v>917.29</v>
      </c>
      <c r="L218" s="67" t="s">
        <v>71</v>
      </c>
      <c r="M218" s="64">
        <f t="shared" si="33"/>
        <v>917.29</v>
      </c>
      <c r="N218" s="66">
        <v>177</v>
      </c>
      <c r="O218" s="67" t="s">
        <v>71</v>
      </c>
      <c r="P218" s="64">
        <f t="shared" si="34"/>
        <v>177</v>
      </c>
    </row>
    <row r="219" spans="1:16">
      <c r="A219" s="1">
        <f t="shared" si="36"/>
        <v>219</v>
      </c>
      <c r="B219" s="76">
        <v>18</v>
      </c>
      <c r="C219" s="77" t="s">
        <v>74</v>
      </c>
      <c r="D219" s="113">
        <f t="shared" si="31"/>
        <v>450</v>
      </c>
      <c r="E219" s="78">
        <v>0.6744</v>
      </c>
      <c r="F219" s="79">
        <v>1.4300000000000001E-4</v>
      </c>
      <c r="G219" s="75">
        <f t="shared" si="35"/>
        <v>0.674543</v>
      </c>
      <c r="H219" s="66">
        <v>27.97</v>
      </c>
      <c r="I219" s="67" t="s">
        <v>73</v>
      </c>
      <c r="J219" s="68">
        <f t="shared" si="32"/>
        <v>27970</v>
      </c>
      <c r="K219" s="66">
        <v>978.58</v>
      </c>
      <c r="L219" s="67" t="s">
        <v>71</v>
      </c>
      <c r="M219" s="64">
        <f t="shared" si="33"/>
        <v>978.58</v>
      </c>
      <c r="N219" s="66">
        <v>192.16</v>
      </c>
      <c r="O219" s="67" t="s">
        <v>71</v>
      </c>
      <c r="P219" s="64">
        <f t="shared" si="34"/>
        <v>192.16</v>
      </c>
    </row>
    <row r="220" spans="1:16">
      <c r="A220" s="1">
        <f t="shared" si="36"/>
        <v>220</v>
      </c>
      <c r="B220" s="76">
        <v>20</v>
      </c>
      <c r="C220" s="77" t="s">
        <v>74</v>
      </c>
      <c r="D220" s="113">
        <f t="shared" si="31"/>
        <v>500</v>
      </c>
      <c r="E220" s="78">
        <v>0.64490000000000003</v>
      </c>
      <c r="F220" s="79">
        <v>1.2980000000000001E-4</v>
      </c>
      <c r="G220" s="75">
        <f t="shared" si="35"/>
        <v>0.64502979999999999</v>
      </c>
      <c r="H220" s="66">
        <v>32.94</v>
      </c>
      <c r="I220" s="67" t="s">
        <v>73</v>
      </c>
      <c r="J220" s="68">
        <f t="shared" si="32"/>
        <v>32940</v>
      </c>
      <c r="K220" s="66">
        <v>1.21</v>
      </c>
      <c r="L220" s="112" t="s">
        <v>73</v>
      </c>
      <c r="M220" s="68">
        <f t="shared" ref="M220:M228" si="37">K220*1000</f>
        <v>1210</v>
      </c>
      <c r="N220" s="66">
        <v>223.08</v>
      </c>
      <c r="O220" s="67" t="s">
        <v>71</v>
      </c>
      <c r="P220" s="64">
        <f t="shared" si="34"/>
        <v>223.08</v>
      </c>
    </row>
    <row r="221" spans="1:16">
      <c r="A221" s="1">
        <f t="shared" si="36"/>
        <v>221</v>
      </c>
      <c r="B221" s="76">
        <v>22.5</v>
      </c>
      <c r="C221" s="77" t="s">
        <v>74</v>
      </c>
      <c r="D221" s="113">
        <f t="shared" si="31"/>
        <v>562.5</v>
      </c>
      <c r="E221" s="78">
        <v>0.6159</v>
      </c>
      <c r="F221" s="79">
        <v>1.165E-4</v>
      </c>
      <c r="G221" s="75">
        <f t="shared" si="35"/>
        <v>0.61601649999999997</v>
      </c>
      <c r="H221" s="66">
        <v>39.44</v>
      </c>
      <c r="I221" s="67" t="s">
        <v>73</v>
      </c>
      <c r="J221" s="68">
        <f t="shared" si="32"/>
        <v>39440</v>
      </c>
      <c r="K221" s="66">
        <v>1.52</v>
      </c>
      <c r="L221" s="67" t="s">
        <v>73</v>
      </c>
      <c r="M221" s="68">
        <f t="shared" si="37"/>
        <v>1520</v>
      </c>
      <c r="N221" s="66">
        <v>262.62</v>
      </c>
      <c r="O221" s="67" t="s">
        <v>71</v>
      </c>
      <c r="P221" s="64">
        <f t="shared" si="34"/>
        <v>262.62</v>
      </c>
    </row>
    <row r="222" spans="1:16">
      <c r="A222" s="1">
        <f t="shared" si="36"/>
        <v>222</v>
      </c>
      <c r="B222" s="76">
        <v>25</v>
      </c>
      <c r="C222" s="77" t="s">
        <v>74</v>
      </c>
      <c r="D222" s="113">
        <f t="shared" si="31"/>
        <v>625</v>
      </c>
      <c r="E222" s="78">
        <v>0.59319999999999995</v>
      </c>
      <c r="F222" s="79">
        <v>1.058E-4</v>
      </c>
      <c r="G222" s="75">
        <f t="shared" si="35"/>
        <v>0.59330579999999999</v>
      </c>
      <c r="H222" s="66">
        <v>46.22</v>
      </c>
      <c r="I222" s="67" t="s">
        <v>73</v>
      </c>
      <c r="J222" s="68">
        <f t="shared" si="32"/>
        <v>46220</v>
      </c>
      <c r="K222" s="66">
        <v>1.8</v>
      </c>
      <c r="L222" s="67" t="s">
        <v>73</v>
      </c>
      <c r="M222" s="68">
        <f t="shared" si="37"/>
        <v>1800</v>
      </c>
      <c r="N222" s="66">
        <v>302.82</v>
      </c>
      <c r="O222" s="67" t="s">
        <v>71</v>
      </c>
      <c r="P222" s="64">
        <f t="shared" si="34"/>
        <v>302.82</v>
      </c>
    </row>
    <row r="223" spans="1:16">
      <c r="A223" s="1">
        <f t="shared" si="36"/>
        <v>223</v>
      </c>
      <c r="B223" s="76">
        <v>27.5</v>
      </c>
      <c r="C223" s="77" t="s">
        <v>74</v>
      </c>
      <c r="D223" s="113">
        <f t="shared" si="31"/>
        <v>687.5</v>
      </c>
      <c r="E223" s="78">
        <v>0.57499999999999996</v>
      </c>
      <c r="F223" s="79">
        <v>9.6869999999999999E-5</v>
      </c>
      <c r="G223" s="75">
        <f t="shared" si="35"/>
        <v>0.57509686999999998</v>
      </c>
      <c r="H223" s="66">
        <v>53.24</v>
      </c>
      <c r="I223" s="67" t="s">
        <v>73</v>
      </c>
      <c r="J223" s="68">
        <f t="shared" si="32"/>
        <v>53240</v>
      </c>
      <c r="K223" s="66">
        <v>2.0499999999999998</v>
      </c>
      <c r="L223" s="67" t="s">
        <v>73</v>
      </c>
      <c r="M223" s="68">
        <f t="shared" si="37"/>
        <v>2050</v>
      </c>
      <c r="N223" s="66">
        <v>343.45</v>
      </c>
      <c r="O223" s="67" t="s">
        <v>71</v>
      </c>
      <c r="P223" s="64">
        <f t="shared" si="34"/>
        <v>343.45</v>
      </c>
    </row>
    <row r="224" spans="1:16">
      <c r="A224" s="1">
        <f t="shared" si="36"/>
        <v>224</v>
      </c>
      <c r="B224" s="76">
        <v>30</v>
      </c>
      <c r="C224" s="77" t="s">
        <v>74</v>
      </c>
      <c r="D224" s="113">
        <f t="shared" si="31"/>
        <v>750</v>
      </c>
      <c r="E224" s="78">
        <v>0.56020000000000003</v>
      </c>
      <c r="F224" s="79">
        <v>8.9409999999999999E-5</v>
      </c>
      <c r="G224" s="75">
        <f t="shared" si="35"/>
        <v>0.56028940999999999</v>
      </c>
      <c r="H224" s="66">
        <v>60.46</v>
      </c>
      <c r="I224" s="67" t="s">
        <v>73</v>
      </c>
      <c r="J224" s="68">
        <f t="shared" si="32"/>
        <v>60460</v>
      </c>
      <c r="K224" s="66">
        <v>2.29</v>
      </c>
      <c r="L224" s="67" t="s">
        <v>73</v>
      </c>
      <c r="M224" s="68">
        <f t="shared" si="37"/>
        <v>2290</v>
      </c>
      <c r="N224" s="66">
        <v>384.29</v>
      </c>
      <c r="O224" s="67" t="s">
        <v>71</v>
      </c>
      <c r="P224" s="64">
        <f t="shared" si="34"/>
        <v>384.29</v>
      </c>
    </row>
    <row r="225" spans="1:16">
      <c r="A225" s="1">
        <f t="shared" si="36"/>
        <v>225</v>
      </c>
      <c r="B225" s="76">
        <v>32.5</v>
      </c>
      <c r="C225" s="77" t="s">
        <v>74</v>
      </c>
      <c r="D225" s="113">
        <f t="shared" si="31"/>
        <v>812.5</v>
      </c>
      <c r="E225" s="78">
        <v>0.54800000000000004</v>
      </c>
      <c r="F225" s="79">
        <v>8.3049999999999999E-5</v>
      </c>
      <c r="G225" s="75">
        <f t="shared" si="35"/>
        <v>0.54808305000000002</v>
      </c>
      <c r="H225" s="66">
        <v>67.86</v>
      </c>
      <c r="I225" s="67" t="s">
        <v>73</v>
      </c>
      <c r="J225" s="68">
        <f t="shared" si="32"/>
        <v>67860</v>
      </c>
      <c r="K225" s="66">
        <v>2.52</v>
      </c>
      <c r="L225" s="67" t="s">
        <v>73</v>
      </c>
      <c r="M225" s="68">
        <f t="shared" si="37"/>
        <v>2520</v>
      </c>
      <c r="N225" s="66">
        <v>425.21</v>
      </c>
      <c r="O225" s="67" t="s">
        <v>71</v>
      </c>
      <c r="P225" s="64">
        <f t="shared" si="34"/>
        <v>425.21</v>
      </c>
    </row>
    <row r="226" spans="1:16">
      <c r="A226" s="1">
        <f t="shared" si="36"/>
        <v>226</v>
      </c>
      <c r="B226" s="76">
        <v>35</v>
      </c>
      <c r="C226" s="77" t="s">
        <v>74</v>
      </c>
      <c r="D226" s="113">
        <f t="shared" si="31"/>
        <v>875</v>
      </c>
      <c r="E226" s="78">
        <v>0.53790000000000004</v>
      </c>
      <c r="F226" s="79">
        <v>7.7559999999999996E-5</v>
      </c>
      <c r="G226" s="75">
        <f t="shared" si="35"/>
        <v>0.53797756000000008</v>
      </c>
      <c r="H226" s="66">
        <v>75.400000000000006</v>
      </c>
      <c r="I226" s="67" t="s">
        <v>73</v>
      </c>
      <c r="J226" s="68">
        <f t="shared" si="32"/>
        <v>75400</v>
      </c>
      <c r="K226" s="66">
        <v>2.74</v>
      </c>
      <c r="L226" s="67" t="s">
        <v>73</v>
      </c>
      <c r="M226" s="68">
        <f t="shared" si="37"/>
        <v>2740</v>
      </c>
      <c r="N226" s="66">
        <v>466.07</v>
      </c>
      <c r="O226" s="67" t="s">
        <v>71</v>
      </c>
      <c r="P226" s="64">
        <f t="shared" si="34"/>
        <v>466.07</v>
      </c>
    </row>
    <row r="227" spans="1:16">
      <c r="A227" s="1">
        <f t="shared" si="36"/>
        <v>227</v>
      </c>
      <c r="B227" s="76">
        <v>37.5</v>
      </c>
      <c r="C227" s="77" t="s">
        <v>74</v>
      </c>
      <c r="D227" s="113">
        <f t="shared" si="31"/>
        <v>937.5</v>
      </c>
      <c r="E227" s="78">
        <v>0.52949999999999997</v>
      </c>
      <c r="F227" s="79">
        <v>7.2780000000000005E-5</v>
      </c>
      <c r="G227" s="75">
        <f t="shared" si="35"/>
        <v>0.52957277999999997</v>
      </c>
      <c r="H227" s="66">
        <v>83.08</v>
      </c>
      <c r="I227" s="67" t="s">
        <v>73</v>
      </c>
      <c r="J227" s="68">
        <f t="shared" si="32"/>
        <v>83080</v>
      </c>
      <c r="K227" s="66">
        <v>2.95</v>
      </c>
      <c r="L227" s="67" t="s">
        <v>73</v>
      </c>
      <c r="M227" s="68">
        <f t="shared" si="37"/>
        <v>2950</v>
      </c>
      <c r="N227" s="66">
        <v>506.77</v>
      </c>
      <c r="O227" s="67" t="s">
        <v>71</v>
      </c>
      <c r="P227" s="64">
        <f t="shared" si="34"/>
        <v>506.77</v>
      </c>
    </row>
    <row r="228" spans="1:16">
      <c r="A228" s="4">
        <f t="shared" si="36"/>
        <v>228</v>
      </c>
      <c r="B228" s="76">
        <v>40</v>
      </c>
      <c r="C228" s="77" t="s">
        <v>74</v>
      </c>
      <c r="D228" s="64">
        <f t="shared" si="31"/>
        <v>1000</v>
      </c>
      <c r="E228" s="78">
        <v>0.52239999999999998</v>
      </c>
      <c r="F228" s="79">
        <v>6.8570000000000002E-5</v>
      </c>
      <c r="G228" s="75">
        <f t="shared" si="35"/>
        <v>0.52246857000000002</v>
      </c>
      <c r="H228" s="66">
        <v>90.88</v>
      </c>
      <c r="I228" s="67" t="s">
        <v>73</v>
      </c>
      <c r="J228" s="68">
        <f t="shared" si="32"/>
        <v>90880</v>
      </c>
      <c r="K228" s="66">
        <v>3.15</v>
      </c>
      <c r="L228" s="67" t="s">
        <v>73</v>
      </c>
      <c r="M228" s="68">
        <f t="shared" si="37"/>
        <v>3150</v>
      </c>
      <c r="N228" s="66">
        <v>547.26</v>
      </c>
      <c r="O228" s="67" t="s">
        <v>71</v>
      </c>
      <c r="P228" s="64">
        <f t="shared" si="34"/>
        <v>547.26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C37F8-4146-415A-858B-A93CEA42A5C1}">
  <sheetPr codeName="WSform11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26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56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srim56Fe_GaN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0.56000000000000005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56000000</v>
      </c>
      <c r="E13" s="19" t="s">
        <v>50</v>
      </c>
      <c r="F13" s="44"/>
      <c r="G13" s="45"/>
      <c r="H13" s="45"/>
      <c r="I13" s="46"/>
      <c r="J13" s="4">
        <v>8</v>
      </c>
      <c r="K13" s="101">
        <v>0.11588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599.99900000000002</v>
      </c>
      <c r="C20" s="110" t="s">
        <v>68</v>
      </c>
      <c r="D20" s="84">
        <f t="shared" ref="D20:D25" si="0">B20/1000000/$C$5</f>
        <v>1.0714267857142858E-5</v>
      </c>
      <c r="E20" s="73">
        <v>3.3509999999999998E-2</v>
      </c>
      <c r="F20" s="74">
        <v>0.81640000000000001</v>
      </c>
      <c r="G20" s="75">
        <f t="shared" ref="G20:G83" si="1">E20+F20</f>
        <v>0.84991000000000005</v>
      </c>
      <c r="H20" s="72">
        <v>13</v>
      </c>
      <c r="I20" s="110" t="s">
        <v>69</v>
      </c>
      <c r="J20" s="83">
        <f t="shared" ref="J20:J51" si="2">H20/1000/10</f>
        <v>1.2999999999999999E-3</v>
      </c>
      <c r="K20" s="72">
        <v>9</v>
      </c>
      <c r="L20" s="110" t="s">
        <v>69</v>
      </c>
      <c r="M20" s="83">
        <f t="shared" ref="M20:M51" si="3">K20/1000/10</f>
        <v>8.9999999999999998E-4</v>
      </c>
      <c r="N20" s="72">
        <v>6</v>
      </c>
      <c r="O20" s="110" t="s">
        <v>69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649.99900000000002</v>
      </c>
      <c r="C21" s="77" t="s">
        <v>68</v>
      </c>
      <c r="D21" s="84">
        <f t="shared" si="0"/>
        <v>1.1607125000000001E-5</v>
      </c>
      <c r="E21" s="78">
        <v>3.4880000000000001E-2</v>
      </c>
      <c r="F21" s="79">
        <v>0.84660000000000002</v>
      </c>
      <c r="G21" s="75">
        <f t="shared" si="1"/>
        <v>0.88148000000000004</v>
      </c>
      <c r="H21" s="76">
        <v>13</v>
      </c>
      <c r="I21" s="77" t="s">
        <v>69</v>
      </c>
      <c r="J21" s="83">
        <f t="shared" si="2"/>
        <v>1.2999999999999999E-3</v>
      </c>
      <c r="K21" s="76">
        <v>9</v>
      </c>
      <c r="L21" s="77" t="s">
        <v>69</v>
      </c>
      <c r="M21" s="83">
        <f t="shared" si="3"/>
        <v>8.9999999999999998E-4</v>
      </c>
      <c r="N21" s="76">
        <v>6</v>
      </c>
      <c r="O21" s="77" t="s">
        <v>69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699.99900000000002</v>
      </c>
      <c r="C22" s="77" t="s">
        <v>68</v>
      </c>
      <c r="D22" s="84">
        <f t="shared" si="0"/>
        <v>1.2499982142857143E-5</v>
      </c>
      <c r="E22" s="78">
        <v>3.6200000000000003E-2</v>
      </c>
      <c r="F22" s="79">
        <v>0.87529999999999997</v>
      </c>
      <c r="G22" s="75">
        <f t="shared" si="1"/>
        <v>0.91149999999999998</v>
      </c>
      <c r="H22" s="76">
        <v>14</v>
      </c>
      <c r="I22" s="77" t="s">
        <v>69</v>
      </c>
      <c r="J22" s="83">
        <f t="shared" si="2"/>
        <v>1.4E-3</v>
      </c>
      <c r="K22" s="76">
        <v>9</v>
      </c>
      <c r="L22" s="77" t="s">
        <v>69</v>
      </c>
      <c r="M22" s="83">
        <f t="shared" si="3"/>
        <v>8.9999999999999998E-4</v>
      </c>
      <c r="N22" s="76">
        <v>7</v>
      </c>
      <c r="O22" s="77" t="s">
        <v>69</v>
      </c>
      <c r="P22" s="83">
        <f t="shared" si="4"/>
        <v>6.9999999999999999E-4</v>
      </c>
    </row>
    <row r="23" spans="1:25">
      <c r="A23" s="1">
        <f t="shared" si="5"/>
        <v>23</v>
      </c>
      <c r="B23" s="76">
        <v>799.99900000000002</v>
      </c>
      <c r="C23" s="77" t="s">
        <v>68</v>
      </c>
      <c r="D23" s="84">
        <f t="shared" si="0"/>
        <v>1.4285696428571429E-5</v>
      </c>
      <c r="E23" s="78">
        <v>3.8699999999999998E-2</v>
      </c>
      <c r="F23" s="79">
        <v>0.92859999999999998</v>
      </c>
      <c r="G23" s="75">
        <f t="shared" si="1"/>
        <v>0.96729999999999994</v>
      </c>
      <c r="H23" s="76">
        <v>15</v>
      </c>
      <c r="I23" s="77" t="s">
        <v>69</v>
      </c>
      <c r="J23" s="83">
        <f t="shared" si="2"/>
        <v>1.5E-3</v>
      </c>
      <c r="K23" s="76">
        <v>10</v>
      </c>
      <c r="L23" s="77" t="s">
        <v>69</v>
      </c>
      <c r="M23" s="83">
        <f t="shared" si="3"/>
        <v>1E-3</v>
      </c>
      <c r="N23" s="76">
        <v>7</v>
      </c>
      <c r="O23" s="77" t="s">
        <v>69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899.99900000000002</v>
      </c>
      <c r="C24" s="77" t="s">
        <v>68</v>
      </c>
      <c r="D24" s="84">
        <f t="shared" si="0"/>
        <v>1.6071410714285714E-5</v>
      </c>
      <c r="E24" s="78">
        <v>4.104E-2</v>
      </c>
      <c r="F24" s="79">
        <v>0.97729999999999995</v>
      </c>
      <c r="G24" s="75">
        <f t="shared" si="1"/>
        <v>1.01834</v>
      </c>
      <c r="H24" s="76">
        <v>16</v>
      </c>
      <c r="I24" s="77" t="s">
        <v>69</v>
      </c>
      <c r="J24" s="83">
        <f t="shared" si="2"/>
        <v>1.6000000000000001E-3</v>
      </c>
      <c r="K24" s="76">
        <v>11</v>
      </c>
      <c r="L24" s="77" t="s">
        <v>69</v>
      </c>
      <c r="M24" s="83">
        <f t="shared" si="3"/>
        <v>1.0999999999999998E-3</v>
      </c>
      <c r="N24" s="76">
        <v>8</v>
      </c>
      <c r="O24" s="77" t="s">
        <v>69</v>
      </c>
      <c r="P24" s="83">
        <f t="shared" si="4"/>
        <v>8.0000000000000004E-4</v>
      </c>
    </row>
    <row r="25" spans="1:25">
      <c r="A25" s="1">
        <f t="shared" si="5"/>
        <v>25</v>
      </c>
      <c r="B25" s="76">
        <v>999.99900000000002</v>
      </c>
      <c r="C25" s="77" t="s">
        <v>68</v>
      </c>
      <c r="D25" s="84">
        <f t="shared" si="0"/>
        <v>1.7857125000000001E-5</v>
      </c>
      <c r="E25" s="78">
        <v>4.326E-2</v>
      </c>
      <c r="F25" s="79">
        <v>1.022</v>
      </c>
      <c r="G25" s="75">
        <f t="shared" si="1"/>
        <v>1.0652600000000001</v>
      </c>
      <c r="H25" s="76">
        <v>17</v>
      </c>
      <c r="I25" s="77" t="s">
        <v>69</v>
      </c>
      <c r="J25" s="83">
        <f t="shared" si="2"/>
        <v>1.7000000000000001E-3</v>
      </c>
      <c r="K25" s="76">
        <v>11</v>
      </c>
      <c r="L25" s="77" t="s">
        <v>69</v>
      </c>
      <c r="M25" s="83">
        <f t="shared" si="3"/>
        <v>1.0999999999999998E-3</v>
      </c>
      <c r="N25" s="76">
        <v>8</v>
      </c>
      <c r="O25" s="77" t="s">
        <v>69</v>
      </c>
      <c r="P25" s="83">
        <f t="shared" si="4"/>
        <v>8.0000000000000004E-4</v>
      </c>
    </row>
    <row r="26" spans="1:25">
      <c r="A26" s="1">
        <f t="shared" si="5"/>
        <v>26</v>
      </c>
      <c r="B26" s="76">
        <v>1.1000000000000001</v>
      </c>
      <c r="C26" s="111" t="s">
        <v>70</v>
      </c>
      <c r="D26" s="84">
        <f t="shared" ref="D26:D57" si="6">B26/1000/$C$5</f>
        <v>1.9642857142857145E-5</v>
      </c>
      <c r="E26" s="78">
        <v>4.5370000000000001E-2</v>
      </c>
      <c r="F26" s="79">
        <v>1.0640000000000001</v>
      </c>
      <c r="G26" s="75">
        <f t="shared" si="1"/>
        <v>1.10937</v>
      </c>
      <c r="H26" s="76">
        <v>17</v>
      </c>
      <c r="I26" s="77" t="s">
        <v>69</v>
      </c>
      <c r="J26" s="83">
        <f t="shared" si="2"/>
        <v>1.7000000000000001E-3</v>
      </c>
      <c r="K26" s="76">
        <v>12</v>
      </c>
      <c r="L26" s="77" t="s">
        <v>69</v>
      </c>
      <c r="M26" s="83">
        <f t="shared" si="3"/>
        <v>1.2000000000000001E-3</v>
      </c>
      <c r="N26" s="76">
        <v>8</v>
      </c>
      <c r="O26" s="77" t="s">
        <v>69</v>
      </c>
      <c r="P26" s="83">
        <f t="shared" si="4"/>
        <v>8.0000000000000004E-4</v>
      </c>
    </row>
    <row r="27" spans="1:25">
      <c r="A27" s="1">
        <f t="shared" si="5"/>
        <v>27</v>
      </c>
      <c r="B27" s="76">
        <v>1.2</v>
      </c>
      <c r="C27" s="77" t="s">
        <v>70</v>
      </c>
      <c r="D27" s="84">
        <f t="shared" si="6"/>
        <v>2.1428571428571428E-5</v>
      </c>
      <c r="E27" s="78">
        <v>4.7390000000000002E-2</v>
      </c>
      <c r="F27" s="79">
        <v>1.103</v>
      </c>
      <c r="G27" s="75">
        <f t="shared" si="1"/>
        <v>1.15039</v>
      </c>
      <c r="H27" s="76">
        <v>18</v>
      </c>
      <c r="I27" s="77" t="s">
        <v>69</v>
      </c>
      <c r="J27" s="83">
        <f t="shared" si="2"/>
        <v>1.8E-3</v>
      </c>
      <c r="K27" s="76">
        <v>12</v>
      </c>
      <c r="L27" s="77" t="s">
        <v>69</v>
      </c>
      <c r="M27" s="83">
        <f t="shared" si="3"/>
        <v>1.2000000000000001E-3</v>
      </c>
      <c r="N27" s="76">
        <v>9</v>
      </c>
      <c r="O27" s="77" t="s">
        <v>69</v>
      </c>
      <c r="P27" s="83">
        <f t="shared" si="4"/>
        <v>8.9999999999999998E-4</v>
      </c>
    </row>
    <row r="28" spans="1:25">
      <c r="A28" s="1">
        <f t="shared" si="5"/>
        <v>28</v>
      </c>
      <c r="B28" s="76">
        <v>1.3</v>
      </c>
      <c r="C28" s="77" t="s">
        <v>70</v>
      </c>
      <c r="D28" s="84">
        <f t="shared" si="6"/>
        <v>2.3214285714285715E-5</v>
      </c>
      <c r="E28" s="78">
        <v>4.9329999999999999E-2</v>
      </c>
      <c r="F28" s="79">
        <v>1.139</v>
      </c>
      <c r="G28" s="75">
        <f t="shared" si="1"/>
        <v>1.1883300000000001</v>
      </c>
      <c r="H28" s="76">
        <v>19</v>
      </c>
      <c r="I28" s="77" t="s">
        <v>69</v>
      </c>
      <c r="J28" s="83">
        <f t="shared" si="2"/>
        <v>1.9E-3</v>
      </c>
      <c r="K28" s="76">
        <v>13</v>
      </c>
      <c r="L28" s="77" t="s">
        <v>69</v>
      </c>
      <c r="M28" s="83">
        <f t="shared" si="3"/>
        <v>1.2999999999999999E-3</v>
      </c>
      <c r="N28" s="76">
        <v>9</v>
      </c>
      <c r="O28" s="77" t="s">
        <v>69</v>
      </c>
      <c r="P28" s="83">
        <f t="shared" si="4"/>
        <v>8.9999999999999998E-4</v>
      </c>
    </row>
    <row r="29" spans="1:25">
      <c r="A29" s="1">
        <f t="shared" si="5"/>
        <v>29</v>
      </c>
      <c r="B29" s="76">
        <v>1.4</v>
      </c>
      <c r="C29" s="77" t="s">
        <v>70</v>
      </c>
      <c r="D29" s="84">
        <f t="shared" si="6"/>
        <v>2.5000000000000001E-5</v>
      </c>
      <c r="E29" s="78">
        <v>5.1189999999999999E-2</v>
      </c>
      <c r="F29" s="79">
        <v>1.173</v>
      </c>
      <c r="G29" s="75">
        <f t="shared" si="1"/>
        <v>1.2241900000000001</v>
      </c>
      <c r="H29" s="76">
        <v>20</v>
      </c>
      <c r="I29" s="77" t="s">
        <v>69</v>
      </c>
      <c r="J29" s="83">
        <f t="shared" si="2"/>
        <v>2E-3</v>
      </c>
      <c r="K29" s="76">
        <v>13</v>
      </c>
      <c r="L29" s="77" t="s">
        <v>69</v>
      </c>
      <c r="M29" s="83">
        <f t="shared" si="3"/>
        <v>1.2999999999999999E-3</v>
      </c>
      <c r="N29" s="76">
        <v>9</v>
      </c>
      <c r="O29" s="77" t="s">
        <v>69</v>
      </c>
      <c r="P29" s="83">
        <f t="shared" si="4"/>
        <v>8.9999999999999998E-4</v>
      </c>
    </row>
    <row r="30" spans="1:25">
      <c r="A30" s="1">
        <f t="shared" si="5"/>
        <v>30</v>
      </c>
      <c r="B30" s="76">
        <v>1.5</v>
      </c>
      <c r="C30" s="77" t="s">
        <v>70</v>
      </c>
      <c r="D30" s="84">
        <f t="shared" si="6"/>
        <v>2.6785714285714288E-5</v>
      </c>
      <c r="E30" s="78">
        <v>5.2990000000000002E-2</v>
      </c>
      <c r="F30" s="79">
        <v>1.206</v>
      </c>
      <c r="G30" s="75">
        <f t="shared" si="1"/>
        <v>1.2589900000000001</v>
      </c>
      <c r="H30" s="76">
        <v>21</v>
      </c>
      <c r="I30" s="77" t="s">
        <v>69</v>
      </c>
      <c r="J30" s="83">
        <f t="shared" si="2"/>
        <v>2.1000000000000003E-3</v>
      </c>
      <c r="K30" s="76">
        <v>13</v>
      </c>
      <c r="L30" s="77" t="s">
        <v>69</v>
      </c>
      <c r="M30" s="83">
        <f t="shared" si="3"/>
        <v>1.2999999999999999E-3</v>
      </c>
      <c r="N30" s="76">
        <v>10</v>
      </c>
      <c r="O30" s="77" t="s">
        <v>69</v>
      </c>
      <c r="P30" s="83">
        <f t="shared" si="4"/>
        <v>1E-3</v>
      </c>
    </row>
    <row r="31" spans="1:25">
      <c r="A31" s="1">
        <f t="shared" si="5"/>
        <v>31</v>
      </c>
      <c r="B31" s="76">
        <v>1.6</v>
      </c>
      <c r="C31" s="77" t="s">
        <v>70</v>
      </c>
      <c r="D31" s="84">
        <f t="shared" si="6"/>
        <v>2.8571428571428574E-5</v>
      </c>
      <c r="E31" s="78">
        <v>5.4719999999999998E-2</v>
      </c>
      <c r="F31" s="79">
        <v>1.236</v>
      </c>
      <c r="G31" s="75">
        <f t="shared" si="1"/>
        <v>1.2907200000000001</v>
      </c>
      <c r="H31" s="76">
        <v>21</v>
      </c>
      <c r="I31" s="77" t="s">
        <v>69</v>
      </c>
      <c r="J31" s="83">
        <f t="shared" si="2"/>
        <v>2.1000000000000003E-3</v>
      </c>
      <c r="K31" s="76">
        <v>14</v>
      </c>
      <c r="L31" s="77" t="s">
        <v>69</v>
      </c>
      <c r="M31" s="83">
        <f t="shared" si="3"/>
        <v>1.4E-3</v>
      </c>
      <c r="N31" s="76">
        <v>10</v>
      </c>
      <c r="O31" s="77" t="s">
        <v>69</v>
      </c>
      <c r="P31" s="83">
        <f t="shared" si="4"/>
        <v>1E-3</v>
      </c>
    </row>
    <row r="32" spans="1:25">
      <c r="A32" s="1">
        <f t="shared" si="5"/>
        <v>32</v>
      </c>
      <c r="B32" s="76">
        <v>1.7</v>
      </c>
      <c r="C32" s="77" t="s">
        <v>70</v>
      </c>
      <c r="D32" s="84">
        <f t="shared" si="6"/>
        <v>3.0357142857142854E-5</v>
      </c>
      <c r="E32" s="78">
        <v>5.6410000000000002E-2</v>
      </c>
      <c r="F32" s="79">
        <v>1.2649999999999999</v>
      </c>
      <c r="G32" s="75">
        <f t="shared" si="1"/>
        <v>1.32141</v>
      </c>
      <c r="H32" s="76">
        <v>22</v>
      </c>
      <c r="I32" s="77" t="s">
        <v>69</v>
      </c>
      <c r="J32" s="83">
        <f t="shared" si="2"/>
        <v>2.1999999999999997E-3</v>
      </c>
      <c r="K32" s="76">
        <v>14</v>
      </c>
      <c r="L32" s="77" t="s">
        <v>69</v>
      </c>
      <c r="M32" s="83">
        <f t="shared" si="3"/>
        <v>1.4E-3</v>
      </c>
      <c r="N32" s="76">
        <v>10</v>
      </c>
      <c r="O32" s="77" t="s">
        <v>69</v>
      </c>
      <c r="P32" s="83">
        <f t="shared" si="4"/>
        <v>1E-3</v>
      </c>
    </row>
    <row r="33" spans="1:16">
      <c r="A33" s="1">
        <f t="shared" si="5"/>
        <v>33</v>
      </c>
      <c r="B33" s="76">
        <v>1.8</v>
      </c>
      <c r="C33" s="77" t="s">
        <v>70</v>
      </c>
      <c r="D33" s="84">
        <f t="shared" si="6"/>
        <v>3.2142857142857144E-5</v>
      </c>
      <c r="E33" s="78">
        <v>5.8040000000000001E-2</v>
      </c>
      <c r="F33" s="79">
        <v>1.2929999999999999</v>
      </c>
      <c r="G33" s="75">
        <f t="shared" si="1"/>
        <v>1.35104</v>
      </c>
      <c r="H33" s="76">
        <v>23</v>
      </c>
      <c r="I33" s="77" t="s">
        <v>69</v>
      </c>
      <c r="J33" s="83">
        <f t="shared" si="2"/>
        <v>2.3E-3</v>
      </c>
      <c r="K33" s="76">
        <v>15</v>
      </c>
      <c r="L33" s="77" t="s">
        <v>69</v>
      </c>
      <c r="M33" s="83">
        <f t="shared" si="3"/>
        <v>1.5E-3</v>
      </c>
      <c r="N33" s="76">
        <v>10</v>
      </c>
      <c r="O33" s="77" t="s">
        <v>69</v>
      </c>
      <c r="P33" s="83">
        <f t="shared" si="4"/>
        <v>1E-3</v>
      </c>
    </row>
    <row r="34" spans="1:16">
      <c r="A34" s="1">
        <f t="shared" si="5"/>
        <v>34</v>
      </c>
      <c r="B34" s="76">
        <v>2</v>
      </c>
      <c r="C34" s="77" t="s">
        <v>70</v>
      </c>
      <c r="D34" s="84">
        <f t="shared" si="6"/>
        <v>3.5714285714285717E-5</v>
      </c>
      <c r="E34" s="78">
        <v>6.1179999999999998E-2</v>
      </c>
      <c r="F34" s="79">
        <v>1.345</v>
      </c>
      <c r="G34" s="75">
        <f t="shared" si="1"/>
        <v>1.40618</v>
      </c>
      <c r="H34" s="76">
        <v>24</v>
      </c>
      <c r="I34" s="77" t="s">
        <v>69</v>
      </c>
      <c r="J34" s="83">
        <f t="shared" si="2"/>
        <v>2.4000000000000002E-3</v>
      </c>
      <c r="K34" s="76">
        <v>15</v>
      </c>
      <c r="L34" s="77" t="s">
        <v>69</v>
      </c>
      <c r="M34" s="83">
        <f t="shared" si="3"/>
        <v>1.5E-3</v>
      </c>
      <c r="N34" s="76">
        <v>11</v>
      </c>
      <c r="O34" s="77" t="s">
        <v>69</v>
      </c>
      <c r="P34" s="83">
        <f t="shared" si="4"/>
        <v>1.0999999999999998E-3</v>
      </c>
    </row>
    <row r="35" spans="1:16">
      <c r="A35" s="1">
        <f t="shared" si="5"/>
        <v>35</v>
      </c>
      <c r="B35" s="76">
        <v>2.25</v>
      </c>
      <c r="C35" s="77" t="s">
        <v>70</v>
      </c>
      <c r="D35" s="84">
        <f t="shared" si="6"/>
        <v>4.0178571428571427E-5</v>
      </c>
      <c r="E35" s="78">
        <v>6.4890000000000003E-2</v>
      </c>
      <c r="F35" s="79">
        <v>1.4039999999999999</v>
      </c>
      <c r="G35" s="75">
        <f t="shared" si="1"/>
        <v>1.46889</v>
      </c>
      <c r="H35" s="76">
        <v>26</v>
      </c>
      <c r="I35" s="77" t="s">
        <v>69</v>
      </c>
      <c r="J35" s="83">
        <f t="shared" si="2"/>
        <v>2.5999999999999999E-3</v>
      </c>
      <c r="K35" s="76">
        <v>16</v>
      </c>
      <c r="L35" s="77" t="s">
        <v>69</v>
      </c>
      <c r="M35" s="83">
        <f t="shared" si="3"/>
        <v>1.6000000000000001E-3</v>
      </c>
      <c r="N35" s="76">
        <v>12</v>
      </c>
      <c r="O35" s="77" t="s">
        <v>69</v>
      </c>
      <c r="P35" s="83">
        <f t="shared" si="4"/>
        <v>1.2000000000000001E-3</v>
      </c>
    </row>
    <row r="36" spans="1:16">
      <c r="A36" s="1">
        <f t="shared" si="5"/>
        <v>36</v>
      </c>
      <c r="B36" s="76">
        <v>2.5</v>
      </c>
      <c r="C36" s="77" t="s">
        <v>70</v>
      </c>
      <c r="D36" s="84">
        <f t="shared" si="6"/>
        <v>4.4642857142857143E-5</v>
      </c>
      <c r="E36" s="78">
        <v>6.8400000000000002E-2</v>
      </c>
      <c r="F36" s="79">
        <v>1.4570000000000001</v>
      </c>
      <c r="G36" s="75">
        <f t="shared" si="1"/>
        <v>1.5254000000000001</v>
      </c>
      <c r="H36" s="76">
        <v>27</v>
      </c>
      <c r="I36" s="77" t="s">
        <v>69</v>
      </c>
      <c r="J36" s="83">
        <f t="shared" si="2"/>
        <v>2.7000000000000001E-3</v>
      </c>
      <c r="K36" s="76">
        <v>17</v>
      </c>
      <c r="L36" s="77" t="s">
        <v>69</v>
      </c>
      <c r="M36" s="83">
        <f t="shared" si="3"/>
        <v>1.7000000000000001E-3</v>
      </c>
      <c r="N36" s="76">
        <v>12</v>
      </c>
      <c r="O36" s="77" t="s">
        <v>69</v>
      </c>
      <c r="P36" s="83">
        <f t="shared" si="4"/>
        <v>1.2000000000000001E-3</v>
      </c>
    </row>
    <row r="37" spans="1:16">
      <c r="A37" s="1">
        <f t="shared" si="5"/>
        <v>37</v>
      </c>
      <c r="B37" s="76">
        <v>2.75</v>
      </c>
      <c r="C37" s="77" t="s">
        <v>70</v>
      </c>
      <c r="D37" s="84">
        <f t="shared" si="6"/>
        <v>4.9107142857142852E-5</v>
      </c>
      <c r="E37" s="78">
        <v>7.1739999999999998E-2</v>
      </c>
      <c r="F37" s="79">
        <v>1.506</v>
      </c>
      <c r="G37" s="75">
        <f t="shared" si="1"/>
        <v>1.5777399999999999</v>
      </c>
      <c r="H37" s="76">
        <v>29</v>
      </c>
      <c r="I37" s="77" t="s">
        <v>69</v>
      </c>
      <c r="J37" s="83">
        <f t="shared" si="2"/>
        <v>2.9000000000000002E-3</v>
      </c>
      <c r="K37" s="76">
        <v>18</v>
      </c>
      <c r="L37" s="77" t="s">
        <v>69</v>
      </c>
      <c r="M37" s="83">
        <f t="shared" si="3"/>
        <v>1.8E-3</v>
      </c>
      <c r="N37" s="76">
        <v>13</v>
      </c>
      <c r="O37" s="77" t="s">
        <v>69</v>
      </c>
      <c r="P37" s="83">
        <f t="shared" si="4"/>
        <v>1.2999999999999999E-3</v>
      </c>
    </row>
    <row r="38" spans="1:16">
      <c r="A38" s="1">
        <f t="shared" si="5"/>
        <v>38</v>
      </c>
      <c r="B38" s="76">
        <v>3</v>
      </c>
      <c r="C38" s="77" t="s">
        <v>70</v>
      </c>
      <c r="D38" s="84">
        <f t="shared" si="6"/>
        <v>5.3571428571428575E-5</v>
      </c>
      <c r="E38" s="78">
        <v>7.4929999999999997E-2</v>
      </c>
      <c r="F38" s="79">
        <v>1.5509999999999999</v>
      </c>
      <c r="G38" s="75">
        <f t="shared" si="1"/>
        <v>1.6259299999999999</v>
      </c>
      <c r="H38" s="76">
        <v>30</v>
      </c>
      <c r="I38" s="77" t="s">
        <v>69</v>
      </c>
      <c r="J38" s="83">
        <f t="shared" si="2"/>
        <v>3.0000000000000001E-3</v>
      </c>
      <c r="K38" s="76">
        <v>19</v>
      </c>
      <c r="L38" s="77" t="s">
        <v>69</v>
      </c>
      <c r="M38" s="83">
        <f t="shared" si="3"/>
        <v>1.9E-3</v>
      </c>
      <c r="N38" s="76">
        <v>13</v>
      </c>
      <c r="O38" s="77" t="s">
        <v>69</v>
      </c>
      <c r="P38" s="83">
        <f t="shared" si="4"/>
        <v>1.2999999999999999E-3</v>
      </c>
    </row>
    <row r="39" spans="1:16">
      <c r="A39" s="1">
        <f t="shared" si="5"/>
        <v>39</v>
      </c>
      <c r="B39" s="76">
        <v>3.25</v>
      </c>
      <c r="C39" s="77" t="s">
        <v>70</v>
      </c>
      <c r="D39" s="84">
        <f t="shared" si="6"/>
        <v>5.8035714285714285E-5</v>
      </c>
      <c r="E39" s="78">
        <v>7.7990000000000004E-2</v>
      </c>
      <c r="F39" s="79">
        <v>1.5920000000000001</v>
      </c>
      <c r="G39" s="75">
        <f t="shared" si="1"/>
        <v>1.6699900000000001</v>
      </c>
      <c r="H39" s="76">
        <v>32</v>
      </c>
      <c r="I39" s="77" t="s">
        <v>69</v>
      </c>
      <c r="J39" s="83">
        <f t="shared" si="2"/>
        <v>3.2000000000000002E-3</v>
      </c>
      <c r="K39" s="76">
        <v>20</v>
      </c>
      <c r="L39" s="77" t="s">
        <v>69</v>
      </c>
      <c r="M39" s="83">
        <f t="shared" si="3"/>
        <v>2E-3</v>
      </c>
      <c r="N39" s="76">
        <v>14</v>
      </c>
      <c r="O39" s="77" t="s">
        <v>69</v>
      </c>
      <c r="P39" s="83">
        <f t="shared" si="4"/>
        <v>1.4E-3</v>
      </c>
    </row>
    <row r="40" spans="1:16">
      <c r="A40" s="1">
        <f t="shared" si="5"/>
        <v>40</v>
      </c>
      <c r="B40" s="76">
        <v>3.5</v>
      </c>
      <c r="C40" s="77" t="s">
        <v>70</v>
      </c>
      <c r="D40" s="84">
        <f t="shared" si="6"/>
        <v>6.2500000000000001E-5</v>
      </c>
      <c r="E40" s="78">
        <v>8.0939999999999998E-2</v>
      </c>
      <c r="F40" s="79">
        <v>1.631</v>
      </c>
      <c r="G40" s="75">
        <f t="shared" si="1"/>
        <v>1.71194</v>
      </c>
      <c r="H40" s="76">
        <v>33</v>
      </c>
      <c r="I40" s="77" t="s">
        <v>69</v>
      </c>
      <c r="J40" s="83">
        <f t="shared" si="2"/>
        <v>3.3E-3</v>
      </c>
      <c r="K40" s="76">
        <v>20</v>
      </c>
      <c r="L40" s="77" t="s">
        <v>69</v>
      </c>
      <c r="M40" s="83">
        <f t="shared" si="3"/>
        <v>2E-3</v>
      </c>
      <c r="N40" s="76">
        <v>15</v>
      </c>
      <c r="O40" s="77" t="s">
        <v>69</v>
      </c>
      <c r="P40" s="83">
        <f t="shared" si="4"/>
        <v>1.5E-3</v>
      </c>
    </row>
    <row r="41" spans="1:16">
      <c r="A41" s="1">
        <f t="shared" si="5"/>
        <v>41</v>
      </c>
      <c r="B41" s="76">
        <v>3.75</v>
      </c>
      <c r="C41" s="77" t="s">
        <v>70</v>
      </c>
      <c r="D41" s="84">
        <f t="shared" si="6"/>
        <v>6.6964285714285718E-5</v>
      </c>
      <c r="E41" s="78">
        <v>8.3779999999999993E-2</v>
      </c>
      <c r="F41" s="79">
        <v>1.667</v>
      </c>
      <c r="G41" s="75">
        <f t="shared" si="1"/>
        <v>1.75078</v>
      </c>
      <c r="H41" s="76">
        <v>35</v>
      </c>
      <c r="I41" s="77" t="s">
        <v>69</v>
      </c>
      <c r="J41" s="83">
        <f t="shared" si="2"/>
        <v>3.5000000000000005E-3</v>
      </c>
      <c r="K41" s="76">
        <v>21</v>
      </c>
      <c r="L41" s="77" t="s">
        <v>69</v>
      </c>
      <c r="M41" s="83">
        <f t="shared" si="3"/>
        <v>2.1000000000000003E-3</v>
      </c>
      <c r="N41" s="76">
        <v>15</v>
      </c>
      <c r="O41" s="77" t="s">
        <v>69</v>
      </c>
      <c r="P41" s="83">
        <f t="shared" si="4"/>
        <v>1.5E-3</v>
      </c>
    </row>
    <row r="42" spans="1:16">
      <c r="A42" s="1">
        <f t="shared" si="5"/>
        <v>42</v>
      </c>
      <c r="B42" s="76">
        <v>4</v>
      </c>
      <c r="C42" s="77" t="s">
        <v>70</v>
      </c>
      <c r="D42" s="84">
        <f t="shared" si="6"/>
        <v>7.1428571428571434E-5</v>
      </c>
      <c r="E42" s="78">
        <v>8.6529999999999996E-2</v>
      </c>
      <c r="F42" s="79">
        <v>1.7010000000000001</v>
      </c>
      <c r="G42" s="75">
        <f t="shared" si="1"/>
        <v>1.7875300000000001</v>
      </c>
      <c r="H42" s="76">
        <v>36</v>
      </c>
      <c r="I42" s="77" t="s">
        <v>69</v>
      </c>
      <c r="J42" s="83">
        <f t="shared" si="2"/>
        <v>3.5999999999999999E-3</v>
      </c>
      <c r="K42" s="76">
        <v>22</v>
      </c>
      <c r="L42" s="77" t="s">
        <v>69</v>
      </c>
      <c r="M42" s="83">
        <f t="shared" si="3"/>
        <v>2.1999999999999997E-3</v>
      </c>
      <c r="N42" s="76">
        <v>16</v>
      </c>
      <c r="O42" s="77" t="s">
        <v>69</v>
      </c>
      <c r="P42" s="83">
        <f t="shared" si="4"/>
        <v>1.6000000000000001E-3</v>
      </c>
    </row>
    <row r="43" spans="1:16">
      <c r="A43" s="1">
        <f t="shared" si="5"/>
        <v>43</v>
      </c>
      <c r="B43" s="76">
        <v>4.5</v>
      </c>
      <c r="C43" s="77" t="s">
        <v>70</v>
      </c>
      <c r="D43" s="84">
        <f t="shared" si="6"/>
        <v>8.0357142857142853E-5</v>
      </c>
      <c r="E43" s="78">
        <v>9.1770000000000004E-2</v>
      </c>
      <c r="F43" s="79">
        <v>1.7629999999999999</v>
      </c>
      <c r="G43" s="75">
        <f t="shared" si="1"/>
        <v>1.8547699999999998</v>
      </c>
      <c r="H43" s="76">
        <v>39</v>
      </c>
      <c r="I43" s="77" t="s">
        <v>69</v>
      </c>
      <c r="J43" s="83">
        <f t="shared" si="2"/>
        <v>3.8999999999999998E-3</v>
      </c>
      <c r="K43" s="76">
        <v>23</v>
      </c>
      <c r="L43" s="77" t="s">
        <v>69</v>
      </c>
      <c r="M43" s="83">
        <f t="shared" si="3"/>
        <v>2.3E-3</v>
      </c>
      <c r="N43" s="76">
        <v>17</v>
      </c>
      <c r="O43" s="77" t="s">
        <v>69</v>
      </c>
      <c r="P43" s="83">
        <f t="shared" si="4"/>
        <v>1.7000000000000001E-3</v>
      </c>
    </row>
    <row r="44" spans="1:16">
      <c r="A44" s="1">
        <f t="shared" si="5"/>
        <v>44</v>
      </c>
      <c r="B44" s="76">
        <v>5</v>
      </c>
      <c r="C44" s="77" t="s">
        <v>70</v>
      </c>
      <c r="D44" s="84">
        <f t="shared" si="6"/>
        <v>8.9285714285714286E-5</v>
      </c>
      <c r="E44" s="78">
        <v>9.6740000000000007E-2</v>
      </c>
      <c r="F44" s="79">
        <v>1.8180000000000001</v>
      </c>
      <c r="G44" s="75">
        <f t="shared" si="1"/>
        <v>1.9147400000000001</v>
      </c>
      <c r="H44" s="76">
        <v>42</v>
      </c>
      <c r="I44" s="77" t="s">
        <v>69</v>
      </c>
      <c r="J44" s="83">
        <f t="shared" si="2"/>
        <v>4.2000000000000006E-3</v>
      </c>
      <c r="K44" s="76">
        <v>25</v>
      </c>
      <c r="L44" s="77" t="s">
        <v>69</v>
      </c>
      <c r="M44" s="83">
        <f t="shared" si="3"/>
        <v>2.5000000000000001E-3</v>
      </c>
      <c r="N44" s="76">
        <v>18</v>
      </c>
      <c r="O44" s="77" t="s">
        <v>69</v>
      </c>
      <c r="P44" s="83">
        <f t="shared" si="4"/>
        <v>1.8E-3</v>
      </c>
    </row>
    <row r="45" spans="1:16">
      <c r="A45" s="1">
        <f t="shared" si="5"/>
        <v>45</v>
      </c>
      <c r="B45" s="76">
        <v>5.5</v>
      </c>
      <c r="C45" s="77" t="s">
        <v>70</v>
      </c>
      <c r="D45" s="84">
        <f t="shared" si="6"/>
        <v>9.8214285714285705E-5</v>
      </c>
      <c r="E45" s="78">
        <v>0.10150000000000001</v>
      </c>
      <c r="F45" s="79">
        <v>1.867</v>
      </c>
      <c r="G45" s="75">
        <f t="shared" si="1"/>
        <v>1.9684999999999999</v>
      </c>
      <c r="H45" s="76">
        <v>44</v>
      </c>
      <c r="I45" s="77" t="s">
        <v>69</v>
      </c>
      <c r="J45" s="83">
        <f t="shared" si="2"/>
        <v>4.3999999999999994E-3</v>
      </c>
      <c r="K45" s="76">
        <v>26</v>
      </c>
      <c r="L45" s="77" t="s">
        <v>69</v>
      </c>
      <c r="M45" s="83">
        <f t="shared" si="3"/>
        <v>2.5999999999999999E-3</v>
      </c>
      <c r="N45" s="76">
        <v>19</v>
      </c>
      <c r="O45" s="77" t="s">
        <v>69</v>
      </c>
      <c r="P45" s="83">
        <f t="shared" si="4"/>
        <v>1.9E-3</v>
      </c>
    </row>
    <row r="46" spans="1:16">
      <c r="A46" s="1">
        <f t="shared" si="5"/>
        <v>46</v>
      </c>
      <c r="B46" s="76">
        <v>6</v>
      </c>
      <c r="C46" s="77" t="s">
        <v>70</v>
      </c>
      <c r="D46" s="84">
        <f t="shared" si="6"/>
        <v>1.0714285714285715E-4</v>
      </c>
      <c r="E46" s="78">
        <v>0.106</v>
      </c>
      <c r="F46" s="79">
        <v>1.9119999999999999</v>
      </c>
      <c r="G46" s="75">
        <f t="shared" si="1"/>
        <v>2.0179999999999998</v>
      </c>
      <c r="H46" s="76">
        <v>47</v>
      </c>
      <c r="I46" s="77" t="s">
        <v>69</v>
      </c>
      <c r="J46" s="83">
        <f t="shared" si="2"/>
        <v>4.7000000000000002E-3</v>
      </c>
      <c r="K46" s="76">
        <v>27</v>
      </c>
      <c r="L46" s="77" t="s">
        <v>69</v>
      </c>
      <c r="M46" s="83">
        <f t="shared" si="3"/>
        <v>2.7000000000000001E-3</v>
      </c>
      <c r="N46" s="76">
        <v>20</v>
      </c>
      <c r="O46" s="77" t="s">
        <v>69</v>
      </c>
      <c r="P46" s="83">
        <f t="shared" si="4"/>
        <v>2E-3</v>
      </c>
    </row>
    <row r="47" spans="1:16">
      <c r="A47" s="1">
        <f t="shared" si="5"/>
        <v>47</v>
      </c>
      <c r="B47" s="76">
        <v>6.5</v>
      </c>
      <c r="C47" s="77" t="s">
        <v>70</v>
      </c>
      <c r="D47" s="84">
        <f t="shared" si="6"/>
        <v>1.1607142857142857E-4</v>
      </c>
      <c r="E47" s="78">
        <v>0.1103</v>
      </c>
      <c r="F47" s="79">
        <v>1.9530000000000001</v>
      </c>
      <c r="G47" s="75">
        <f t="shared" si="1"/>
        <v>2.0632999999999999</v>
      </c>
      <c r="H47" s="76">
        <v>49</v>
      </c>
      <c r="I47" s="77" t="s">
        <v>69</v>
      </c>
      <c r="J47" s="83">
        <f t="shared" si="2"/>
        <v>4.8999999999999998E-3</v>
      </c>
      <c r="K47" s="76">
        <v>29</v>
      </c>
      <c r="L47" s="77" t="s">
        <v>69</v>
      </c>
      <c r="M47" s="83">
        <f t="shared" si="3"/>
        <v>2.9000000000000002E-3</v>
      </c>
      <c r="N47" s="76">
        <v>21</v>
      </c>
      <c r="O47" s="77" t="s">
        <v>69</v>
      </c>
      <c r="P47" s="83">
        <f t="shared" si="4"/>
        <v>2.1000000000000003E-3</v>
      </c>
    </row>
    <row r="48" spans="1:16">
      <c r="A48" s="1">
        <f t="shared" si="5"/>
        <v>48</v>
      </c>
      <c r="B48" s="76">
        <v>7</v>
      </c>
      <c r="C48" s="77" t="s">
        <v>70</v>
      </c>
      <c r="D48" s="84">
        <f t="shared" si="6"/>
        <v>1.25E-4</v>
      </c>
      <c r="E48" s="78">
        <v>0.1145</v>
      </c>
      <c r="F48" s="79">
        <v>1.9910000000000001</v>
      </c>
      <c r="G48" s="75">
        <f t="shared" si="1"/>
        <v>2.1055000000000001</v>
      </c>
      <c r="H48" s="76">
        <v>52</v>
      </c>
      <c r="I48" s="77" t="s">
        <v>69</v>
      </c>
      <c r="J48" s="83">
        <f t="shared" si="2"/>
        <v>5.1999999999999998E-3</v>
      </c>
      <c r="K48" s="76">
        <v>30</v>
      </c>
      <c r="L48" s="77" t="s">
        <v>69</v>
      </c>
      <c r="M48" s="83">
        <f t="shared" si="3"/>
        <v>3.0000000000000001E-3</v>
      </c>
      <c r="N48" s="76">
        <v>22</v>
      </c>
      <c r="O48" s="77" t="s">
        <v>69</v>
      </c>
      <c r="P48" s="83">
        <f t="shared" si="4"/>
        <v>2.1999999999999997E-3</v>
      </c>
    </row>
    <row r="49" spans="1:16">
      <c r="A49" s="1">
        <f t="shared" si="5"/>
        <v>49</v>
      </c>
      <c r="B49" s="76">
        <v>8</v>
      </c>
      <c r="C49" s="77" t="s">
        <v>70</v>
      </c>
      <c r="D49" s="84">
        <f t="shared" si="6"/>
        <v>1.4285714285714287E-4</v>
      </c>
      <c r="E49" s="78">
        <v>0.12239999999999999</v>
      </c>
      <c r="F49" s="79">
        <v>2.0579999999999998</v>
      </c>
      <c r="G49" s="75">
        <f t="shared" si="1"/>
        <v>2.1803999999999997</v>
      </c>
      <c r="H49" s="76">
        <v>56</v>
      </c>
      <c r="I49" s="77" t="s">
        <v>69</v>
      </c>
      <c r="J49" s="83">
        <f t="shared" si="2"/>
        <v>5.5999999999999999E-3</v>
      </c>
      <c r="K49" s="76">
        <v>32</v>
      </c>
      <c r="L49" s="77" t="s">
        <v>69</v>
      </c>
      <c r="M49" s="83">
        <f t="shared" si="3"/>
        <v>3.2000000000000002E-3</v>
      </c>
      <c r="N49" s="76">
        <v>23</v>
      </c>
      <c r="O49" s="77" t="s">
        <v>69</v>
      </c>
      <c r="P49" s="83">
        <f t="shared" si="4"/>
        <v>2.3E-3</v>
      </c>
    </row>
    <row r="50" spans="1:16">
      <c r="A50" s="1">
        <f t="shared" si="5"/>
        <v>50</v>
      </c>
      <c r="B50" s="76">
        <v>9</v>
      </c>
      <c r="C50" s="77" t="s">
        <v>70</v>
      </c>
      <c r="D50" s="84">
        <f t="shared" si="6"/>
        <v>1.6071428571428571E-4</v>
      </c>
      <c r="E50" s="78">
        <v>0.1298</v>
      </c>
      <c r="F50" s="79">
        <v>2.1150000000000002</v>
      </c>
      <c r="G50" s="75">
        <f t="shared" si="1"/>
        <v>2.2448000000000001</v>
      </c>
      <c r="H50" s="76">
        <v>61</v>
      </c>
      <c r="I50" s="77" t="s">
        <v>69</v>
      </c>
      <c r="J50" s="83">
        <f t="shared" si="2"/>
        <v>6.0999999999999995E-3</v>
      </c>
      <c r="K50" s="76">
        <v>35</v>
      </c>
      <c r="L50" s="77" t="s">
        <v>69</v>
      </c>
      <c r="M50" s="83">
        <f t="shared" si="3"/>
        <v>3.5000000000000005E-3</v>
      </c>
      <c r="N50" s="76">
        <v>25</v>
      </c>
      <c r="O50" s="77" t="s">
        <v>69</v>
      </c>
      <c r="P50" s="83">
        <f t="shared" si="4"/>
        <v>2.5000000000000001E-3</v>
      </c>
    </row>
    <row r="51" spans="1:16">
      <c r="A51" s="1">
        <f t="shared" si="5"/>
        <v>51</v>
      </c>
      <c r="B51" s="76">
        <v>10</v>
      </c>
      <c r="C51" s="77" t="s">
        <v>70</v>
      </c>
      <c r="D51" s="84">
        <f t="shared" si="6"/>
        <v>1.7857142857142857E-4</v>
      </c>
      <c r="E51" s="78">
        <v>0.1368</v>
      </c>
      <c r="F51" s="79">
        <v>2.165</v>
      </c>
      <c r="G51" s="75">
        <f t="shared" si="1"/>
        <v>2.3018000000000001</v>
      </c>
      <c r="H51" s="76">
        <v>66</v>
      </c>
      <c r="I51" s="77" t="s">
        <v>69</v>
      </c>
      <c r="J51" s="83">
        <f t="shared" si="2"/>
        <v>6.6E-3</v>
      </c>
      <c r="K51" s="76">
        <v>37</v>
      </c>
      <c r="L51" s="77" t="s">
        <v>69</v>
      </c>
      <c r="M51" s="83">
        <f t="shared" si="3"/>
        <v>3.6999999999999997E-3</v>
      </c>
      <c r="N51" s="76">
        <v>27</v>
      </c>
      <c r="O51" s="77" t="s">
        <v>69</v>
      </c>
      <c r="P51" s="83">
        <f t="shared" si="4"/>
        <v>2.7000000000000001E-3</v>
      </c>
    </row>
    <row r="52" spans="1:16">
      <c r="A52" s="1">
        <f t="shared" si="5"/>
        <v>52</v>
      </c>
      <c r="B52" s="76">
        <v>11</v>
      </c>
      <c r="C52" s="77" t="s">
        <v>70</v>
      </c>
      <c r="D52" s="84">
        <f t="shared" si="6"/>
        <v>1.9642857142857141E-4</v>
      </c>
      <c r="E52" s="78">
        <v>0.14349999999999999</v>
      </c>
      <c r="F52" s="79">
        <v>2.2090000000000001</v>
      </c>
      <c r="G52" s="75">
        <f t="shared" si="1"/>
        <v>2.3525</v>
      </c>
      <c r="H52" s="76">
        <v>70</v>
      </c>
      <c r="I52" s="77" t="s">
        <v>69</v>
      </c>
      <c r="J52" s="83">
        <f t="shared" ref="J52:J83" si="7">H52/1000/10</f>
        <v>7.000000000000001E-3</v>
      </c>
      <c r="K52" s="76">
        <v>39</v>
      </c>
      <c r="L52" s="77" t="s">
        <v>69</v>
      </c>
      <c r="M52" s="83">
        <f t="shared" ref="M52:M83" si="8">K52/1000/10</f>
        <v>3.8999999999999998E-3</v>
      </c>
      <c r="N52" s="76">
        <v>28</v>
      </c>
      <c r="O52" s="77" t="s">
        <v>69</v>
      </c>
      <c r="P52" s="83">
        <f t="shared" ref="P52:P83" si="9">N52/1000/10</f>
        <v>2.8E-3</v>
      </c>
    </row>
    <row r="53" spans="1:16">
      <c r="A53" s="1">
        <f t="shared" si="5"/>
        <v>53</v>
      </c>
      <c r="B53" s="76">
        <v>12</v>
      </c>
      <c r="C53" s="77" t="s">
        <v>70</v>
      </c>
      <c r="D53" s="84">
        <f t="shared" si="6"/>
        <v>2.142857142857143E-4</v>
      </c>
      <c r="E53" s="78">
        <v>0.14990000000000001</v>
      </c>
      <c r="F53" s="79">
        <v>2.2480000000000002</v>
      </c>
      <c r="G53" s="75">
        <f t="shared" si="1"/>
        <v>2.3979000000000004</v>
      </c>
      <c r="H53" s="76">
        <v>75</v>
      </c>
      <c r="I53" s="77" t="s">
        <v>69</v>
      </c>
      <c r="J53" s="83">
        <f t="shared" si="7"/>
        <v>7.4999999999999997E-3</v>
      </c>
      <c r="K53" s="76">
        <v>41</v>
      </c>
      <c r="L53" s="77" t="s">
        <v>69</v>
      </c>
      <c r="M53" s="83">
        <f t="shared" si="8"/>
        <v>4.1000000000000003E-3</v>
      </c>
      <c r="N53" s="76">
        <v>30</v>
      </c>
      <c r="O53" s="77" t="s">
        <v>69</v>
      </c>
      <c r="P53" s="83">
        <f t="shared" si="9"/>
        <v>3.0000000000000001E-3</v>
      </c>
    </row>
    <row r="54" spans="1:16">
      <c r="A54" s="1">
        <f t="shared" si="5"/>
        <v>54</v>
      </c>
      <c r="B54" s="76">
        <v>13</v>
      </c>
      <c r="C54" s="77" t="s">
        <v>70</v>
      </c>
      <c r="D54" s="84">
        <f t="shared" si="6"/>
        <v>2.3214285714285714E-4</v>
      </c>
      <c r="E54" s="78">
        <v>0.156</v>
      </c>
      <c r="F54" s="79">
        <v>2.2829999999999999</v>
      </c>
      <c r="G54" s="75">
        <f t="shared" si="1"/>
        <v>2.4390000000000001</v>
      </c>
      <c r="H54" s="76">
        <v>79</v>
      </c>
      <c r="I54" s="77" t="s">
        <v>69</v>
      </c>
      <c r="J54" s="83">
        <f t="shared" si="7"/>
        <v>7.9000000000000008E-3</v>
      </c>
      <c r="K54" s="76">
        <v>43</v>
      </c>
      <c r="L54" s="77" t="s">
        <v>69</v>
      </c>
      <c r="M54" s="83">
        <f t="shared" si="8"/>
        <v>4.3E-3</v>
      </c>
      <c r="N54" s="76">
        <v>31</v>
      </c>
      <c r="O54" s="77" t="s">
        <v>69</v>
      </c>
      <c r="P54" s="83">
        <f t="shared" si="9"/>
        <v>3.0999999999999999E-3</v>
      </c>
    </row>
    <row r="55" spans="1:16">
      <c r="A55" s="1">
        <f t="shared" si="5"/>
        <v>55</v>
      </c>
      <c r="B55" s="76">
        <v>14</v>
      </c>
      <c r="C55" s="77" t="s">
        <v>70</v>
      </c>
      <c r="D55" s="84">
        <f t="shared" si="6"/>
        <v>2.5000000000000001E-4</v>
      </c>
      <c r="E55" s="78">
        <v>0.16189999999999999</v>
      </c>
      <c r="F55" s="79">
        <v>2.3140000000000001</v>
      </c>
      <c r="G55" s="75">
        <f t="shared" si="1"/>
        <v>2.4759000000000002</v>
      </c>
      <c r="H55" s="76">
        <v>83</v>
      </c>
      <c r="I55" s="77" t="s">
        <v>69</v>
      </c>
      <c r="J55" s="83">
        <f t="shared" si="7"/>
        <v>8.3000000000000001E-3</v>
      </c>
      <c r="K55" s="76">
        <v>45</v>
      </c>
      <c r="L55" s="77" t="s">
        <v>69</v>
      </c>
      <c r="M55" s="83">
        <f t="shared" si="8"/>
        <v>4.4999999999999997E-3</v>
      </c>
      <c r="N55" s="76">
        <v>33</v>
      </c>
      <c r="O55" s="77" t="s">
        <v>69</v>
      </c>
      <c r="P55" s="83">
        <f t="shared" si="9"/>
        <v>3.3E-3</v>
      </c>
    </row>
    <row r="56" spans="1:16">
      <c r="A56" s="1">
        <f t="shared" si="5"/>
        <v>56</v>
      </c>
      <c r="B56" s="76">
        <v>15</v>
      </c>
      <c r="C56" s="77" t="s">
        <v>70</v>
      </c>
      <c r="D56" s="84">
        <f t="shared" si="6"/>
        <v>2.6785714285714287E-4</v>
      </c>
      <c r="E56" s="78">
        <v>0.1676</v>
      </c>
      <c r="F56" s="79">
        <v>2.3420000000000001</v>
      </c>
      <c r="G56" s="75">
        <f t="shared" si="1"/>
        <v>2.5096000000000003</v>
      </c>
      <c r="H56" s="76">
        <v>88</v>
      </c>
      <c r="I56" s="77" t="s">
        <v>69</v>
      </c>
      <c r="J56" s="83">
        <f t="shared" si="7"/>
        <v>8.7999999999999988E-3</v>
      </c>
      <c r="K56" s="76">
        <v>47</v>
      </c>
      <c r="L56" s="77" t="s">
        <v>69</v>
      </c>
      <c r="M56" s="83">
        <f t="shared" si="8"/>
        <v>4.7000000000000002E-3</v>
      </c>
      <c r="N56" s="76">
        <v>34</v>
      </c>
      <c r="O56" s="77" t="s">
        <v>69</v>
      </c>
      <c r="P56" s="83">
        <f t="shared" si="9"/>
        <v>3.4000000000000002E-3</v>
      </c>
    </row>
    <row r="57" spans="1:16">
      <c r="A57" s="1">
        <f t="shared" si="5"/>
        <v>57</v>
      </c>
      <c r="B57" s="76">
        <v>16</v>
      </c>
      <c r="C57" s="77" t="s">
        <v>70</v>
      </c>
      <c r="D57" s="84">
        <f t="shared" si="6"/>
        <v>2.8571428571428574E-4</v>
      </c>
      <c r="E57" s="78">
        <v>0.1731</v>
      </c>
      <c r="F57" s="79">
        <v>2.3679999999999999</v>
      </c>
      <c r="G57" s="75">
        <f t="shared" si="1"/>
        <v>2.5410999999999997</v>
      </c>
      <c r="H57" s="76">
        <v>92</v>
      </c>
      <c r="I57" s="77" t="s">
        <v>69</v>
      </c>
      <c r="J57" s="83">
        <f t="shared" si="7"/>
        <v>9.1999999999999998E-3</v>
      </c>
      <c r="K57" s="76">
        <v>49</v>
      </c>
      <c r="L57" s="77" t="s">
        <v>69</v>
      </c>
      <c r="M57" s="83">
        <f t="shared" si="8"/>
        <v>4.8999999999999998E-3</v>
      </c>
      <c r="N57" s="76">
        <v>36</v>
      </c>
      <c r="O57" s="77" t="s">
        <v>69</v>
      </c>
      <c r="P57" s="83">
        <f t="shared" si="9"/>
        <v>3.5999999999999999E-3</v>
      </c>
    </row>
    <row r="58" spans="1:16">
      <c r="A58" s="1">
        <f t="shared" si="5"/>
        <v>58</v>
      </c>
      <c r="B58" s="76">
        <v>17</v>
      </c>
      <c r="C58" s="77" t="s">
        <v>70</v>
      </c>
      <c r="D58" s="84">
        <f t="shared" ref="D58:D89" si="10">B58/1000/$C$5</f>
        <v>3.035714285714286E-4</v>
      </c>
      <c r="E58" s="78">
        <v>0.1784</v>
      </c>
      <c r="F58" s="79">
        <v>2.39</v>
      </c>
      <c r="G58" s="75">
        <f t="shared" si="1"/>
        <v>2.5684</v>
      </c>
      <c r="H58" s="76">
        <v>96</v>
      </c>
      <c r="I58" s="77" t="s">
        <v>69</v>
      </c>
      <c r="J58" s="83">
        <f t="shared" si="7"/>
        <v>9.6000000000000009E-3</v>
      </c>
      <c r="K58" s="76">
        <v>52</v>
      </c>
      <c r="L58" s="77" t="s">
        <v>69</v>
      </c>
      <c r="M58" s="83">
        <f t="shared" si="8"/>
        <v>5.1999999999999998E-3</v>
      </c>
      <c r="N58" s="76">
        <v>37</v>
      </c>
      <c r="O58" s="77" t="s">
        <v>69</v>
      </c>
      <c r="P58" s="83">
        <f t="shared" si="9"/>
        <v>3.6999999999999997E-3</v>
      </c>
    </row>
    <row r="59" spans="1:16">
      <c r="A59" s="1">
        <f t="shared" si="5"/>
        <v>59</v>
      </c>
      <c r="B59" s="76">
        <v>18</v>
      </c>
      <c r="C59" s="77" t="s">
        <v>70</v>
      </c>
      <c r="D59" s="84">
        <f t="shared" si="10"/>
        <v>3.2142857142857141E-4</v>
      </c>
      <c r="E59" s="78">
        <v>0.18360000000000001</v>
      </c>
      <c r="F59" s="79">
        <v>2.411</v>
      </c>
      <c r="G59" s="75">
        <f t="shared" si="1"/>
        <v>2.5946000000000002</v>
      </c>
      <c r="H59" s="76">
        <v>100</v>
      </c>
      <c r="I59" s="77" t="s">
        <v>69</v>
      </c>
      <c r="J59" s="83">
        <f t="shared" si="7"/>
        <v>0.01</v>
      </c>
      <c r="K59" s="76">
        <v>53</v>
      </c>
      <c r="L59" s="77" t="s">
        <v>69</v>
      </c>
      <c r="M59" s="83">
        <f t="shared" si="8"/>
        <v>5.3E-3</v>
      </c>
      <c r="N59" s="76">
        <v>39</v>
      </c>
      <c r="O59" s="77" t="s">
        <v>69</v>
      </c>
      <c r="P59" s="83">
        <f t="shared" si="9"/>
        <v>3.8999999999999998E-3</v>
      </c>
    </row>
    <row r="60" spans="1:16">
      <c r="A60" s="1">
        <f t="shared" si="5"/>
        <v>60</v>
      </c>
      <c r="B60" s="76">
        <v>20</v>
      </c>
      <c r="C60" s="77" t="s">
        <v>70</v>
      </c>
      <c r="D60" s="84">
        <f t="shared" si="10"/>
        <v>3.5714285714285714E-4</v>
      </c>
      <c r="E60" s="78">
        <v>0.19350000000000001</v>
      </c>
      <c r="F60" s="79">
        <v>2.448</v>
      </c>
      <c r="G60" s="75">
        <f t="shared" si="1"/>
        <v>2.6414999999999997</v>
      </c>
      <c r="H60" s="76">
        <v>109</v>
      </c>
      <c r="I60" s="77" t="s">
        <v>69</v>
      </c>
      <c r="J60" s="83">
        <f t="shared" si="7"/>
        <v>1.09E-2</v>
      </c>
      <c r="K60" s="76">
        <v>57</v>
      </c>
      <c r="L60" s="77" t="s">
        <v>69</v>
      </c>
      <c r="M60" s="83">
        <f t="shared" si="8"/>
        <v>5.7000000000000002E-3</v>
      </c>
      <c r="N60" s="76">
        <v>42</v>
      </c>
      <c r="O60" s="77" t="s">
        <v>69</v>
      </c>
      <c r="P60" s="83">
        <f t="shared" si="9"/>
        <v>4.2000000000000006E-3</v>
      </c>
    </row>
    <row r="61" spans="1:16">
      <c r="A61" s="1">
        <f t="shared" si="5"/>
        <v>61</v>
      </c>
      <c r="B61" s="76">
        <v>22.5</v>
      </c>
      <c r="C61" s="77" t="s">
        <v>70</v>
      </c>
      <c r="D61" s="84">
        <f t="shared" si="10"/>
        <v>4.0178571428571428E-4</v>
      </c>
      <c r="E61" s="78">
        <v>0.20519999999999999</v>
      </c>
      <c r="F61" s="79">
        <v>2.4849999999999999</v>
      </c>
      <c r="G61" s="75">
        <f t="shared" si="1"/>
        <v>2.6901999999999999</v>
      </c>
      <c r="H61" s="76">
        <v>119</v>
      </c>
      <c r="I61" s="77" t="s">
        <v>69</v>
      </c>
      <c r="J61" s="83">
        <f t="shared" si="7"/>
        <v>1.1899999999999999E-2</v>
      </c>
      <c r="K61" s="76">
        <v>62</v>
      </c>
      <c r="L61" s="77" t="s">
        <v>69</v>
      </c>
      <c r="M61" s="83">
        <f t="shared" si="8"/>
        <v>6.1999999999999998E-3</v>
      </c>
      <c r="N61" s="76">
        <v>45</v>
      </c>
      <c r="O61" s="77" t="s">
        <v>69</v>
      </c>
      <c r="P61" s="83">
        <f t="shared" si="9"/>
        <v>4.4999999999999997E-3</v>
      </c>
    </row>
    <row r="62" spans="1:16">
      <c r="A62" s="1">
        <f t="shared" si="5"/>
        <v>62</v>
      </c>
      <c r="B62" s="76">
        <v>25</v>
      </c>
      <c r="C62" s="77" t="s">
        <v>70</v>
      </c>
      <c r="D62" s="84">
        <f t="shared" si="10"/>
        <v>4.4642857142857147E-4</v>
      </c>
      <c r="E62" s="78">
        <v>0.21629999999999999</v>
      </c>
      <c r="F62" s="79">
        <v>2.5150000000000001</v>
      </c>
      <c r="G62" s="75">
        <f t="shared" si="1"/>
        <v>2.7313000000000001</v>
      </c>
      <c r="H62" s="76">
        <v>129</v>
      </c>
      <c r="I62" s="77" t="s">
        <v>69</v>
      </c>
      <c r="J62" s="83">
        <f t="shared" si="7"/>
        <v>1.29E-2</v>
      </c>
      <c r="K62" s="76">
        <v>67</v>
      </c>
      <c r="L62" s="77" t="s">
        <v>69</v>
      </c>
      <c r="M62" s="83">
        <f t="shared" si="8"/>
        <v>6.7000000000000002E-3</v>
      </c>
      <c r="N62" s="76">
        <v>48</v>
      </c>
      <c r="O62" s="77" t="s">
        <v>69</v>
      </c>
      <c r="P62" s="83">
        <f t="shared" si="9"/>
        <v>4.8000000000000004E-3</v>
      </c>
    </row>
    <row r="63" spans="1:16">
      <c r="A63" s="1">
        <f t="shared" si="5"/>
        <v>63</v>
      </c>
      <c r="B63" s="76">
        <v>27.5</v>
      </c>
      <c r="C63" s="77" t="s">
        <v>70</v>
      </c>
      <c r="D63" s="84">
        <f t="shared" si="10"/>
        <v>4.910714285714286E-4</v>
      </c>
      <c r="E63" s="78">
        <v>0.22689999999999999</v>
      </c>
      <c r="F63" s="79">
        <v>2.5390000000000001</v>
      </c>
      <c r="G63" s="75">
        <f t="shared" si="1"/>
        <v>2.7659000000000002</v>
      </c>
      <c r="H63" s="76">
        <v>139</v>
      </c>
      <c r="I63" s="77" t="s">
        <v>69</v>
      </c>
      <c r="J63" s="83">
        <f t="shared" si="7"/>
        <v>1.3900000000000001E-2</v>
      </c>
      <c r="K63" s="76">
        <v>71</v>
      </c>
      <c r="L63" s="77" t="s">
        <v>69</v>
      </c>
      <c r="M63" s="83">
        <f t="shared" si="8"/>
        <v>7.0999999999999995E-3</v>
      </c>
      <c r="N63" s="76">
        <v>52</v>
      </c>
      <c r="O63" s="77" t="s">
        <v>69</v>
      </c>
      <c r="P63" s="83">
        <f t="shared" si="9"/>
        <v>5.1999999999999998E-3</v>
      </c>
    </row>
    <row r="64" spans="1:16">
      <c r="A64" s="1">
        <f t="shared" si="5"/>
        <v>64</v>
      </c>
      <c r="B64" s="76">
        <v>30</v>
      </c>
      <c r="C64" s="77" t="s">
        <v>70</v>
      </c>
      <c r="D64" s="84">
        <f t="shared" si="10"/>
        <v>5.3571428571428574E-4</v>
      </c>
      <c r="E64" s="78">
        <v>0.23699999999999999</v>
      </c>
      <c r="F64" s="79">
        <v>2.5579999999999998</v>
      </c>
      <c r="G64" s="75">
        <f t="shared" si="1"/>
        <v>2.7949999999999999</v>
      </c>
      <c r="H64" s="76">
        <v>149</v>
      </c>
      <c r="I64" s="77" t="s">
        <v>69</v>
      </c>
      <c r="J64" s="83">
        <f t="shared" si="7"/>
        <v>1.49E-2</v>
      </c>
      <c r="K64" s="76">
        <v>76</v>
      </c>
      <c r="L64" s="77" t="s">
        <v>69</v>
      </c>
      <c r="M64" s="83">
        <f t="shared" si="8"/>
        <v>7.6E-3</v>
      </c>
      <c r="N64" s="76">
        <v>55</v>
      </c>
      <c r="O64" s="77" t="s">
        <v>69</v>
      </c>
      <c r="P64" s="83">
        <f t="shared" si="9"/>
        <v>5.4999999999999997E-3</v>
      </c>
    </row>
    <row r="65" spans="1:16">
      <c r="A65" s="1">
        <f t="shared" si="5"/>
        <v>65</v>
      </c>
      <c r="B65" s="76">
        <v>32.5</v>
      </c>
      <c r="C65" s="77" t="s">
        <v>70</v>
      </c>
      <c r="D65" s="84">
        <f t="shared" si="10"/>
        <v>5.8035714285714288E-4</v>
      </c>
      <c r="E65" s="78">
        <v>0.24660000000000001</v>
      </c>
      <c r="F65" s="79">
        <v>2.573</v>
      </c>
      <c r="G65" s="75">
        <f t="shared" si="1"/>
        <v>2.8195999999999999</v>
      </c>
      <c r="H65" s="76">
        <v>159</v>
      </c>
      <c r="I65" s="77" t="s">
        <v>69</v>
      </c>
      <c r="J65" s="83">
        <f t="shared" si="7"/>
        <v>1.5900000000000001E-2</v>
      </c>
      <c r="K65" s="76">
        <v>81</v>
      </c>
      <c r="L65" s="77" t="s">
        <v>69</v>
      </c>
      <c r="M65" s="83">
        <f t="shared" si="8"/>
        <v>8.0999999999999996E-3</v>
      </c>
      <c r="N65" s="76">
        <v>58</v>
      </c>
      <c r="O65" s="77" t="s">
        <v>69</v>
      </c>
      <c r="P65" s="83">
        <f t="shared" si="9"/>
        <v>5.8000000000000005E-3</v>
      </c>
    </row>
    <row r="66" spans="1:16">
      <c r="A66" s="1">
        <f t="shared" si="5"/>
        <v>66</v>
      </c>
      <c r="B66" s="76">
        <v>35</v>
      </c>
      <c r="C66" s="77" t="s">
        <v>70</v>
      </c>
      <c r="D66" s="84">
        <f t="shared" si="10"/>
        <v>6.2500000000000001E-4</v>
      </c>
      <c r="E66" s="78">
        <v>0.25600000000000001</v>
      </c>
      <c r="F66" s="79">
        <v>2.585</v>
      </c>
      <c r="G66" s="75">
        <f t="shared" si="1"/>
        <v>2.8410000000000002</v>
      </c>
      <c r="H66" s="76">
        <v>169</v>
      </c>
      <c r="I66" s="77" t="s">
        <v>69</v>
      </c>
      <c r="J66" s="83">
        <f t="shared" si="7"/>
        <v>1.6900000000000002E-2</v>
      </c>
      <c r="K66" s="76">
        <v>85</v>
      </c>
      <c r="L66" s="77" t="s">
        <v>69</v>
      </c>
      <c r="M66" s="83">
        <f t="shared" si="8"/>
        <v>8.5000000000000006E-3</v>
      </c>
      <c r="N66" s="76">
        <v>61</v>
      </c>
      <c r="O66" s="77" t="s">
        <v>69</v>
      </c>
      <c r="P66" s="83">
        <f t="shared" si="9"/>
        <v>6.0999999999999995E-3</v>
      </c>
    </row>
    <row r="67" spans="1:16">
      <c r="A67" s="1">
        <f t="shared" si="5"/>
        <v>67</v>
      </c>
      <c r="B67" s="76">
        <v>37.5</v>
      </c>
      <c r="C67" s="77" t="s">
        <v>70</v>
      </c>
      <c r="D67" s="84">
        <f t="shared" si="10"/>
        <v>6.6964285714285715E-4</v>
      </c>
      <c r="E67" s="78">
        <v>0.26490000000000002</v>
      </c>
      <c r="F67" s="79">
        <v>2.5950000000000002</v>
      </c>
      <c r="G67" s="75">
        <f t="shared" si="1"/>
        <v>2.8599000000000001</v>
      </c>
      <c r="H67" s="76">
        <v>179</v>
      </c>
      <c r="I67" s="77" t="s">
        <v>69</v>
      </c>
      <c r="J67" s="83">
        <f t="shared" si="7"/>
        <v>1.7899999999999999E-2</v>
      </c>
      <c r="K67" s="76">
        <v>90</v>
      </c>
      <c r="L67" s="77" t="s">
        <v>69</v>
      </c>
      <c r="M67" s="83">
        <f t="shared" si="8"/>
        <v>8.9999999999999993E-3</v>
      </c>
      <c r="N67" s="76">
        <v>64</v>
      </c>
      <c r="O67" s="77" t="s">
        <v>69</v>
      </c>
      <c r="P67" s="83">
        <f t="shared" si="9"/>
        <v>6.4000000000000003E-3</v>
      </c>
    </row>
    <row r="68" spans="1:16">
      <c r="A68" s="1">
        <f t="shared" si="5"/>
        <v>68</v>
      </c>
      <c r="B68" s="76">
        <v>40</v>
      </c>
      <c r="C68" s="77" t="s">
        <v>70</v>
      </c>
      <c r="D68" s="84">
        <f t="shared" si="10"/>
        <v>7.1428571428571429E-4</v>
      </c>
      <c r="E68" s="78">
        <v>0.27360000000000001</v>
      </c>
      <c r="F68" s="79">
        <v>2.6019999999999999</v>
      </c>
      <c r="G68" s="75">
        <f t="shared" si="1"/>
        <v>2.8755999999999999</v>
      </c>
      <c r="H68" s="76">
        <v>189</v>
      </c>
      <c r="I68" s="77" t="s">
        <v>69</v>
      </c>
      <c r="J68" s="83">
        <f t="shared" si="7"/>
        <v>1.89E-2</v>
      </c>
      <c r="K68" s="76">
        <v>94</v>
      </c>
      <c r="L68" s="77" t="s">
        <v>69</v>
      </c>
      <c r="M68" s="83">
        <f t="shared" si="8"/>
        <v>9.4000000000000004E-3</v>
      </c>
      <c r="N68" s="76">
        <v>67</v>
      </c>
      <c r="O68" s="77" t="s">
        <v>69</v>
      </c>
      <c r="P68" s="83">
        <f t="shared" si="9"/>
        <v>6.7000000000000002E-3</v>
      </c>
    </row>
    <row r="69" spans="1:16">
      <c r="A69" s="1">
        <f t="shared" si="5"/>
        <v>69</v>
      </c>
      <c r="B69" s="76">
        <v>45</v>
      </c>
      <c r="C69" s="77" t="s">
        <v>70</v>
      </c>
      <c r="D69" s="84">
        <f t="shared" si="10"/>
        <v>8.0357142857142856E-4</v>
      </c>
      <c r="E69" s="78">
        <v>0.29020000000000001</v>
      </c>
      <c r="F69" s="79">
        <v>2.6110000000000002</v>
      </c>
      <c r="G69" s="75">
        <f t="shared" si="1"/>
        <v>2.9012000000000002</v>
      </c>
      <c r="H69" s="76">
        <v>209</v>
      </c>
      <c r="I69" s="77" t="s">
        <v>69</v>
      </c>
      <c r="J69" s="83">
        <f t="shared" si="7"/>
        <v>2.0899999999999998E-2</v>
      </c>
      <c r="K69" s="76">
        <v>103</v>
      </c>
      <c r="L69" s="77" t="s">
        <v>69</v>
      </c>
      <c r="M69" s="83">
        <f t="shared" si="8"/>
        <v>1.03E-2</v>
      </c>
      <c r="N69" s="76">
        <v>74</v>
      </c>
      <c r="O69" s="77" t="s">
        <v>69</v>
      </c>
      <c r="P69" s="83">
        <f t="shared" si="9"/>
        <v>7.3999999999999995E-3</v>
      </c>
    </row>
    <row r="70" spans="1:16">
      <c r="A70" s="1">
        <f t="shared" si="5"/>
        <v>70</v>
      </c>
      <c r="B70" s="76">
        <v>50</v>
      </c>
      <c r="C70" s="77" t="s">
        <v>70</v>
      </c>
      <c r="D70" s="84">
        <f t="shared" si="10"/>
        <v>8.9285714285714294E-4</v>
      </c>
      <c r="E70" s="78">
        <v>0.30590000000000001</v>
      </c>
      <c r="F70" s="79">
        <v>2.6150000000000002</v>
      </c>
      <c r="G70" s="75">
        <f t="shared" si="1"/>
        <v>2.9209000000000001</v>
      </c>
      <c r="H70" s="76">
        <v>228</v>
      </c>
      <c r="I70" s="77" t="s">
        <v>69</v>
      </c>
      <c r="J70" s="83">
        <f t="shared" si="7"/>
        <v>2.2800000000000001E-2</v>
      </c>
      <c r="K70" s="76">
        <v>111</v>
      </c>
      <c r="L70" s="77" t="s">
        <v>69</v>
      </c>
      <c r="M70" s="83">
        <f t="shared" si="8"/>
        <v>1.11E-2</v>
      </c>
      <c r="N70" s="76">
        <v>80</v>
      </c>
      <c r="O70" s="77" t="s">
        <v>69</v>
      </c>
      <c r="P70" s="83">
        <f t="shared" si="9"/>
        <v>8.0000000000000002E-3</v>
      </c>
    </row>
    <row r="71" spans="1:16">
      <c r="A71" s="1">
        <f t="shared" si="5"/>
        <v>71</v>
      </c>
      <c r="B71" s="76">
        <v>55</v>
      </c>
      <c r="C71" s="77" t="s">
        <v>70</v>
      </c>
      <c r="D71" s="84">
        <f t="shared" si="10"/>
        <v>9.8214285714285721E-4</v>
      </c>
      <c r="E71" s="78">
        <v>0.32090000000000002</v>
      </c>
      <c r="F71" s="79">
        <v>2.6139999999999999</v>
      </c>
      <c r="G71" s="75">
        <f t="shared" si="1"/>
        <v>2.9348999999999998</v>
      </c>
      <c r="H71" s="76">
        <v>248</v>
      </c>
      <c r="I71" s="77" t="s">
        <v>69</v>
      </c>
      <c r="J71" s="83">
        <f t="shared" si="7"/>
        <v>2.4799999999999999E-2</v>
      </c>
      <c r="K71" s="76">
        <v>120</v>
      </c>
      <c r="L71" s="77" t="s">
        <v>69</v>
      </c>
      <c r="M71" s="83">
        <f t="shared" si="8"/>
        <v>1.2E-2</v>
      </c>
      <c r="N71" s="76">
        <v>86</v>
      </c>
      <c r="O71" s="77" t="s">
        <v>69</v>
      </c>
      <c r="P71" s="83">
        <f t="shared" si="9"/>
        <v>8.6E-3</v>
      </c>
    </row>
    <row r="72" spans="1:16">
      <c r="A72" s="1">
        <f t="shared" si="5"/>
        <v>72</v>
      </c>
      <c r="B72" s="76">
        <v>60</v>
      </c>
      <c r="C72" s="77" t="s">
        <v>70</v>
      </c>
      <c r="D72" s="84">
        <f t="shared" si="10"/>
        <v>1.0714285714285715E-3</v>
      </c>
      <c r="E72" s="78">
        <v>0.33510000000000001</v>
      </c>
      <c r="F72" s="79">
        <v>2.609</v>
      </c>
      <c r="G72" s="75">
        <f t="shared" si="1"/>
        <v>2.9441000000000002</v>
      </c>
      <c r="H72" s="76">
        <v>268</v>
      </c>
      <c r="I72" s="77" t="s">
        <v>69</v>
      </c>
      <c r="J72" s="83">
        <f t="shared" si="7"/>
        <v>2.6800000000000001E-2</v>
      </c>
      <c r="K72" s="76">
        <v>129</v>
      </c>
      <c r="L72" s="77" t="s">
        <v>69</v>
      </c>
      <c r="M72" s="83">
        <f t="shared" si="8"/>
        <v>1.29E-2</v>
      </c>
      <c r="N72" s="76">
        <v>91</v>
      </c>
      <c r="O72" s="77" t="s">
        <v>69</v>
      </c>
      <c r="P72" s="83">
        <f t="shared" si="9"/>
        <v>9.1000000000000004E-3</v>
      </c>
    </row>
    <row r="73" spans="1:16">
      <c r="A73" s="1">
        <f t="shared" si="5"/>
        <v>73</v>
      </c>
      <c r="B73" s="76">
        <v>65</v>
      </c>
      <c r="C73" s="77" t="s">
        <v>70</v>
      </c>
      <c r="D73" s="84">
        <f t="shared" si="10"/>
        <v>1.1607142857142858E-3</v>
      </c>
      <c r="E73" s="78">
        <v>0.3488</v>
      </c>
      <c r="F73" s="79">
        <v>2.6019999999999999</v>
      </c>
      <c r="G73" s="75">
        <f t="shared" si="1"/>
        <v>2.9508000000000001</v>
      </c>
      <c r="H73" s="76">
        <v>287</v>
      </c>
      <c r="I73" s="77" t="s">
        <v>69</v>
      </c>
      <c r="J73" s="83">
        <f t="shared" si="7"/>
        <v>2.8699999999999996E-2</v>
      </c>
      <c r="K73" s="76">
        <v>137</v>
      </c>
      <c r="L73" s="77" t="s">
        <v>69</v>
      </c>
      <c r="M73" s="83">
        <f t="shared" si="8"/>
        <v>1.37E-2</v>
      </c>
      <c r="N73" s="76">
        <v>97</v>
      </c>
      <c r="O73" s="77" t="s">
        <v>69</v>
      </c>
      <c r="P73" s="83">
        <f t="shared" si="9"/>
        <v>9.7000000000000003E-3</v>
      </c>
    </row>
    <row r="74" spans="1:16">
      <c r="A74" s="1">
        <f t="shared" si="5"/>
        <v>74</v>
      </c>
      <c r="B74" s="76">
        <v>70</v>
      </c>
      <c r="C74" s="77" t="s">
        <v>70</v>
      </c>
      <c r="D74" s="84">
        <f t="shared" si="10"/>
        <v>1.25E-3</v>
      </c>
      <c r="E74" s="78">
        <v>0.36199999999999999</v>
      </c>
      <c r="F74" s="79">
        <v>2.593</v>
      </c>
      <c r="G74" s="75">
        <f t="shared" si="1"/>
        <v>2.9550000000000001</v>
      </c>
      <c r="H74" s="76">
        <v>307</v>
      </c>
      <c r="I74" s="77" t="s">
        <v>69</v>
      </c>
      <c r="J74" s="83">
        <f t="shared" si="7"/>
        <v>3.0699999999999998E-2</v>
      </c>
      <c r="K74" s="76">
        <v>146</v>
      </c>
      <c r="L74" s="77" t="s">
        <v>69</v>
      </c>
      <c r="M74" s="83">
        <f t="shared" si="8"/>
        <v>1.4599999999999998E-2</v>
      </c>
      <c r="N74" s="76">
        <v>103</v>
      </c>
      <c r="O74" s="77" t="s">
        <v>69</v>
      </c>
      <c r="P74" s="83">
        <f t="shared" si="9"/>
        <v>1.03E-2</v>
      </c>
    </row>
    <row r="75" spans="1:16">
      <c r="A75" s="1">
        <f t="shared" si="5"/>
        <v>75</v>
      </c>
      <c r="B75" s="76">
        <v>80</v>
      </c>
      <c r="C75" s="77" t="s">
        <v>70</v>
      </c>
      <c r="D75" s="84">
        <f t="shared" si="10"/>
        <v>1.4285714285714286E-3</v>
      </c>
      <c r="E75" s="78">
        <v>0.38700000000000001</v>
      </c>
      <c r="F75" s="79">
        <v>2.57</v>
      </c>
      <c r="G75" s="75">
        <f t="shared" si="1"/>
        <v>2.9569999999999999</v>
      </c>
      <c r="H75" s="76">
        <v>347</v>
      </c>
      <c r="I75" s="77" t="s">
        <v>69</v>
      </c>
      <c r="J75" s="83">
        <f t="shared" si="7"/>
        <v>3.4699999999999995E-2</v>
      </c>
      <c r="K75" s="76">
        <v>162</v>
      </c>
      <c r="L75" s="77" t="s">
        <v>69</v>
      </c>
      <c r="M75" s="83">
        <f t="shared" si="8"/>
        <v>1.6199999999999999E-2</v>
      </c>
      <c r="N75" s="76">
        <v>115</v>
      </c>
      <c r="O75" s="77" t="s">
        <v>69</v>
      </c>
      <c r="P75" s="83">
        <f t="shared" si="9"/>
        <v>1.15E-2</v>
      </c>
    </row>
    <row r="76" spans="1:16">
      <c r="A76" s="1">
        <f t="shared" si="5"/>
        <v>76</v>
      </c>
      <c r="B76" s="76">
        <v>90</v>
      </c>
      <c r="C76" s="77" t="s">
        <v>70</v>
      </c>
      <c r="D76" s="84">
        <f t="shared" si="10"/>
        <v>1.6071428571428571E-3</v>
      </c>
      <c r="E76" s="78">
        <v>0.41039999999999999</v>
      </c>
      <c r="F76" s="79">
        <v>2.544</v>
      </c>
      <c r="G76" s="75">
        <f t="shared" si="1"/>
        <v>2.9544000000000001</v>
      </c>
      <c r="H76" s="76">
        <v>387</v>
      </c>
      <c r="I76" s="77" t="s">
        <v>69</v>
      </c>
      <c r="J76" s="83">
        <f t="shared" si="7"/>
        <v>3.8699999999999998E-2</v>
      </c>
      <c r="K76" s="76">
        <v>179</v>
      </c>
      <c r="L76" s="77" t="s">
        <v>69</v>
      </c>
      <c r="M76" s="83">
        <f t="shared" si="8"/>
        <v>1.7899999999999999E-2</v>
      </c>
      <c r="N76" s="76">
        <v>126</v>
      </c>
      <c r="O76" s="77" t="s">
        <v>69</v>
      </c>
      <c r="P76" s="83">
        <f t="shared" si="9"/>
        <v>1.26E-2</v>
      </c>
    </row>
    <row r="77" spans="1:16">
      <c r="A77" s="1">
        <f t="shared" si="5"/>
        <v>77</v>
      </c>
      <c r="B77" s="76">
        <v>100</v>
      </c>
      <c r="C77" s="77" t="s">
        <v>70</v>
      </c>
      <c r="D77" s="84">
        <f t="shared" si="10"/>
        <v>1.7857142857142859E-3</v>
      </c>
      <c r="E77" s="78">
        <v>0.43259999999999998</v>
      </c>
      <c r="F77" s="79">
        <v>2.5150000000000001</v>
      </c>
      <c r="G77" s="75">
        <f t="shared" si="1"/>
        <v>2.9476</v>
      </c>
      <c r="H77" s="76">
        <v>428</v>
      </c>
      <c r="I77" s="77" t="s">
        <v>69</v>
      </c>
      <c r="J77" s="83">
        <f t="shared" si="7"/>
        <v>4.2799999999999998E-2</v>
      </c>
      <c r="K77" s="76">
        <v>196</v>
      </c>
      <c r="L77" s="77" t="s">
        <v>69</v>
      </c>
      <c r="M77" s="83">
        <f t="shared" si="8"/>
        <v>1.9599999999999999E-2</v>
      </c>
      <c r="N77" s="76">
        <v>137</v>
      </c>
      <c r="O77" s="77" t="s">
        <v>69</v>
      </c>
      <c r="P77" s="83">
        <f t="shared" si="9"/>
        <v>1.37E-2</v>
      </c>
    </row>
    <row r="78" spans="1:16">
      <c r="A78" s="1">
        <f t="shared" si="5"/>
        <v>78</v>
      </c>
      <c r="B78" s="76">
        <v>110</v>
      </c>
      <c r="C78" s="77" t="s">
        <v>70</v>
      </c>
      <c r="D78" s="84">
        <f t="shared" si="10"/>
        <v>1.9642857142857144E-3</v>
      </c>
      <c r="E78" s="78">
        <v>0.45379999999999998</v>
      </c>
      <c r="F78" s="79">
        <v>2.4849999999999999</v>
      </c>
      <c r="G78" s="75">
        <f t="shared" si="1"/>
        <v>2.9387999999999996</v>
      </c>
      <c r="H78" s="76">
        <v>469</v>
      </c>
      <c r="I78" s="77" t="s">
        <v>69</v>
      </c>
      <c r="J78" s="83">
        <f t="shared" si="7"/>
        <v>4.6899999999999997E-2</v>
      </c>
      <c r="K78" s="76">
        <v>213</v>
      </c>
      <c r="L78" s="77" t="s">
        <v>69</v>
      </c>
      <c r="M78" s="83">
        <f t="shared" si="8"/>
        <v>2.1299999999999999E-2</v>
      </c>
      <c r="N78" s="76">
        <v>149</v>
      </c>
      <c r="O78" s="77" t="s">
        <v>69</v>
      </c>
      <c r="P78" s="83">
        <f t="shared" si="9"/>
        <v>1.49E-2</v>
      </c>
    </row>
    <row r="79" spans="1:16">
      <c r="A79" s="1">
        <f t="shared" si="5"/>
        <v>79</v>
      </c>
      <c r="B79" s="76">
        <v>120</v>
      </c>
      <c r="C79" s="77" t="s">
        <v>70</v>
      </c>
      <c r="D79" s="84">
        <f t="shared" si="10"/>
        <v>2.142857142857143E-3</v>
      </c>
      <c r="E79" s="78">
        <v>0.50249999999999995</v>
      </c>
      <c r="F79" s="79">
        <v>2.4529999999999998</v>
      </c>
      <c r="G79" s="75">
        <f t="shared" si="1"/>
        <v>2.9554999999999998</v>
      </c>
      <c r="H79" s="76">
        <v>510</v>
      </c>
      <c r="I79" s="77" t="s">
        <v>69</v>
      </c>
      <c r="J79" s="83">
        <f t="shared" si="7"/>
        <v>5.1000000000000004E-2</v>
      </c>
      <c r="K79" s="76">
        <v>229</v>
      </c>
      <c r="L79" s="77" t="s">
        <v>69</v>
      </c>
      <c r="M79" s="83">
        <f t="shared" si="8"/>
        <v>2.29E-2</v>
      </c>
      <c r="N79" s="76">
        <v>160</v>
      </c>
      <c r="O79" s="77" t="s">
        <v>69</v>
      </c>
      <c r="P79" s="83">
        <f t="shared" si="9"/>
        <v>1.6E-2</v>
      </c>
    </row>
    <row r="80" spans="1:16">
      <c r="A80" s="1">
        <f t="shared" si="5"/>
        <v>80</v>
      </c>
      <c r="B80" s="76">
        <v>130</v>
      </c>
      <c r="C80" s="77" t="s">
        <v>70</v>
      </c>
      <c r="D80" s="84">
        <f t="shared" si="10"/>
        <v>2.3214285714285715E-3</v>
      </c>
      <c r="E80" s="78">
        <v>0.54490000000000005</v>
      </c>
      <c r="F80" s="79">
        <v>2.4220000000000002</v>
      </c>
      <c r="G80" s="75">
        <f t="shared" si="1"/>
        <v>2.9669000000000003</v>
      </c>
      <c r="H80" s="76">
        <v>551</v>
      </c>
      <c r="I80" s="77" t="s">
        <v>69</v>
      </c>
      <c r="J80" s="83">
        <f t="shared" si="7"/>
        <v>5.5100000000000003E-2</v>
      </c>
      <c r="K80" s="76">
        <v>245</v>
      </c>
      <c r="L80" s="77" t="s">
        <v>69</v>
      </c>
      <c r="M80" s="83">
        <f t="shared" si="8"/>
        <v>2.4500000000000001E-2</v>
      </c>
      <c r="N80" s="76">
        <v>171</v>
      </c>
      <c r="O80" s="77" t="s">
        <v>69</v>
      </c>
      <c r="P80" s="83">
        <f t="shared" si="9"/>
        <v>1.7100000000000001E-2</v>
      </c>
    </row>
    <row r="81" spans="1:16">
      <c r="A81" s="1">
        <f t="shared" si="5"/>
        <v>81</v>
      </c>
      <c r="B81" s="76">
        <v>140</v>
      </c>
      <c r="C81" s="77" t="s">
        <v>70</v>
      </c>
      <c r="D81" s="84">
        <f t="shared" si="10"/>
        <v>2.5000000000000001E-3</v>
      </c>
      <c r="E81" s="78">
        <v>0.57679999999999998</v>
      </c>
      <c r="F81" s="79">
        <v>2.391</v>
      </c>
      <c r="G81" s="75">
        <f t="shared" si="1"/>
        <v>2.9678</v>
      </c>
      <c r="H81" s="76">
        <v>592</v>
      </c>
      <c r="I81" s="77" t="s">
        <v>69</v>
      </c>
      <c r="J81" s="83">
        <f t="shared" si="7"/>
        <v>5.9199999999999996E-2</v>
      </c>
      <c r="K81" s="76">
        <v>261</v>
      </c>
      <c r="L81" s="77" t="s">
        <v>69</v>
      </c>
      <c r="M81" s="83">
        <f t="shared" si="8"/>
        <v>2.6100000000000002E-2</v>
      </c>
      <c r="N81" s="76">
        <v>183</v>
      </c>
      <c r="O81" s="77" t="s">
        <v>69</v>
      </c>
      <c r="P81" s="83">
        <f t="shared" si="9"/>
        <v>1.83E-2</v>
      </c>
    </row>
    <row r="82" spans="1:16">
      <c r="A82" s="1">
        <f t="shared" si="5"/>
        <v>82</v>
      </c>
      <c r="B82" s="76">
        <v>150</v>
      </c>
      <c r="C82" s="77" t="s">
        <v>70</v>
      </c>
      <c r="D82" s="84">
        <f t="shared" si="10"/>
        <v>2.6785714285714286E-3</v>
      </c>
      <c r="E82" s="78">
        <v>0.60140000000000005</v>
      </c>
      <c r="F82" s="79">
        <v>2.36</v>
      </c>
      <c r="G82" s="75">
        <f t="shared" si="1"/>
        <v>2.9613999999999998</v>
      </c>
      <c r="H82" s="76">
        <v>634</v>
      </c>
      <c r="I82" s="77" t="s">
        <v>69</v>
      </c>
      <c r="J82" s="83">
        <f t="shared" si="7"/>
        <v>6.3399999999999998E-2</v>
      </c>
      <c r="K82" s="76">
        <v>277</v>
      </c>
      <c r="L82" s="77" t="s">
        <v>69</v>
      </c>
      <c r="M82" s="83">
        <f t="shared" si="8"/>
        <v>2.7700000000000002E-2</v>
      </c>
      <c r="N82" s="76">
        <v>194</v>
      </c>
      <c r="O82" s="77" t="s">
        <v>69</v>
      </c>
      <c r="P82" s="83">
        <f t="shared" si="9"/>
        <v>1.9400000000000001E-2</v>
      </c>
    </row>
    <row r="83" spans="1:16">
      <c r="A83" s="1">
        <f t="shared" si="5"/>
        <v>83</v>
      </c>
      <c r="B83" s="76">
        <v>160</v>
      </c>
      <c r="C83" s="77" t="s">
        <v>70</v>
      </c>
      <c r="D83" s="84">
        <f t="shared" si="10"/>
        <v>2.8571428571428571E-3</v>
      </c>
      <c r="E83" s="78">
        <v>0.62090000000000001</v>
      </c>
      <c r="F83" s="79">
        <v>2.3290000000000002</v>
      </c>
      <c r="G83" s="75">
        <f t="shared" si="1"/>
        <v>2.9499000000000004</v>
      </c>
      <c r="H83" s="76">
        <v>675</v>
      </c>
      <c r="I83" s="77" t="s">
        <v>69</v>
      </c>
      <c r="J83" s="83">
        <f t="shared" si="7"/>
        <v>6.7500000000000004E-2</v>
      </c>
      <c r="K83" s="76">
        <v>293</v>
      </c>
      <c r="L83" s="77" t="s">
        <v>69</v>
      </c>
      <c r="M83" s="83">
        <f t="shared" si="8"/>
        <v>2.93E-2</v>
      </c>
      <c r="N83" s="76">
        <v>205</v>
      </c>
      <c r="O83" s="77" t="s">
        <v>69</v>
      </c>
      <c r="P83" s="83">
        <f t="shared" si="9"/>
        <v>2.0499999999999997E-2</v>
      </c>
    </row>
    <row r="84" spans="1:16">
      <c r="A84" s="1">
        <f t="shared" si="5"/>
        <v>84</v>
      </c>
      <c r="B84" s="76">
        <v>170</v>
      </c>
      <c r="C84" s="77" t="s">
        <v>70</v>
      </c>
      <c r="D84" s="84">
        <f t="shared" si="10"/>
        <v>3.0357142857142861E-3</v>
      </c>
      <c r="E84" s="78">
        <v>0.63690000000000002</v>
      </c>
      <c r="F84" s="79">
        <v>2.2989999999999999</v>
      </c>
      <c r="G84" s="75">
        <f t="shared" ref="G84:G147" si="11">E84+F84</f>
        <v>2.9359000000000002</v>
      </c>
      <c r="H84" s="76">
        <v>718</v>
      </c>
      <c r="I84" s="77" t="s">
        <v>69</v>
      </c>
      <c r="J84" s="83">
        <f t="shared" ref="J84:J112" si="12">H84/1000/10</f>
        <v>7.1800000000000003E-2</v>
      </c>
      <c r="K84" s="76">
        <v>309</v>
      </c>
      <c r="L84" s="77" t="s">
        <v>69</v>
      </c>
      <c r="M84" s="83">
        <f t="shared" ref="M84:M115" si="13">K84/1000/10</f>
        <v>3.09E-2</v>
      </c>
      <c r="N84" s="76">
        <v>216</v>
      </c>
      <c r="O84" s="77" t="s">
        <v>69</v>
      </c>
      <c r="P84" s="83">
        <f t="shared" ref="P84:P115" si="14">N84/1000/10</f>
        <v>2.1600000000000001E-2</v>
      </c>
    </row>
    <row r="85" spans="1:16">
      <c r="A85" s="1">
        <f t="shared" si="5"/>
        <v>85</v>
      </c>
      <c r="B85" s="76">
        <v>180</v>
      </c>
      <c r="C85" s="77" t="s">
        <v>70</v>
      </c>
      <c r="D85" s="84">
        <f t="shared" si="10"/>
        <v>3.2142857142857142E-3</v>
      </c>
      <c r="E85" s="78">
        <v>0.65039999999999998</v>
      </c>
      <c r="F85" s="79">
        <v>2.2690000000000001</v>
      </c>
      <c r="G85" s="75">
        <f t="shared" si="11"/>
        <v>2.9194</v>
      </c>
      <c r="H85" s="76">
        <v>760</v>
      </c>
      <c r="I85" s="77" t="s">
        <v>69</v>
      </c>
      <c r="J85" s="83">
        <f t="shared" si="12"/>
        <v>7.5999999999999998E-2</v>
      </c>
      <c r="K85" s="76">
        <v>325</v>
      </c>
      <c r="L85" s="77" t="s">
        <v>69</v>
      </c>
      <c r="M85" s="83">
        <f t="shared" si="13"/>
        <v>3.2500000000000001E-2</v>
      </c>
      <c r="N85" s="76">
        <v>227</v>
      </c>
      <c r="O85" s="77" t="s">
        <v>69</v>
      </c>
      <c r="P85" s="83">
        <f t="shared" si="14"/>
        <v>2.2700000000000001E-2</v>
      </c>
    </row>
    <row r="86" spans="1:16">
      <c r="A86" s="1">
        <f t="shared" ref="A86:A149" si="15">A85+1</f>
        <v>86</v>
      </c>
      <c r="B86" s="76">
        <v>200</v>
      </c>
      <c r="C86" s="77" t="s">
        <v>70</v>
      </c>
      <c r="D86" s="84">
        <f t="shared" si="10"/>
        <v>3.5714285714285718E-3</v>
      </c>
      <c r="E86" s="78">
        <v>0.67300000000000004</v>
      </c>
      <c r="F86" s="79">
        <v>2.2120000000000002</v>
      </c>
      <c r="G86" s="75">
        <f t="shared" si="11"/>
        <v>2.8850000000000002</v>
      </c>
      <c r="H86" s="76">
        <v>846</v>
      </c>
      <c r="I86" s="77" t="s">
        <v>69</v>
      </c>
      <c r="J86" s="83">
        <f t="shared" si="12"/>
        <v>8.4599999999999995E-2</v>
      </c>
      <c r="K86" s="76">
        <v>357</v>
      </c>
      <c r="L86" s="77" t="s">
        <v>69</v>
      </c>
      <c r="M86" s="83">
        <f t="shared" si="13"/>
        <v>3.5699999999999996E-2</v>
      </c>
      <c r="N86" s="76">
        <v>249</v>
      </c>
      <c r="O86" s="77" t="s">
        <v>69</v>
      </c>
      <c r="P86" s="83">
        <f t="shared" si="14"/>
        <v>2.4899999999999999E-2</v>
      </c>
    </row>
    <row r="87" spans="1:16">
      <c r="A87" s="1">
        <f t="shared" si="15"/>
        <v>87</v>
      </c>
      <c r="B87" s="76">
        <v>225</v>
      </c>
      <c r="C87" s="77" t="s">
        <v>70</v>
      </c>
      <c r="D87" s="84">
        <f t="shared" si="10"/>
        <v>4.0178571428571433E-3</v>
      </c>
      <c r="E87" s="78">
        <v>0.69720000000000004</v>
      </c>
      <c r="F87" s="79">
        <v>2.1440000000000001</v>
      </c>
      <c r="G87" s="75">
        <f t="shared" si="11"/>
        <v>2.8412000000000002</v>
      </c>
      <c r="H87" s="76">
        <v>957</v>
      </c>
      <c r="I87" s="77" t="s">
        <v>69</v>
      </c>
      <c r="J87" s="83">
        <f t="shared" si="12"/>
        <v>9.5699999999999993E-2</v>
      </c>
      <c r="K87" s="76">
        <v>398</v>
      </c>
      <c r="L87" s="77" t="s">
        <v>69</v>
      </c>
      <c r="M87" s="83">
        <f t="shared" si="13"/>
        <v>3.9800000000000002E-2</v>
      </c>
      <c r="N87" s="76">
        <v>277</v>
      </c>
      <c r="O87" s="77" t="s">
        <v>69</v>
      </c>
      <c r="P87" s="83">
        <f t="shared" si="14"/>
        <v>2.7700000000000002E-2</v>
      </c>
    </row>
    <row r="88" spans="1:16">
      <c r="A88" s="1">
        <f t="shared" si="15"/>
        <v>88</v>
      </c>
      <c r="B88" s="76">
        <v>250</v>
      </c>
      <c r="C88" s="77" t="s">
        <v>70</v>
      </c>
      <c r="D88" s="84">
        <f t="shared" si="10"/>
        <v>4.464285714285714E-3</v>
      </c>
      <c r="E88" s="78">
        <v>0.72030000000000005</v>
      </c>
      <c r="F88" s="79">
        <v>2.08</v>
      </c>
      <c r="G88" s="75">
        <f t="shared" si="11"/>
        <v>2.8003</v>
      </c>
      <c r="H88" s="76">
        <v>1069</v>
      </c>
      <c r="I88" s="77" t="s">
        <v>69</v>
      </c>
      <c r="J88" s="83">
        <f t="shared" si="12"/>
        <v>0.1069</v>
      </c>
      <c r="K88" s="76">
        <v>438</v>
      </c>
      <c r="L88" s="77" t="s">
        <v>69</v>
      </c>
      <c r="M88" s="83">
        <f t="shared" si="13"/>
        <v>4.3799999999999999E-2</v>
      </c>
      <c r="N88" s="76">
        <v>305</v>
      </c>
      <c r="O88" s="77" t="s">
        <v>69</v>
      </c>
      <c r="P88" s="83">
        <f t="shared" si="14"/>
        <v>3.0499999999999999E-2</v>
      </c>
    </row>
    <row r="89" spans="1:16">
      <c r="A89" s="1">
        <f t="shared" si="15"/>
        <v>89</v>
      </c>
      <c r="B89" s="76">
        <v>275</v>
      </c>
      <c r="C89" s="77" t="s">
        <v>70</v>
      </c>
      <c r="D89" s="84">
        <f t="shared" si="10"/>
        <v>4.9107142857142865E-3</v>
      </c>
      <c r="E89" s="78">
        <v>0.74380000000000002</v>
      </c>
      <c r="F89" s="79">
        <v>2.02</v>
      </c>
      <c r="G89" s="75">
        <f t="shared" si="11"/>
        <v>2.7637999999999998</v>
      </c>
      <c r="H89" s="76">
        <v>1185</v>
      </c>
      <c r="I89" s="77" t="s">
        <v>69</v>
      </c>
      <c r="J89" s="83">
        <f t="shared" si="12"/>
        <v>0.11850000000000001</v>
      </c>
      <c r="K89" s="76">
        <v>479</v>
      </c>
      <c r="L89" s="77" t="s">
        <v>69</v>
      </c>
      <c r="M89" s="83">
        <f t="shared" si="13"/>
        <v>4.7899999999999998E-2</v>
      </c>
      <c r="N89" s="76">
        <v>333</v>
      </c>
      <c r="O89" s="77" t="s">
        <v>69</v>
      </c>
      <c r="P89" s="83">
        <f t="shared" si="14"/>
        <v>3.3300000000000003E-2</v>
      </c>
    </row>
    <row r="90" spans="1:16">
      <c r="A90" s="1">
        <f t="shared" si="15"/>
        <v>90</v>
      </c>
      <c r="B90" s="76">
        <v>300</v>
      </c>
      <c r="C90" s="77" t="s">
        <v>70</v>
      </c>
      <c r="D90" s="84">
        <f t="shared" ref="D90:D102" si="16">B90/1000/$C$5</f>
        <v>5.3571428571428572E-3</v>
      </c>
      <c r="E90" s="78">
        <v>0.76839999999999997</v>
      </c>
      <c r="F90" s="79">
        <v>1.964</v>
      </c>
      <c r="G90" s="75">
        <f t="shared" si="11"/>
        <v>2.7324000000000002</v>
      </c>
      <c r="H90" s="76">
        <v>1302</v>
      </c>
      <c r="I90" s="77" t="s">
        <v>69</v>
      </c>
      <c r="J90" s="83">
        <f t="shared" si="12"/>
        <v>0.13020000000000001</v>
      </c>
      <c r="K90" s="76">
        <v>519</v>
      </c>
      <c r="L90" s="77" t="s">
        <v>69</v>
      </c>
      <c r="M90" s="83">
        <f t="shared" si="13"/>
        <v>5.1900000000000002E-2</v>
      </c>
      <c r="N90" s="76">
        <v>362</v>
      </c>
      <c r="O90" s="77" t="s">
        <v>69</v>
      </c>
      <c r="P90" s="83">
        <f t="shared" si="14"/>
        <v>3.6199999999999996E-2</v>
      </c>
    </row>
    <row r="91" spans="1:16">
      <c r="A91" s="1">
        <f t="shared" si="15"/>
        <v>91</v>
      </c>
      <c r="B91" s="76">
        <v>325</v>
      </c>
      <c r="C91" s="77" t="s">
        <v>70</v>
      </c>
      <c r="D91" s="84">
        <f t="shared" si="16"/>
        <v>5.8035714285714288E-3</v>
      </c>
      <c r="E91" s="78">
        <v>0.79400000000000004</v>
      </c>
      <c r="F91" s="79">
        <v>1.911</v>
      </c>
      <c r="G91" s="75">
        <f t="shared" si="11"/>
        <v>2.7050000000000001</v>
      </c>
      <c r="H91" s="76">
        <v>1421</v>
      </c>
      <c r="I91" s="77" t="s">
        <v>69</v>
      </c>
      <c r="J91" s="83">
        <f t="shared" si="12"/>
        <v>0.1421</v>
      </c>
      <c r="K91" s="76">
        <v>559</v>
      </c>
      <c r="L91" s="77" t="s">
        <v>69</v>
      </c>
      <c r="M91" s="83">
        <f t="shared" si="13"/>
        <v>5.5900000000000005E-2</v>
      </c>
      <c r="N91" s="76">
        <v>390</v>
      </c>
      <c r="O91" s="77" t="s">
        <v>69</v>
      </c>
      <c r="P91" s="83">
        <f t="shared" si="14"/>
        <v>3.9E-2</v>
      </c>
    </row>
    <row r="92" spans="1:16">
      <c r="A92" s="1">
        <f t="shared" si="15"/>
        <v>92</v>
      </c>
      <c r="B92" s="76">
        <v>350</v>
      </c>
      <c r="C92" s="77" t="s">
        <v>70</v>
      </c>
      <c r="D92" s="84">
        <f t="shared" si="16"/>
        <v>6.2499999999999995E-3</v>
      </c>
      <c r="E92" s="78">
        <v>0.82079999999999997</v>
      </c>
      <c r="F92" s="79">
        <v>1.8620000000000001</v>
      </c>
      <c r="G92" s="75">
        <f t="shared" si="11"/>
        <v>2.6828000000000003</v>
      </c>
      <c r="H92" s="76">
        <v>1541</v>
      </c>
      <c r="I92" s="77" t="s">
        <v>69</v>
      </c>
      <c r="J92" s="83">
        <f t="shared" si="12"/>
        <v>0.15409999999999999</v>
      </c>
      <c r="K92" s="76">
        <v>600</v>
      </c>
      <c r="L92" s="77" t="s">
        <v>69</v>
      </c>
      <c r="M92" s="83">
        <f t="shared" si="13"/>
        <v>0.06</v>
      </c>
      <c r="N92" s="76">
        <v>420</v>
      </c>
      <c r="O92" s="77" t="s">
        <v>69</v>
      </c>
      <c r="P92" s="83">
        <f t="shared" si="14"/>
        <v>4.1999999999999996E-2</v>
      </c>
    </row>
    <row r="93" spans="1:16">
      <c r="A93" s="1">
        <f t="shared" si="15"/>
        <v>93</v>
      </c>
      <c r="B93" s="76">
        <v>375</v>
      </c>
      <c r="C93" s="77" t="s">
        <v>70</v>
      </c>
      <c r="D93" s="84">
        <f t="shared" si="16"/>
        <v>6.6964285714285711E-3</v>
      </c>
      <c r="E93" s="78">
        <v>0.84850000000000003</v>
      </c>
      <c r="F93" s="79">
        <v>1.8149999999999999</v>
      </c>
      <c r="G93" s="75">
        <f t="shared" si="11"/>
        <v>2.6635</v>
      </c>
      <c r="H93" s="76">
        <v>1663</v>
      </c>
      <c r="I93" s="77" t="s">
        <v>69</v>
      </c>
      <c r="J93" s="83">
        <f t="shared" si="12"/>
        <v>0.1663</v>
      </c>
      <c r="K93" s="76">
        <v>639</v>
      </c>
      <c r="L93" s="77" t="s">
        <v>69</v>
      </c>
      <c r="M93" s="83">
        <f t="shared" si="13"/>
        <v>6.3899999999999998E-2</v>
      </c>
      <c r="N93" s="76">
        <v>449</v>
      </c>
      <c r="O93" s="77" t="s">
        <v>69</v>
      </c>
      <c r="P93" s="83">
        <f t="shared" si="14"/>
        <v>4.4900000000000002E-2</v>
      </c>
    </row>
    <row r="94" spans="1:16">
      <c r="A94" s="1">
        <f t="shared" si="15"/>
        <v>94</v>
      </c>
      <c r="B94" s="76">
        <v>400</v>
      </c>
      <c r="C94" s="77" t="s">
        <v>70</v>
      </c>
      <c r="D94" s="84">
        <f t="shared" si="16"/>
        <v>7.1428571428571435E-3</v>
      </c>
      <c r="E94" s="78">
        <v>0.87690000000000001</v>
      </c>
      <c r="F94" s="79">
        <v>1.7709999999999999</v>
      </c>
      <c r="G94" s="75">
        <f t="shared" si="11"/>
        <v>2.6478999999999999</v>
      </c>
      <c r="H94" s="76">
        <v>1787</v>
      </c>
      <c r="I94" s="77" t="s">
        <v>69</v>
      </c>
      <c r="J94" s="83">
        <f t="shared" si="12"/>
        <v>0.1787</v>
      </c>
      <c r="K94" s="76">
        <v>679</v>
      </c>
      <c r="L94" s="77" t="s">
        <v>69</v>
      </c>
      <c r="M94" s="83">
        <f t="shared" si="13"/>
        <v>6.7900000000000002E-2</v>
      </c>
      <c r="N94" s="76">
        <v>479</v>
      </c>
      <c r="O94" s="77" t="s">
        <v>69</v>
      </c>
      <c r="P94" s="83">
        <f t="shared" si="14"/>
        <v>4.7899999999999998E-2</v>
      </c>
    </row>
    <row r="95" spans="1:16">
      <c r="A95" s="1">
        <f t="shared" si="15"/>
        <v>95</v>
      </c>
      <c r="B95" s="76">
        <v>450</v>
      </c>
      <c r="C95" s="77" t="s">
        <v>70</v>
      </c>
      <c r="D95" s="84">
        <f t="shared" si="16"/>
        <v>8.0357142857142867E-3</v>
      </c>
      <c r="E95" s="78">
        <v>0.93530000000000002</v>
      </c>
      <c r="F95" s="79">
        <v>1.69</v>
      </c>
      <c r="G95" s="75">
        <f t="shared" si="11"/>
        <v>2.6253000000000002</v>
      </c>
      <c r="H95" s="76">
        <v>2037</v>
      </c>
      <c r="I95" s="77" t="s">
        <v>69</v>
      </c>
      <c r="J95" s="83">
        <f t="shared" si="12"/>
        <v>0.20369999999999999</v>
      </c>
      <c r="K95" s="76">
        <v>757</v>
      </c>
      <c r="L95" s="77" t="s">
        <v>69</v>
      </c>
      <c r="M95" s="83">
        <f t="shared" si="13"/>
        <v>7.5700000000000003E-2</v>
      </c>
      <c r="N95" s="76">
        <v>539</v>
      </c>
      <c r="O95" s="77" t="s">
        <v>69</v>
      </c>
      <c r="P95" s="83">
        <f t="shared" si="14"/>
        <v>5.3900000000000003E-2</v>
      </c>
    </row>
    <row r="96" spans="1:16">
      <c r="A96" s="1">
        <f t="shared" si="15"/>
        <v>96</v>
      </c>
      <c r="B96" s="76">
        <v>500</v>
      </c>
      <c r="C96" s="77" t="s">
        <v>70</v>
      </c>
      <c r="D96" s="84">
        <f t="shared" si="16"/>
        <v>8.9285714285714281E-3</v>
      </c>
      <c r="E96" s="78">
        <v>0.99490000000000001</v>
      </c>
      <c r="F96" s="79">
        <v>1.6180000000000001</v>
      </c>
      <c r="G96" s="75">
        <f t="shared" si="11"/>
        <v>2.6129000000000002</v>
      </c>
      <c r="H96" s="76">
        <v>2290</v>
      </c>
      <c r="I96" s="77" t="s">
        <v>69</v>
      </c>
      <c r="J96" s="83">
        <f t="shared" si="12"/>
        <v>0.22900000000000001</v>
      </c>
      <c r="K96" s="76">
        <v>833</v>
      </c>
      <c r="L96" s="77" t="s">
        <v>69</v>
      </c>
      <c r="M96" s="83">
        <f t="shared" si="13"/>
        <v>8.3299999999999999E-2</v>
      </c>
      <c r="N96" s="76">
        <v>600</v>
      </c>
      <c r="O96" s="77" t="s">
        <v>69</v>
      </c>
      <c r="P96" s="83">
        <f t="shared" si="14"/>
        <v>0.06</v>
      </c>
    </row>
    <row r="97" spans="1:16">
      <c r="A97" s="1">
        <f t="shared" si="15"/>
        <v>97</v>
      </c>
      <c r="B97" s="76">
        <v>550</v>
      </c>
      <c r="C97" s="77" t="s">
        <v>70</v>
      </c>
      <c r="D97" s="84">
        <f t="shared" si="16"/>
        <v>9.821428571428573E-3</v>
      </c>
      <c r="E97" s="78">
        <v>1.0549999999999999</v>
      </c>
      <c r="F97" s="79">
        <v>1.552</v>
      </c>
      <c r="G97" s="75">
        <f t="shared" si="11"/>
        <v>2.6070000000000002</v>
      </c>
      <c r="H97" s="76">
        <v>2546</v>
      </c>
      <c r="I97" s="77" t="s">
        <v>69</v>
      </c>
      <c r="J97" s="83">
        <f t="shared" si="12"/>
        <v>0.25459999999999999</v>
      </c>
      <c r="K97" s="76">
        <v>908</v>
      </c>
      <c r="L97" s="77" t="s">
        <v>69</v>
      </c>
      <c r="M97" s="83">
        <f t="shared" si="13"/>
        <v>9.0800000000000006E-2</v>
      </c>
      <c r="N97" s="76">
        <v>661</v>
      </c>
      <c r="O97" s="77" t="s">
        <v>69</v>
      </c>
      <c r="P97" s="83">
        <f t="shared" si="14"/>
        <v>6.6100000000000006E-2</v>
      </c>
    </row>
    <row r="98" spans="1:16">
      <c r="A98" s="1">
        <f t="shared" si="15"/>
        <v>98</v>
      </c>
      <c r="B98" s="76">
        <v>600</v>
      </c>
      <c r="C98" s="77" t="s">
        <v>70</v>
      </c>
      <c r="D98" s="84">
        <f t="shared" si="16"/>
        <v>1.0714285714285714E-2</v>
      </c>
      <c r="E98" s="78">
        <v>1.1140000000000001</v>
      </c>
      <c r="F98" s="79">
        <v>1.492</v>
      </c>
      <c r="G98" s="75">
        <f t="shared" si="11"/>
        <v>2.6059999999999999</v>
      </c>
      <c r="H98" s="76">
        <v>2803</v>
      </c>
      <c r="I98" s="77" t="s">
        <v>69</v>
      </c>
      <c r="J98" s="83">
        <f t="shared" si="12"/>
        <v>0.28029999999999999</v>
      </c>
      <c r="K98" s="76">
        <v>980</v>
      </c>
      <c r="L98" s="77" t="s">
        <v>69</v>
      </c>
      <c r="M98" s="83">
        <f t="shared" si="13"/>
        <v>9.8000000000000004E-2</v>
      </c>
      <c r="N98" s="76">
        <v>723</v>
      </c>
      <c r="O98" s="77" t="s">
        <v>69</v>
      </c>
      <c r="P98" s="83">
        <f t="shared" si="14"/>
        <v>7.2300000000000003E-2</v>
      </c>
    </row>
    <row r="99" spans="1:16">
      <c r="A99" s="1">
        <f t="shared" si="15"/>
        <v>99</v>
      </c>
      <c r="B99" s="76">
        <v>650</v>
      </c>
      <c r="C99" s="77" t="s">
        <v>70</v>
      </c>
      <c r="D99" s="84">
        <f t="shared" si="16"/>
        <v>1.1607142857142858E-2</v>
      </c>
      <c r="E99" s="78">
        <v>1.173</v>
      </c>
      <c r="F99" s="79">
        <v>1.4379999999999999</v>
      </c>
      <c r="G99" s="75">
        <f t="shared" si="11"/>
        <v>2.6109999999999998</v>
      </c>
      <c r="H99" s="76">
        <v>3061</v>
      </c>
      <c r="I99" s="77" t="s">
        <v>69</v>
      </c>
      <c r="J99" s="83">
        <f t="shared" si="12"/>
        <v>0.30609999999999998</v>
      </c>
      <c r="K99" s="76">
        <v>1051</v>
      </c>
      <c r="L99" s="77" t="s">
        <v>69</v>
      </c>
      <c r="M99" s="83">
        <f t="shared" si="13"/>
        <v>0.1051</v>
      </c>
      <c r="N99" s="76">
        <v>784</v>
      </c>
      <c r="O99" s="77" t="s">
        <v>69</v>
      </c>
      <c r="P99" s="83">
        <f t="shared" si="14"/>
        <v>7.8399999999999997E-2</v>
      </c>
    </row>
    <row r="100" spans="1:16">
      <c r="A100" s="1">
        <f t="shared" si="15"/>
        <v>100</v>
      </c>
      <c r="B100" s="76">
        <v>700</v>
      </c>
      <c r="C100" s="77" t="s">
        <v>70</v>
      </c>
      <c r="D100" s="84">
        <f t="shared" si="16"/>
        <v>1.2499999999999999E-2</v>
      </c>
      <c r="E100" s="78">
        <v>1.23</v>
      </c>
      <c r="F100" s="79">
        <v>1.3879999999999999</v>
      </c>
      <c r="G100" s="75">
        <f t="shared" si="11"/>
        <v>2.6179999999999999</v>
      </c>
      <c r="H100" s="76">
        <v>3321</v>
      </c>
      <c r="I100" s="77" t="s">
        <v>69</v>
      </c>
      <c r="J100" s="83">
        <f t="shared" si="12"/>
        <v>0.33210000000000001</v>
      </c>
      <c r="K100" s="76">
        <v>1120</v>
      </c>
      <c r="L100" s="77" t="s">
        <v>69</v>
      </c>
      <c r="M100" s="83">
        <f t="shared" si="13"/>
        <v>0.11200000000000002</v>
      </c>
      <c r="N100" s="76">
        <v>845</v>
      </c>
      <c r="O100" s="77" t="s">
        <v>69</v>
      </c>
      <c r="P100" s="83">
        <f t="shared" si="14"/>
        <v>8.4499999999999992E-2</v>
      </c>
    </row>
    <row r="101" spans="1:16">
      <c r="A101" s="1">
        <f t="shared" si="15"/>
        <v>101</v>
      </c>
      <c r="B101" s="76">
        <v>800</v>
      </c>
      <c r="C101" s="77" t="s">
        <v>70</v>
      </c>
      <c r="D101" s="84">
        <f t="shared" si="16"/>
        <v>1.4285714285714287E-2</v>
      </c>
      <c r="E101" s="78">
        <v>1.343</v>
      </c>
      <c r="F101" s="79">
        <v>1.3</v>
      </c>
      <c r="G101" s="75">
        <f t="shared" si="11"/>
        <v>2.6429999999999998</v>
      </c>
      <c r="H101" s="76">
        <v>3840</v>
      </c>
      <c r="I101" s="77" t="s">
        <v>69</v>
      </c>
      <c r="J101" s="83">
        <f t="shared" si="12"/>
        <v>0.38400000000000001</v>
      </c>
      <c r="K101" s="76">
        <v>1252</v>
      </c>
      <c r="L101" s="77" t="s">
        <v>69</v>
      </c>
      <c r="M101" s="83">
        <f t="shared" si="13"/>
        <v>0.12520000000000001</v>
      </c>
      <c r="N101" s="76">
        <v>967</v>
      </c>
      <c r="O101" s="77" t="s">
        <v>69</v>
      </c>
      <c r="P101" s="83">
        <f t="shared" si="14"/>
        <v>9.6699999999999994E-2</v>
      </c>
    </row>
    <row r="102" spans="1:16">
      <c r="A102" s="1">
        <f t="shared" si="15"/>
        <v>102</v>
      </c>
      <c r="B102" s="76">
        <v>900</v>
      </c>
      <c r="C102" s="77" t="s">
        <v>70</v>
      </c>
      <c r="D102" s="84">
        <f t="shared" si="16"/>
        <v>1.6071428571428573E-2</v>
      </c>
      <c r="E102" s="78">
        <v>1.4510000000000001</v>
      </c>
      <c r="F102" s="79">
        <v>1.2230000000000001</v>
      </c>
      <c r="G102" s="75">
        <f t="shared" si="11"/>
        <v>2.6740000000000004</v>
      </c>
      <c r="H102" s="76">
        <v>4357</v>
      </c>
      <c r="I102" s="77" t="s">
        <v>69</v>
      </c>
      <c r="J102" s="83">
        <f t="shared" si="12"/>
        <v>0.43570000000000003</v>
      </c>
      <c r="K102" s="76">
        <v>1378</v>
      </c>
      <c r="L102" s="77" t="s">
        <v>69</v>
      </c>
      <c r="M102" s="83">
        <f t="shared" si="13"/>
        <v>0.13779999999999998</v>
      </c>
      <c r="N102" s="76">
        <v>1086</v>
      </c>
      <c r="O102" s="77" t="s">
        <v>69</v>
      </c>
      <c r="P102" s="83">
        <f t="shared" si="14"/>
        <v>0.1086</v>
      </c>
    </row>
    <row r="103" spans="1:16">
      <c r="A103" s="1">
        <f t="shared" si="15"/>
        <v>103</v>
      </c>
      <c r="B103" s="76">
        <v>1</v>
      </c>
      <c r="C103" s="111" t="s">
        <v>72</v>
      </c>
      <c r="D103" s="84">
        <f t="shared" ref="D103:D134" si="17">B103/$C$5</f>
        <v>1.7857142857142856E-2</v>
      </c>
      <c r="E103" s="78">
        <v>1.5549999999999999</v>
      </c>
      <c r="F103" s="79">
        <v>1.157</v>
      </c>
      <c r="G103" s="75">
        <f t="shared" si="11"/>
        <v>2.7119999999999997</v>
      </c>
      <c r="H103" s="76">
        <v>4872</v>
      </c>
      <c r="I103" s="77" t="s">
        <v>69</v>
      </c>
      <c r="J103" s="83">
        <f t="shared" si="12"/>
        <v>0.48719999999999997</v>
      </c>
      <c r="K103" s="76">
        <v>1496</v>
      </c>
      <c r="L103" s="77" t="s">
        <v>69</v>
      </c>
      <c r="M103" s="83">
        <f t="shared" si="13"/>
        <v>0.14960000000000001</v>
      </c>
      <c r="N103" s="76">
        <v>1202</v>
      </c>
      <c r="O103" s="77" t="s">
        <v>69</v>
      </c>
      <c r="P103" s="83">
        <f t="shared" si="14"/>
        <v>0.1202</v>
      </c>
    </row>
    <row r="104" spans="1:16">
      <c r="A104" s="1">
        <f t="shared" si="15"/>
        <v>104</v>
      </c>
      <c r="B104" s="76">
        <v>1.1000000000000001</v>
      </c>
      <c r="C104" s="77" t="s">
        <v>72</v>
      </c>
      <c r="D104" s="84">
        <f t="shared" si="17"/>
        <v>1.9642857142857146E-2</v>
      </c>
      <c r="E104" s="78">
        <v>1.655</v>
      </c>
      <c r="F104" s="79">
        <v>1.099</v>
      </c>
      <c r="G104" s="75">
        <f t="shared" si="11"/>
        <v>2.754</v>
      </c>
      <c r="H104" s="76">
        <v>5384</v>
      </c>
      <c r="I104" s="77" t="s">
        <v>69</v>
      </c>
      <c r="J104" s="83">
        <f t="shared" si="12"/>
        <v>0.53839999999999999</v>
      </c>
      <c r="K104" s="76">
        <v>1608</v>
      </c>
      <c r="L104" s="77" t="s">
        <v>69</v>
      </c>
      <c r="M104" s="83">
        <f t="shared" si="13"/>
        <v>0.1608</v>
      </c>
      <c r="N104" s="76">
        <v>1315</v>
      </c>
      <c r="O104" s="77" t="s">
        <v>69</v>
      </c>
      <c r="P104" s="83">
        <f t="shared" si="14"/>
        <v>0.13150000000000001</v>
      </c>
    </row>
    <row r="105" spans="1:16">
      <c r="A105" s="1">
        <f t="shared" si="15"/>
        <v>105</v>
      </c>
      <c r="B105" s="76">
        <v>1.2</v>
      </c>
      <c r="C105" s="77" t="s">
        <v>72</v>
      </c>
      <c r="D105" s="84">
        <f t="shared" si="17"/>
        <v>2.1428571428571429E-2</v>
      </c>
      <c r="E105" s="78">
        <v>1.7529999999999999</v>
      </c>
      <c r="F105" s="79">
        <v>1.0469999999999999</v>
      </c>
      <c r="G105" s="75">
        <f t="shared" si="11"/>
        <v>2.8</v>
      </c>
      <c r="H105" s="76">
        <v>5890</v>
      </c>
      <c r="I105" s="77" t="s">
        <v>69</v>
      </c>
      <c r="J105" s="83">
        <f t="shared" si="12"/>
        <v>0.58899999999999997</v>
      </c>
      <c r="K105" s="76">
        <v>1713</v>
      </c>
      <c r="L105" s="77" t="s">
        <v>69</v>
      </c>
      <c r="M105" s="83">
        <f t="shared" si="13"/>
        <v>0.17130000000000001</v>
      </c>
      <c r="N105" s="76">
        <v>1425</v>
      </c>
      <c r="O105" s="77" t="s">
        <v>69</v>
      </c>
      <c r="P105" s="83">
        <f t="shared" si="14"/>
        <v>0.14250000000000002</v>
      </c>
    </row>
    <row r="106" spans="1:16">
      <c r="A106" s="1">
        <f t="shared" si="15"/>
        <v>106</v>
      </c>
      <c r="B106" s="76">
        <v>1.3</v>
      </c>
      <c r="C106" s="77" t="s">
        <v>72</v>
      </c>
      <c r="D106" s="84">
        <f t="shared" si="17"/>
        <v>2.3214285714285715E-2</v>
      </c>
      <c r="E106" s="78">
        <v>1.8480000000000001</v>
      </c>
      <c r="F106" s="79">
        <v>1</v>
      </c>
      <c r="G106" s="75">
        <f t="shared" si="11"/>
        <v>2.8479999999999999</v>
      </c>
      <c r="H106" s="76">
        <v>6391</v>
      </c>
      <c r="I106" s="77" t="s">
        <v>69</v>
      </c>
      <c r="J106" s="83">
        <f t="shared" si="12"/>
        <v>0.6391</v>
      </c>
      <c r="K106" s="76">
        <v>1813</v>
      </c>
      <c r="L106" s="77" t="s">
        <v>69</v>
      </c>
      <c r="M106" s="83">
        <f t="shared" si="13"/>
        <v>0.18129999999999999</v>
      </c>
      <c r="N106" s="76">
        <v>1532</v>
      </c>
      <c r="O106" s="77" t="s">
        <v>69</v>
      </c>
      <c r="P106" s="83">
        <f t="shared" si="14"/>
        <v>0.1532</v>
      </c>
    </row>
    <row r="107" spans="1:16">
      <c r="A107" s="1">
        <f t="shared" si="15"/>
        <v>107</v>
      </c>
      <c r="B107" s="76">
        <v>1.4</v>
      </c>
      <c r="C107" s="77" t="s">
        <v>72</v>
      </c>
      <c r="D107" s="84">
        <f t="shared" si="17"/>
        <v>2.4999999999999998E-2</v>
      </c>
      <c r="E107" s="78">
        <v>1.9410000000000001</v>
      </c>
      <c r="F107" s="79">
        <v>0.95850000000000002</v>
      </c>
      <c r="G107" s="75">
        <f t="shared" si="11"/>
        <v>2.8995000000000002</v>
      </c>
      <c r="H107" s="76">
        <v>6886</v>
      </c>
      <c r="I107" s="77" t="s">
        <v>69</v>
      </c>
      <c r="J107" s="83">
        <f t="shared" si="12"/>
        <v>0.68859999999999999</v>
      </c>
      <c r="K107" s="76">
        <v>1908</v>
      </c>
      <c r="L107" s="77" t="s">
        <v>69</v>
      </c>
      <c r="M107" s="83">
        <f t="shared" si="13"/>
        <v>0.1908</v>
      </c>
      <c r="N107" s="76">
        <v>1635</v>
      </c>
      <c r="O107" s="77" t="s">
        <v>69</v>
      </c>
      <c r="P107" s="83">
        <f t="shared" si="14"/>
        <v>0.16350000000000001</v>
      </c>
    </row>
    <row r="108" spans="1:16">
      <c r="A108" s="1">
        <f t="shared" si="15"/>
        <v>108</v>
      </c>
      <c r="B108" s="76">
        <v>1.5</v>
      </c>
      <c r="C108" s="77" t="s">
        <v>72</v>
      </c>
      <c r="D108" s="84">
        <f t="shared" si="17"/>
        <v>2.6785714285714284E-2</v>
      </c>
      <c r="E108" s="78">
        <v>2.0329999999999999</v>
      </c>
      <c r="F108" s="79">
        <v>0.92049999999999998</v>
      </c>
      <c r="G108" s="75">
        <f t="shared" si="11"/>
        <v>2.9535</v>
      </c>
      <c r="H108" s="76">
        <v>7375</v>
      </c>
      <c r="I108" s="77" t="s">
        <v>69</v>
      </c>
      <c r="J108" s="83">
        <f t="shared" si="12"/>
        <v>0.73750000000000004</v>
      </c>
      <c r="K108" s="76">
        <v>1997</v>
      </c>
      <c r="L108" s="77" t="s">
        <v>69</v>
      </c>
      <c r="M108" s="83">
        <f t="shared" si="13"/>
        <v>0.19970000000000002</v>
      </c>
      <c r="N108" s="76">
        <v>1735</v>
      </c>
      <c r="O108" s="77" t="s">
        <v>69</v>
      </c>
      <c r="P108" s="83">
        <f t="shared" si="14"/>
        <v>0.17350000000000002</v>
      </c>
    </row>
    <row r="109" spans="1:16">
      <c r="A109" s="1">
        <f t="shared" si="15"/>
        <v>109</v>
      </c>
      <c r="B109" s="76">
        <v>1.6</v>
      </c>
      <c r="C109" s="77" t="s">
        <v>72</v>
      </c>
      <c r="D109" s="84">
        <f t="shared" si="17"/>
        <v>2.8571428571428574E-2</v>
      </c>
      <c r="E109" s="78">
        <v>2.1240000000000001</v>
      </c>
      <c r="F109" s="79">
        <v>0.88580000000000003</v>
      </c>
      <c r="G109" s="75">
        <f t="shared" si="11"/>
        <v>3.0098000000000003</v>
      </c>
      <c r="H109" s="76">
        <v>7857</v>
      </c>
      <c r="I109" s="77" t="s">
        <v>69</v>
      </c>
      <c r="J109" s="83">
        <f t="shared" si="12"/>
        <v>0.78570000000000007</v>
      </c>
      <c r="K109" s="76">
        <v>2082</v>
      </c>
      <c r="L109" s="77" t="s">
        <v>69</v>
      </c>
      <c r="M109" s="83">
        <f t="shared" si="13"/>
        <v>0.2082</v>
      </c>
      <c r="N109" s="76">
        <v>1832</v>
      </c>
      <c r="O109" s="77" t="s">
        <v>69</v>
      </c>
      <c r="P109" s="83">
        <f t="shared" si="14"/>
        <v>0.1832</v>
      </c>
    </row>
    <row r="110" spans="1:16">
      <c r="A110" s="1">
        <f t="shared" si="15"/>
        <v>110</v>
      </c>
      <c r="B110" s="76">
        <v>1.7</v>
      </c>
      <c r="C110" s="77" t="s">
        <v>72</v>
      </c>
      <c r="D110" s="84">
        <f t="shared" si="17"/>
        <v>3.0357142857142857E-2</v>
      </c>
      <c r="E110" s="78">
        <v>2.214</v>
      </c>
      <c r="F110" s="79">
        <v>0.85409999999999997</v>
      </c>
      <c r="G110" s="75">
        <f t="shared" si="11"/>
        <v>3.0680999999999998</v>
      </c>
      <c r="H110" s="76">
        <v>8332</v>
      </c>
      <c r="I110" s="77" t="s">
        <v>69</v>
      </c>
      <c r="J110" s="83">
        <f t="shared" si="12"/>
        <v>0.83320000000000005</v>
      </c>
      <c r="K110" s="76">
        <v>2163</v>
      </c>
      <c r="L110" s="77" t="s">
        <v>69</v>
      </c>
      <c r="M110" s="83">
        <f t="shared" si="13"/>
        <v>0.21629999999999999</v>
      </c>
      <c r="N110" s="76">
        <v>1925</v>
      </c>
      <c r="O110" s="77" t="s">
        <v>69</v>
      </c>
      <c r="P110" s="83">
        <f t="shared" si="14"/>
        <v>0.1925</v>
      </c>
    </row>
    <row r="111" spans="1:16">
      <c r="A111" s="1">
        <f t="shared" si="15"/>
        <v>111</v>
      </c>
      <c r="B111" s="76">
        <v>1.8</v>
      </c>
      <c r="C111" s="77" t="s">
        <v>72</v>
      </c>
      <c r="D111" s="84">
        <f t="shared" si="17"/>
        <v>3.2142857142857147E-2</v>
      </c>
      <c r="E111" s="78">
        <v>2.3029999999999999</v>
      </c>
      <c r="F111" s="79">
        <v>0.82489999999999997</v>
      </c>
      <c r="G111" s="75">
        <f t="shared" si="11"/>
        <v>3.1278999999999999</v>
      </c>
      <c r="H111" s="76">
        <v>8800</v>
      </c>
      <c r="I111" s="77" t="s">
        <v>69</v>
      </c>
      <c r="J111" s="83">
        <f t="shared" si="12"/>
        <v>0.88000000000000012</v>
      </c>
      <c r="K111" s="76">
        <v>2239</v>
      </c>
      <c r="L111" s="77" t="s">
        <v>69</v>
      </c>
      <c r="M111" s="83">
        <f t="shared" si="13"/>
        <v>0.22389999999999999</v>
      </c>
      <c r="N111" s="76">
        <v>2016</v>
      </c>
      <c r="O111" s="77" t="s">
        <v>69</v>
      </c>
      <c r="P111" s="83">
        <f t="shared" si="14"/>
        <v>0.2016</v>
      </c>
    </row>
    <row r="112" spans="1:16">
      <c r="A112" s="1">
        <f t="shared" si="15"/>
        <v>112</v>
      </c>
      <c r="B112" s="76">
        <v>2</v>
      </c>
      <c r="C112" s="77" t="s">
        <v>72</v>
      </c>
      <c r="D112" s="84">
        <f t="shared" si="17"/>
        <v>3.5714285714285712E-2</v>
      </c>
      <c r="E112" s="78">
        <v>2.4809999999999999</v>
      </c>
      <c r="F112" s="79">
        <v>0.77290000000000003</v>
      </c>
      <c r="G112" s="75">
        <f t="shared" si="11"/>
        <v>3.2538999999999998</v>
      </c>
      <c r="H112" s="76">
        <v>9715</v>
      </c>
      <c r="I112" s="77" t="s">
        <v>69</v>
      </c>
      <c r="J112" s="83">
        <f t="shared" si="12"/>
        <v>0.97150000000000003</v>
      </c>
      <c r="K112" s="76">
        <v>2382</v>
      </c>
      <c r="L112" s="77" t="s">
        <v>69</v>
      </c>
      <c r="M112" s="83">
        <f t="shared" si="13"/>
        <v>0.23820000000000002</v>
      </c>
      <c r="N112" s="76">
        <v>2188</v>
      </c>
      <c r="O112" s="77" t="s">
        <v>69</v>
      </c>
      <c r="P112" s="83">
        <f t="shared" si="14"/>
        <v>0.21880000000000002</v>
      </c>
    </row>
    <row r="113" spans="1:16">
      <c r="A113" s="1">
        <f t="shared" si="15"/>
        <v>113</v>
      </c>
      <c r="B113" s="76">
        <v>2.25</v>
      </c>
      <c r="C113" s="77" t="s">
        <v>72</v>
      </c>
      <c r="D113" s="84">
        <f t="shared" si="17"/>
        <v>4.0178571428571432E-2</v>
      </c>
      <c r="E113" s="78">
        <v>2.7029999999999998</v>
      </c>
      <c r="F113" s="79">
        <v>0.71760000000000002</v>
      </c>
      <c r="G113" s="75">
        <f t="shared" si="11"/>
        <v>3.4205999999999999</v>
      </c>
      <c r="H113" s="76">
        <v>1.08</v>
      </c>
      <c r="I113" s="111" t="s">
        <v>71</v>
      </c>
      <c r="J113" s="64">
        <f t="shared" ref="J113:J144" si="18">H113</f>
        <v>1.08</v>
      </c>
      <c r="K113" s="76">
        <v>2541</v>
      </c>
      <c r="L113" s="77" t="s">
        <v>69</v>
      </c>
      <c r="M113" s="83">
        <f t="shared" si="13"/>
        <v>0.25409999999999999</v>
      </c>
      <c r="N113" s="76">
        <v>2386</v>
      </c>
      <c r="O113" s="77" t="s">
        <v>69</v>
      </c>
      <c r="P113" s="83">
        <f t="shared" si="14"/>
        <v>0.23860000000000001</v>
      </c>
    </row>
    <row r="114" spans="1:16">
      <c r="A114" s="1">
        <f t="shared" si="15"/>
        <v>114</v>
      </c>
      <c r="B114" s="76">
        <v>2.5</v>
      </c>
      <c r="C114" s="77" t="s">
        <v>72</v>
      </c>
      <c r="D114" s="84">
        <f t="shared" si="17"/>
        <v>4.4642857142857144E-2</v>
      </c>
      <c r="E114" s="78">
        <v>2.9249999999999998</v>
      </c>
      <c r="F114" s="79">
        <v>0.67069999999999996</v>
      </c>
      <c r="G114" s="75">
        <f t="shared" si="11"/>
        <v>3.5956999999999999</v>
      </c>
      <c r="H114" s="76">
        <v>1.19</v>
      </c>
      <c r="I114" s="77" t="s">
        <v>71</v>
      </c>
      <c r="J114" s="64">
        <f t="shared" si="18"/>
        <v>1.19</v>
      </c>
      <c r="K114" s="76">
        <v>2681</v>
      </c>
      <c r="L114" s="77" t="s">
        <v>69</v>
      </c>
      <c r="M114" s="83">
        <f t="shared" si="13"/>
        <v>0.2681</v>
      </c>
      <c r="N114" s="76">
        <v>2569</v>
      </c>
      <c r="O114" s="77" t="s">
        <v>69</v>
      </c>
      <c r="P114" s="83">
        <f t="shared" si="14"/>
        <v>0.25690000000000002</v>
      </c>
    </row>
    <row r="115" spans="1:16">
      <c r="A115" s="1">
        <f t="shared" si="15"/>
        <v>115</v>
      </c>
      <c r="B115" s="76">
        <v>2.75</v>
      </c>
      <c r="C115" s="77" t="s">
        <v>72</v>
      </c>
      <c r="D115" s="84">
        <f t="shared" si="17"/>
        <v>4.9107142857142856E-2</v>
      </c>
      <c r="E115" s="78">
        <v>3.149</v>
      </c>
      <c r="F115" s="79">
        <v>0.63019999999999998</v>
      </c>
      <c r="G115" s="75">
        <f t="shared" si="11"/>
        <v>3.7791999999999999</v>
      </c>
      <c r="H115" s="76">
        <v>1.29</v>
      </c>
      <c r="I115" s="77" t="s">
        <v>71</v>
      </c>
      <c r="J115" s="64">
        <f t="shared" si="18"/>
        <v>1.29</v>
      </c>
      <c r="K115" s="76">
        <v>2805</v>
      </c>
      <c r="L115" s="77" t="s">
        <v>69</v>
      </c>
      <c r="M115" s="83">
        <f t="shared" si="13"/>
        <v>0.28050000000000003</v>
      </c>
      <c r="N115" s="76">
        <v>2736</v>
      </c>
      <c r="O115" s="77" t="s">
        <v>69</v>
      </c>
      <c r="P115" s="83">
        <f t="shared" si="14"/>
        <v>0.27360000000000001</v>
      </c>
    </row>
    <row r="116" spans="1:16">
      <c r="A116" s="1">
        <f t="shared" si="15"/>
        <v>116</v>
      </c>
      <c r="B116" s="76">
        <v>3</v>
      </c>
      <c r="C116" s="77" t="s">
        <v>72</v>
      </c>
      <c r="D116" s="84">
        <f t="shared" si="17"/>
        <v>5.3571428571428568E-2</v>
      </c>
      <c r="E116" s="78">
        <v>3.3759999999999999</v>
      </c>
      <c r="F116" s="79">
        <v>0.59499999999999997</v>
      </c>
      <c r="G116" s="75">
        <f t="shared" si="11"/>
        <v>3.9710000000000001</v>
      </c>
      <c r="H116" s="76">
        <v>1.39</v>
      </c>
      <c r="I116" s="77" t="s">
        <v>71</v>
      </c>
      <c r="J116" s="64">
        <f t="shared" si="18"/>
        <v>1.39</v>
      </c>
      <c r="K116" s="76">
        <v>2915</v>
      </c>
      <c r="L116" s="77" t="s">
        <v>69</v>
      </c>
      <c r="M116" s="83">
        <f t="shared" ref="M116:M147" si="19">K116/1000/10</f>
        <v>0.29149999999999998</v>
      </c>
      <c r="N116" s="76">
        <v>2890</v>
      </c>
      <c r="O116" s="77" t="s">
        <v>69</v>
      </c>
      <c r="P116" s="83">
        <f t="shared" ref="P116:P147" si="20">N116/1000/10</f>
        <v>0.28900000000000003</v>
      </c>
    </row>
    <row r="117" spans="1:16">
      <c r="A117" s="1">
        <f t="shared" si="15"/>
        <v>117</v>
      </c>
      <c r="B117" s="76">
        <v>3.25</v>
      </c>
      <c r="C117" s="77" t="s">
        <v>72</v>
      </c>
      <c r="D117" s="84">
        <f t="shared" si="17"/>
        <v>5.8035714285714288E-2</v>
      </c>
      <c r="E117" s="78">
        <v>3.6040000000000001</v>
      </c>
      <c r="F117" s="79">
        <v>0.56399999999999995</v>
      </c>
      <c r="G117" s="75">
        <f t="shared" si="11"/>
        <v>4.1680000000000001</v>
      </c>
      <c r="H117" s="76">
        <v>1.48</v>
      </c>
      <c r="I117" s="77" t="s">
        <v>71</v>
      </c>
      <c r="J117" s="64">
        <f t="shared" si="18"/>
        <v>1.48</v>
      </c>
      <c r="K117" s="76">
        <v>3014</v>
      </c>
      <c r="L117" s="77" t="s">
        <v>69</v>
      </c>
      <c r="M117" s="83">
        <f t="shared" si="19"/>
        <v>0.3014</v>
      </c>
      <c r="N117" s="76">
        <v>3032</v>
      </c>
      <c r="O117" s="77" t="s">
        <v>69</v>
      </c>
      <c r="P117" s="83">
        <f t="shared" si="20"/>
        <v>0.30320000000000003</v>
      </c>
    </row>
    <row r="118" spans="1:16">
      <c r="A118" s="1">
        <f t="shared" si="15"/>
        <v>118</v>
      </c>
      <c r="B118" s="76">
        <v>3.5</v>
      </c>
      <c r="C118" s="77" t="s">
        <v>72</v>
      </c>
      <c r="D118" s="84">
        <f t="shared" si="17"/>
        <v>6.25E-2</v>
      </c>
      <c r="E118" s="78">
        <v>3.8340000000000001</v>
      </c>
      <c r="F118" s="79">
        <v>0.53649999999999998</v>
      </c>
      <c r="G118" s="75">
        <f t="shared" si="11"/>
        <v>4.3704999999999998</v>
      </c>
      <c r="H118" s="76">
        <v>1.57</v>
      </c>
      <c r="I118" s="77" t="s">
        <v>71</v>
      </c>
      <c r="J118" s="64">
        <f t="shared" si="18"/>
        <v>1.57</v>
      </c>
      <c r="K118" s="76">
        <v>3101</v>
      </c>
      <c r="L118" s="77" t="s">
        <v>69</v>
      </c>
      <c r="M118" s="83">
        <f t="shared" si="19"/>
        <v>0.31009999999999999</v>
      </c>
      <c r="N118" s="76">
        <v>3162</v>
      </c>
      <c r="O118" s="77" t="s">
        <v>69</v>
      </c>
      <c r="P118" s="83">
        <f t="shared" si="20"/>
        <v>0.31619999999999998</v>
      </c>
    </row>
    <row r="119" spans="1:16">
      <c r="A119" s="1">
        <f t="shared" si="15"/>
        <v>119</v>
      </c>
      <c r="B119" s="76">
        <v>3.75</v>
      </c>
      <c r="C119" s="77" t="s">
        <v>72</v>
      </c>
      <c r="D119" s="84">
        <f t="shared" si="17"/>
        <v>6.6964285714285712E-2</v>
      </c>
      <c r="E119" s="78">
        <v>4.0659999999999998</v>
      </c>
      <c r="F119" s="79">
        <v>0.51180000000000003</v>
      </c>
      <c r="G119" s="75">
        <f t="shared" si="11"/>
        <v>4.5777999999999999</v>
      </c>
      <c r="H119" s="76">
        <v>1.65</v>
      </c>
      <c r="I119" s="77" t="s">
        <v>71</v>
      </c>
      <c r="J119" s="64">
        <f t="shared" si="18"/>
        <v>1.65</v>
      </c>
      <c r="K119" s="76">
        <v>3180</v>
      </c>
      <c r="L119" s="77" t="s">
        <v>69</v>
      </c>
      <c r="M119" s="83">
        <f t="shared" si="19"/>
        <v>0.318</v>
      </c>
      <c r="N119" s="76">
        <v>3282</v>
      </c>
      <c r="O119" s="77" t="s">
        <v>69</v>
      </c>
      <c r="P119" s="83">
        <f t="shared" si="20"/>
        <v>0.32819999999999999</v>
      </c>
    </row>
    <row r="120" spans="1:16">
      <c r="A120" s="1">
        <f t="shared" si="15"/>
        <v>120</v>
      </c>
      <c r="B120" s="76">
        <v>4</v>
      </c>
      <c r="C120" s="77" t="s">
        <v>72</v>
      </c>
      <c r="D120" s="84">
        <f t="shared" si="17"/>
        <v>7.1428571428571425E-2</v>
      </c>
      <c r="E120" s="78">
        <v>4.3</v>
      </c>
      <c r="F120" s="79">
        <v>0.48959999999999998</v>
      </c>
      <c r="G120" s="75">
        <f t="shared" si="11"/>
        <v>4.7896000000000001</v>
      </c>
      <c r="H120" s="76">
        <v>1.73</v>
      </c>
      <c r="I120" s="77" t="s">
        <v>71</v>
      </c>
      <c r="J120" s="64">
        <f t="shared" si="18"/>
        <v>1.73</v>
      </c>
      <c r="K120" s="76">
        <v>3251</v>
      </c>
      <c r="L120" s="77" t="s">
        <v>69</v>
      </c>
      <c r="M120" s="83">
        <f t="shared" si="19"/>
        <v>0.3251</v>
      </c>
      <c r="N120" s="76">
        <v>3393</v>
      </c>
      <c r="O120" s="77" t="s">
        <v>69</v>
      </c>
      <c r="P120" s="83">
        <f t="shared" si="20"/>
        <v>0.33929999999999999</v>
      </c>
    </row>
    <row r="121" spans="1:16">
      <c r="A121" s="1">
        <f t="shared" si="15"/>
        <v>121</v>
      </c>
      <c r="B121" s="76">
        <v>4.5</v>
      </c>
      <c r="C121" s="77" t="s">
        <v>72</v>
      </c>
      <c r="D121" s="84">
        <f t="shared" si="17"/>
        <v>8.0357142857142863E-2</v>
      </c>
      <c r="E121" s="78">
        <v>4.7709999999999999</v>
      </c>
      <c r="F121" s="79">
        <v>0.4511</v>
      </c>
      <c r="G121" s="75">
        <f t="shared" si="11"/>
        <v>5.2221000000000002</v>
      </c>
      <c r="H121" s="76">
        <v>1.89</v>
      </c>
      <c r="I121" s="77" t="s">
        <v>71</v>
      </c>
      <c r="J121" s="64">
        <f t="shared" si="18"/>
        <v>1.89</v>
      </c>
      <c r="K121" s="76">
        <v>3376</v>
      </c>
      <c r="L121" s="77" t="s">
        <v>69</v>
      </c>
      <c r="M121" s="83">
        <f t="shared" si="19"/>
        <v>0.33760000000000001</v>
      </c>
      <c r="N121" s="76">
        <v>3591</v>
      </c>
      <c r="O121" s="77" t="s">
        <v>69</v>
      </c>
      <c r="P121" s="83">
        <f t="shared" si="20"/>
        <v>0.35910000000000003</v>
      </c>
    </row>
    <row r="122" spans="1:16">
      <c r="A122" s="1">
        <f t="shared" si="15"/>
        <v>122</v>
      </c>
      <c r="B122" s="76">
        <v>5</v>
      </c>
      <c r="C122" s="77" t="s">
        <v>72</v>
      </c>
      <c r="D122" s="84">
        <f t="shared" si="17"/>
        <v>8.9285714285714288E-2</v>
      </c>
      <c r="E122" s="78">
        <v>5.2450000000000001</v>
      </c>
      <c r="F122" s="79">
        <v>0.41889999999999999</v>
      </c>
      <c r="G122" s="75">
        <f t="shared" si="11"/>
        <v>5.6638999999999999</v>
      </c>
      <c r="H122" s="76">
        <v>2.0299999999999998</v>
      </c>
      <c r="I122" s="77" t="s">
        <v>71</v>
      </c>
      <c r="J122" s="64">
        <f t="shared" si="18"/>
        <v>2.0299999999999998</v>
      </c>
      <c r="K122" s="76">
        <v>3478</v>
      </c>
      <c r="L122" s="77" t="s">
        <v>69</v>
      </c>
      <c r="M122" s="83">
        <f t="shared" si="19"/>
        <v>0.3478</v>
      </c>
      <c r="N122" s="76">
        <v>3763</v>
      </c>
      <c r="O122" s="77" t="s">
        <v>69</v>
      </c>
      <c r="P122" s="83">
        <f t="shared" si="20"/>
        <v>0.37629999999999997</v>
      </c>
    </row>
    <row r="123" spans="1:16">
      <c r="A123" s="1">
        <f t="shared" si="15"/>
        <v>123</v>
      </c>
      <c r="B123" s="76">
        <v>5.5</v>
      </c>
      <c r="C123" s="77" t="s">
        <v>72</v>
      </c>
      <c r="D123" s="84">
        <f t="shared" si="17"/>
        <v>9.8214285714285712E-2</v>
      </c>
      <c r="E123" s="78">
        <v>5.72</v>
      </c>
      <c r="F123" s="79">
        <v>0.39140000000000003</v>
      </c>
      <c r="G123" s="75">
        <f t="shared" si="11"/>
        <v>6.1113999999999997</v>
      </c>
      <c r="H123" s="76">
        <v>2.16</v>
      </c>
      <c r="I123" s="77" t="s">
        <v>71</v>
      </c>
      <c r="J123" s="64">
        <f t="shared" si="18"/>
        <v>2.16</v>
      </c>
      <c r="K123" s="76">
        <v>3564</v>
      </c>
      <c r="L123" s="77" t="s">
        <v>69</v>
      </c>
      <c r="M123" s="83">
        <f t="shared" si="19"/>
        <v>0.35639999999999999</v>
      </c>
      <c r="N123" s="76">
        <v>3911</v>
      </c>
      <c r="O123" s="77" t="s">
        <v>69</v>
      </c>
      <c r="P123" s="83">
        <f t="shared" si="20"/>
        <v>0.3911</v>
      </c>
    </row>
    <row r="124" spans="1:16">
      <c r="A124" s="1">
        <f t="shared" si="15"/>
        <v>124</v>
      </c>
      <c r="B124" s="76">
        <v>6</v>
      </c>
      <c r="C124" s="77" t="s">
        <v>72</v>
      </c>
      <c r="D124" s="84">
        <f t="shared" si="17"/>
        <v>0.10714285714285714</v>
      </c>
      <c r="E124" s="78">
        <v>6.194</v>
      </c>
      <c r="F124" s="79">
        <v>0.36770000000000003</v>
      </c>
      <c r="G124" s="75">
        <f t="shared" si="11"/>
        <v>6.5617000000000001</v>
      </c>
      <c r="H124" s="76">
        <v>2.29</v>
      </c>
      <c r="I124" s="77" t="s">
        <v>71</v>
      </c>
      <c r="J124" s="64">
        <f t="shared" si="18"/>
        <v>2.29</v>
      </c>
      <c r="K124" s="76">
        <v>3637</v>
      </c>
      <c r="L124" s="77" t="s">
        <v>69</v>
      </c>
      <c r="M124" s="83">
        <f t="shared" si="19"/>
        <v>0.36370000000000002</v>
      </c>
      <c r="N124" s="76">
        <v>4042</v>
      </c>
      <c r="O124" s="77" t="s">
        <v>69</v>
      </c>
      <c r="P124" s="83">
        <f t="shared" si="20"/>
        <v>0.4042</v>
      </c>
    </row>
    <row r="125" spans="1:16">
      <c r="A125" s="1">
        <f t="shared" si="15"/>
        <v>125</v>
      </c>
      <c r="B125" s="66">
        <v>6.5</v>
      </c>
      <c r="C125" s="67" t="s">
        <v>72</v>
      </c>
      <c r="D125" s="84">
        <f t="shared" si="17"/>
        <v>0.11607142857142858</v>
      </c>
      <c r="E125" s="78">
        <v>6.665</v>
      </c>
      <c r="F125" s="79">
        <v>0.34699999999999998</v>
      </c>
      <c r="G125" s="75">
        <f t="shared" si="11"/>
        <v>7.0120000000000005</v>
      </c>
      <c r="H125" s="76">
        <v>2.4</v>
      </c>
      <c r="I125" s="77" t="s">
        <v>71</v>
      </c>
      <c r="J125" s="64">
        <f t="shared" si="18"/>
        <v>2.4</v>
      </c>
      <c r="K125" s="76">
        <v>3699</v>
      </c>
      <c r="L125" s="77" t="s">
        <v>69</v>
      </c>
      <c r="M125" s="83">
        <f t="shared" si="19"/>
        <v>0.36990000000000001</v>
      </c>
      <c r="N125" s="76">
        <v>4156</v>
      </c>
      <c r="O125" s="77" t="s">
        <v>69</v>
      </c>
      <c r="P125" s="83">
        <f t="shared" si="20"/>
        <v>0.41559999999999997</v>
      </c>
    </row>
    <row r="126" spans="1:16">
      <c r="A126" s="1">
        <f t="shared" si="15"/>
        <v>126</v>
      </c>
      <c r="B126" s="66">
        <v>7</v>
      </c>
      <c r="C126" s="67" t="s">
        <v>72</v>
      </c>
      <c r="D126" s="84">
        <f t="shared" si="17"/>
        <v>0.125</v>
      </c>
      <c r="E126" s="78">
        <v>7.13</v>
      </c>
      <c r="F126" s="79">
        <v>0.32869999999999999</v>
      </c>
      <c r="G126" s="75">
        <f t="shared" si="11"/>
        <v>7.4587000000000003</v>
      </c>
      <c r="H126" s="66">
        <v>2.5099999999999998</v>
      </c>
      <c r="I126" s="67" t="s">
        <v>71</v>
      </c>
      <c r="J126" s="64">
        <f t="shared" si="18"/>
        <v>2.5099999999999998</v>
      </c>
      <c r="K126" s="66">
        <v>3752</v>
      </c>
      <c r="L126" s="67" t="s">
        <v>69</v>
      </c>
      <c r="M126" s="83">
        <f t="shared" si="19"/>
        <v>0.37519999999999998</v>
      </c>
      <c r="N126" s="66">
        <v>4259</v>
      </c>
      <c r="O126" s="67" t="s">
        <v>69</v>
      </c>
      <c r="P126" s="83">
        <f t="shared" si="20"/>
        <v>0.42590000000000006</v>
      </c>
    </row>
    <row r="127" spans="1:16">
      <c r="A127" s="1">
        <f t="shared" si="15"/>
        <v>127</v>
      </c>
      <c r="B127" s="66">
        <v>8</v>
      </c>
      <c r="C127" s="67" t="s">
        <v>72</v>
      </c>
      <c r="D127" s="84">
        <f t="shared" si="17"/>
        <v>0.14285714285714285</v>
      </c>
      <c r="E127" s="78">
        <v>8.0380000000000003</v>
      </c>
      <c r="F127" s="79">
        <v>0.2979</v>
      </c>
      <c r="G127" s="75">
        <f t="shared" si="11"/>
        <v>8.3359000000000005</v>
      </c>
      <c r="H127" s="66">
        <v>2.71</v>
      </c>
      <c r="I127" s="67" t="s">
        <v>71</v>
      </c>
      <c r="J127" s="64">
        <f t="shared" si="18"/>
        <v>2.71</v>
      </c>
      <c r="K127" s="66">
        <v>3844</v>
      </c>
      <c r="L127" s="67" t="s">
        <v>69</v>
      </c>
      <c r="M127" s="83">
        <f t="shared" si="19"/>
        <v>0.38439999999999996</v>
      </c>
      <c r="N127" s="66">
        <v>4432</v>
      </c>
      <c r="O127" s="67" t="s">
        <v>69</v>
      </c>
      <c r="P127" s="83">
        <f t="shared" si="20"/>
        <v>0.44320000000000004</v>
      </c>
    </row>
    <row r="128" spans="1:16">
      <c r="A128" s="1">
        <f t="shared" si="15"/>
        <v>128</v>
      </c>
      <c r="B128" s="76">
        <v>9</v>
      </c>
      <c r="C128" s="77" t="s">
        <v>72</v>
      </c>
      <c r="D128" s="84">
        <f t="shared" si="17"/>
        <v>0.16071428571428573</v>
      </c>
      <c r="E128" s="78">
        <v>8.9090000000000007</v>
      </c>
      <c r="F128" s="79">
        <v>0.27289999999999998</v>
      </c>
      <c r="G128" s="75">
        <f t="shared" si="11"/>
        <v>9.1819000000000006</v>
      </c>
      <c r="H128" s="76">
        <v>2.89</v>
      </c>
      <c r="I128" s="77" t="s">
        <v>71</v>
      </c>
      <c r="J128" s="64">
        <f t="shared" si="18"/>
        <v>2.89</v>
      </c>
      <c r="K128" s="66">
        <v>3916</v>
      </c>
      <c r="L128" s="67" t="s">
        <v>69</v>
      </c>
      <c r="M128" s="83">
        <f t="shared" si="19"/>
        <v>0.3916</v>
      </c>
      <c r="N128" s="66">
        <v>4573</v>
      </c>
      <c r="O128" s="67" t="s">
        <v>69</v>
      </c>
      <c r="P128" s="83">
        <f t="shared" si="20"/>
        <v>0.45730000000000004</v>
      </c>
    </row>
    <row r="129" spans="1:16">
      <c r="A129" s="1">
        <f t="shared" si="15"/>
        <v>129</v>
      </c>
      <c r="B129" s="76">
        <v>10</v>
      </c>
      <c r="C129" s="77" t="s">
        <v>72</v>
      </c>
      <c r="D129" s="84">
        <f t="shared" si="17"/>
        <v>0.17857142857142858</v>
      </c>
      <c r="E129" s="78">
        <v>9.7370000000000001</v>
      </c>
      <c r="F129" s="79">
        <v>0.25219999999999998</v>
      </c>
      <c r="G129" s="75">
        <f t="shared" si="11"/>
        <v>9.9892000000000003</v>
      </c>
      <c r="H129" s="76">
        <v>3.06</v>
      </c>
      <c r="I129" s="77" t="s">
        <v>71</v>
      </c>
      <c r="J129" s="64">
        <f t="shared" si="18"/>
        <v>3.06</v>
      </c>
      <c r="K129" s="66">
        <v>3974</v>
      </c>
      <c r="L129" s="67" t="s">
        <v>69</v>
      </c>
      <c r="M129" s="83">
        <f t="shared" si="19"/>
        <v>0.39740000000000003</v>
      </c>
      <c r="N129" s="66">
        <v>4691</v>
      </c>
      <c r="O129" s="67" t="s">
        <v>69</v>
      </c>
      <c r="P129" s="83">
        <f t="shared" si="20"/>
        <v>0.46909999999999996</v>
      </c>
    </row>
    <row r="130" spans="1:16">
      <c r="A130" s="1">
        <f t="shared" si="15"/>
        <v>130</v>
      </c>
      <c r="B130" s="76">
        <v>11</v>
      </c>
      <c r="C130" s="77" t="s">
        <v>72</v>
      </c>
      <c r="D130" s="84">
        <f t="shared" si="17"/>
        <v>0.19642857142857142</v>
      </c>
      <c r="E130" s="78">
        <v>10.52</v>
      </c>
      <c r="F130" s="79">
        <v>0.2346</v>
      </c>
      <c r="G130" s="75">
        <f t="shared" si="11"/>
        <v>10.7546</v>
      </c>
      <c r="H130" s="76">
        <v>3.22</v>
      </c>
      <c r="I130" s="77" t="s">
        <v>71</v>
      </c>
      <c r="J130" s="64">
        <f t="shared" si="18"/>
        <v>3.22</v>
      </c>
      <c r="K130" s="66">
        <v>4021</v>
      </c>
      <c r="L130" s="67" t="s">
        <v>69</v>
      </c>
      <c r="M130" s="83">
        <f t="shared" si="19"/>
        <v>0.40210000000000001</v>
      </c>
      <c r="N130" s="66">
        <v>4792</v>
      </c>
      <c r="O130" s="67" t="s">
        <v>69</v>
      </c>
      <c r="P130" s="83">
        <f t="shared" si="20"/>
        <v>0.47919999999999996</v>
      </c>
    </row>
    <row r="131" spans="1:16">
      <c r="A131" s="1">
        <f t="shared" si="15"/>
        <v>131</v>
      </c>
      <c r="B131" s="76">
        <v>12</v>
      </c>
      <c r="C131" s="77" t="s">
        <v>72</v>
      </c>
      <c r="D131" s="84">
        <f t="shared" si="17"/>
        <v>0.21428571428571427</v>
      </c>
      <c r="E131" s="78">
        <v>11.25</v>
      </c>
      <c r="F131" s="79">
        <v>0.21959999999999999</v>
      </c>
      <c r="G131" s="75">
        <f t="shared" si="11"/>
        <v>11.4696</v>
      </c>
      <c r="H131" s="76">
        <v>3.36</v>
      </c>
      <c r="I131" s="77" t="s">
        <v>71</v>
      </c>
      <c r="J131" s="64">
        <f t="shared" si="18"/>
        <v>3.36</v>
      </c>
      <c r="K131" s="66">
        <v>4061</v>
      </c>
      <c r="L131" s="67" t="s">
        <v>69</v>
      </c>
      <c r="M131" s="83">
        <f t="shared" si="19"/>
        <v>0.40610000000000002</v>
      </c>
      <c r="N131" s="66">
        <v>4878</v>
      </c>
      <c r="O131" s="67" t="s">
        <v>69</v>
      </c>
      <c r="P131" s="83">
        <f t="shared" si="20"/>
        <v>0.48780000000000001</v>
      </c>
    </row>
    <row r="132" spans="1:16">
      <c r="A132" s="1">
        <f t="shared" si="15"/>
        <v>132</v>
      </c>
      <c r="B132" s="76">
        <v>13</v>
      </c>
      <c r="C132" s="77" t="s">
        <v>72</v>
      </c>
      <c r="D132" s="84">
        <f t="shared" si="17"/>
        <v>0.23214285714285715</v>
      </c>
      <c r="E132" s="78">
        <v>11.94</v>
      </c>
      <c r="F132" s="79">
        <v>0.20649999999999999</v>
      </c>
      <c r="G132" s="75">
        <f t="shared" si="11"/>
        <v>12.1465</v>
      </c>
      <c r="H132" s="76">
        <v>3.5</v>
      </c>
      <c r="I132" s="77" t="s">
        <v>71</v>
      </c>
      <c r="J132" s="64">
        <f t="shared" si="18"/>
        <v>3.5</v>
      </c>
      <c r="K132" s="66">
        <v>4095</v>
      </c>
      <c r="L132" s="67" t="s">
        <v>69</v>
      </c>
      <c r="M132" s="83">
        <f t="shared" si="19"/>
        <v>0.40949999999999998</v>
      </c>
      <c r="N132" s="66">
        <v>4954</v>
      </c>
      <c r="O132" s="67" t="s">
        <v>69</v>
      </c>
      <c r="P132" s="83">
        <f t="shared" si="20"/>
        <v>0.49539999999999995</v>
      </c>
    </row>
    <row r="133" spans="1:16">
      <c r="A133" s="1">
        <f t="shared" si="15"/>
        <v>133</v>
      </c>
      <c r="B133" s="76">
        <v>14</v>
      </c>
      <c r="C133" s="77" t="s">
        <v>72</v>
      </c>
      <c r="D133" s="84">
        <f t="shared" si="17"/>
        <v>0.25</v>
      </c>
      <c r="E133" s="78">
        <v>12.58</v>
      </c>
      <c r="F133" s="79">
        <v>0.1951</v>
      </c>
      <c r="G133" s="75">
        <f t="shared" si="11"/>
        <v>12.7751</v>
      </c>
      <c r="H133" s="76">
        <v>3.63</v>
      </c>
      <c r="I133" s="77" t="s">
        <v>71</v>
      </c>
      <c r="J133" s="64">
        <f t="shared" si="18"/>
        <v>3.63</v>
      </c>
      <c r="K133" s="66">
        <v>4125</v>
      </c>
      <c r="L133" s="67" t="s">
        <v>69</v>
      </c>
      <c r="M133" s="83">
        <f t="shared" si="19"/>
        <v>0.41249999999999998</v>
      </c>
      <c r="N133" s="66">
        <v>5021</v>
      </c>
      <c r="O133" s="67" t="s">
        <v>69</v>
      </c>
      <c r="P133" s="83">
        <f t="shared" si="20"/>
        <v>0.50209999999999999</v>
      </c>
    </row>
    <row r="134" spans="1:16">
      <c r="A134" s="1">
        <f t="shared" si="15"/>
        <v>134</v>
      </c>
      <c r="B134" s="76">
        <v>15</v>
      </c>
      <c r="C134" s="77" t="s">
        <v>72</v>
      </c>
      <c r="D134" s="84">
        <f t="shared" si="17"/>
        <v>0.26785714285714285</v>
      </c>
      <c r="E134" s="78">
        <v>13.18</v>
      </c>
      <c r="F134" s="79">
        <v>0.18490000000000001</v>
      </c>
      <c r="G134" s="75">
        <f t="shared" si="11"/>
        <v>13.3649</v>
      </c>
      <c r="H134" s="76">
        <v>3.75</v>
      </c>
      <c r="I134" s="77" t="s">
        <v>71</v>
      </c>
      <c r="J134" s="64">
        <f t="shared" si="18"/>
        <v>3.75</v>
      </c>
      <c r="K134" s="66">
        <v>4151</v>
      </c>
      <c r="L134" s="67" t="s">
        <v>69</v>
      </c>
      <c r="M134" s="83">
        <f t="shared" si="19"/>
        <v>0.41509999999999997</v>
      </c>
      <c r="N134" s="66">
        <v>5080</v>
      </c>
      <c r="O134" s="67" t="s">
        <v>69</v>
      </c>
      <c r="P134" s="83">
        <f t="shared" si="20"/>
        <v>0.50800000000000001</v>
      </c>
    </row>
    <row r="135" spans="1:16">
      <c r="A135" s="1">
        <f t="shared" si="15"/>
        <v>135</v>
      </c>
      <c r="B135" s="76">
        <v>16</v>
      </c>
      <c r="C135" s="77" t="s">
        <v>72</v>
      </c>
      <c r="D135" s="84">
        <f t="shared" ref="D135:D166" si="21">B135/$C$5</f>
        <v>0.2857142857142857</v>
      </c>
      <c r="E135" s="78">
        <v>13.74</v>
      </c>
      <c r="F135" s="79">
        <v>0.1759</v>
      </c>
      <c r="G135" s="75">
        <f t="shared" si="11"/>
        <v>13.915900000000001</v>
      </c>
      <c r="H135" s="76">
        <v>3.87</v>
      </c>
      <c r="I135" s="77" t="s">
        <v>71</v>
      </c>
      <c r="J135" s="64">
        <f t="shared" si="18"/>
        <v>3.87</v>
      </c>
      <c r="K135" s="66">
        <v>4174</v>
      </c>
      <c r="L135" s="67" t="s">
        <v>69</v>
      </c>
      <c r="M135" s="83">
        <f t="shared" si="19"/>
        <v>0.41740000000000005</v>
      </c>
      <c r="N135" s="66">
        <v>5134</v>
      </c>
      <c r="O135" s="67" t="s">
        <v>69</v>
      </c>
      <c r="P135" s="83">
        <f t="shared" si="20"/>
        <v>0.51340000000000008</v>
      </c>
    </row>
    <row r="136" spans="1:16">
      <c r="A136" s="1">
        <f t="shared" si="15"/>
        <v>136</v>
      </c>
      <c r="B136" s="76">
        <v>17</v>
      </c>
      <c r="C136" s="77" t="s">
        <v>72</v>
      </c>
      <c r="D136" s="84">
        <f t="shared" si="21"/>
        <v>0.30357142857142855</v>
      </c>
      <c r="E136" s="78">
        <v>14.26</v>
      </c>
      <c r="F136" s="79">
        <v>0.1678</v>
      </c>
      <c r="G136" s="75">
        <f t="shared" si="11"/>
        <v>14.4278</v>
      </c>
      <c r="H136" s="76">
        <v>3.98</v>
      </c>
      <c r="I136" s="77" t="s">
        <v>71</v>
      </c>
      <c r="J136" s="64">
        <f t="shared" si="18"/>
        <v>3.98</v>
      </c>
      <c r="K136" s="66">
        <v>4195</v>
      </c>
      <c r="L136" s="67" t="s">
        <v>69</v>
      </c>
      <c r="M136" s="83">
        <f t="shared" si="19"/>
        <v>0.41950000000000004</v>
      </c>
      <c r="N136" s="66">
        <v>5183</v>
      </c>
      <c r="O136" s="67" t="s">
        <v>69</v>
      </c>
      <c r="P136" s="83">
        <f t="shared" si="20"/>
        <v>0.51829999999999998</v>
      </c>
    </row>
    <row r="137" spans="1:16">
      <c r="A137" s="1">
        <f t="shared" si="15"/>
        <v>137</v>
      </c>
      <c r="B137" s="76">
        <v>18</v>
      </c>
      <c r="C137" s="77" t="s">
        <v>72</v>
      </c>
      <c r="D137" s="84">
        <f t="shared" si="21"/>
        <v>0.32142857142857145</v>
      </c>
      <c r="E137" s="78">
        <v>14.75</v>
      </c>
      <c r="F137" s="79">
        <v>0.16039999999999999</v>
      </c>
      <c r="G137" s="75">
        <f t="shared" si="11"/>
        <v>14.910399999999999</v>
      </c>
      <c r="H137" s="76">
        <v>4.09</v>
      </c>
      <c r="I137" s="77" t="s">
        <v>71</v>
      </c>
      <c r="J137" s="64">
        <f t="shared" si="18"/>
        <v>4.09</v>
      </c>
      <c r="K137" s="66">
        <v>4214</v>
      </c>
      <c r="L137" s="67" t="s">
        <v>69</v>
      </c>
      <c r="M137" s="83">
        <f t="shared" si="19"/>
        <v>0.42140000000000005</v>
      </c>
      <c r="N137" s="66">
        <v>5228</v>
      </c>
      <c r="O137" s="67" t="s">
        <v>69</v>
      </c>
      <c r="P137" s="83">
        <f t="shared" si="20"/>
        <v>0.52279999999999993</v>
      </c>
    </row>
    <row r="138" spans="1:16">
      <c r="A138" s="1">
        <f t="shared" si="15"/>
        <v>138</v>
      </c>
      <c r="B138" s="76">
        <v>20</v>
      </c>
      <c r="C138" s="77" t="s">
        <v>72</v>
      </c>
      <c r="D138" s="84">
        <f t="shared" si="21"/>
        <v>0.35714285714285715</v>
      </c>
      <c r="E138" s="78">
        <v>15.63</v>
      </c>
      <c r="F138" s="79">
        <v>0.1477</v>
      </c>
      <c r="G138" s="75">
        <f t="shared" si="11"/>
        <v>15.777700000000001</v>
      </c>
      <c r="H138" s="76">
        <v>4.3</v>
      </c>
      <c r="I138" s="77" t="s">
        <v>71</v>
      </c>
      <c r="J138" s="64">
        <f t="shared" si="18"/>
        <v>4.3</v>
      </c>
      <c r="K138" s="66">
        <v>4252</v>
      </c>
      <c r="L138" s="67" t="s">
        <v>69</v>
      </c>
      <c r="M138" s="83">
        <f t="shared" si="19"/>
        <v>0.42519999999999997</v>
      </c>
      <c r="N138" s="66">
        <v>5307</v>
      </c>
      <c r="O138" s="67" t="s">
        <v>69</v>
      </c>
      <c r="P138" s="83">
        <f t="shared" si="20"/>
        <v>0.53070000000000006</v>
      </c>
    </row>
    <row r="139" spans="1:16">
      <c r="A139" s="1">
        <f t="shared" si="15"/>
        <v>139</v>
      </c>
      <c r="B139" s="76">
        <v>22.5</v>
      </c>
      <c r="C139" s="77" t="s">
        <v>72</v>
      </c>
      <c r="D139" s="84">
        <f t="shared" si="21"/>
        <v>0.4017857142857143</v>
      </c>
      <c r="E139" s="78">
        <v>16.59</v>
      </c>
      <c r="F139" s="79">
        <v>0.13450000000000001</v>
      </c>
      <c r="G139" s="75">
        <f t="shared" si="11"/>
        <v>16.724499999999999</v>
      </c>
      <c r="H139" s="76">
        <v>4.55</v>
      </c>
      <c r="I139" s="77" t="s">
        <v>71</v>
      </c>
      <c r="J139" s="64">
        <f t="shared" si="18"/>
        <v>4.55</v>
      </c>
      <c r="K139" s="66">
        <v>4295</v>
      </c>
      <c r="L139" s="67" t="s">
        <v>69</v>
      </c>
      <c r="M139" s="83">
        <f t="shared" si="19"/>
        <v>0.42949999999999999</v>
      </c>
      <c r="N139" s="66">
        <v>5391</v>
      </c>
      <c r="O139" s="67" t="s">
        <v>69</v>
      </c>
      <c r="P139" s="83">
        <f t="shared" si="20"/>
        <v>0.53910000000000002</v>
      </c>
    </row>
    <row r="140" spans="1:16">
      <c r="A140" s="1">
        <f t="shared" si="15"/>
        <v>140</v>
      </c>
      <c r="B140" s="76">
        <v>25</v>
      </c>
      <c r="C140" s="80" t="s">
        <v>72</v>
      </c>
      <c r="D140" s="84">
        <f t="shared" si="21"/>
        <v>0.44642857142857145</v>
      </c>
      <c r="E140" s="78">
        <v>17.41</v>
      </c>
      <c r="F140" s="79">
        <v>0.1237</v>
      </c>
      <c r="G140" s="75">
        <f t="shared" si="11"/>
        <v>17.5337</v>
      </c>
      <c r="H140" s="76">
        <v>4.79</v>
      </c>
      <c r="I140" s="77" t="s">
        <v>71</v>
      </c>
      <c r="J140" s="64">
        <f t="shared" si="18"/>
        <v>4.79</v>
      </c>
      <c r="K140" s="66">
        <v>4332</v>
      </c>
      <c r="L140" s="67" t="s">
        <v>69</v>
      </c>
      <c r="M140" s="83">
        <f t="shared" si="19"/>
        <v>0.43319999999999997</v>
      </c>
      <c r="N140" s="66">
        <v>5463</v>
      </c>
      <c r="O140" s="67" t="s">
        <v>69</v>
      </c>
      <c r="P140" s="83">
        <f t="shared" si="20"/>
        <v>0.54630000000000001</v>
      </c>
    </row>
    <row r="141" spans="1:16">
      <c r="A141" s="1">
        <f t="shared" si="15"/>
        <v>141</v>
      </c>
      <c r="B141" s="76">
        <v>27.5</v>
      </c>
      <c r="C141" s="67" t="s">
        <v>72</v>
      </c>
      <c r="D141" s="84">
        <f t="shared" si="21"/>
        <v>0.49107142857142855</v>
      </c>
      <c r="E141" s="78">
        <v>18.12</v>
      </c>
      <c r="F141" s="79">
        <v>0.11459999999999999</v>
      </c>
      <c r="G141" s="75">
        <f t="shared" si="11"/>
        <v>18.2346</v>
      </c>
      <c r="H141" s="66">
        <v>5.0199999999999996</v>
      </c>
      <c r="I141" s="67" t="s">
        <v>71</v>
      </c>
      <c r="J141" s="64">
        <f t="shared" si="18"/>
        <v>5.0199999999999996</v>
      </c>
      <c r="K141" s="66">
        <v>4364</v>
      </c>
      <c r="L141" s="67" t="s">
        <v>69</v>
      </c>
      <c r="M141" s="83">
        <f t="shared" si="19"/>
        <v>0.43640000000000001</v>
      </c>
      <c r="N141" s="66">
        <v>5526</v>
      </c>
      <c r="O141" s="67" t="s">
        <v>69</v>
      </c>
      <c r="P141" s="83">
        <f t="shared" si="20"/>
        <v>0.55259999999999998</v>
      </c>
    </row>
    <row r="142" spans="1:16">
      <c r="A142" s="1">
        <f t="shared" si="15"/>
        <v>142</v>
      </c>
      <c r="B142" s="76">
        <v>30</v>
      </c>
      <c r="C142" s="67" t="s">
        <v>72</v>
      </c>
      <c r="D142" s="84">
        <f t="shared" si="21"/>
        <v>0.5357142857142857</v>
      </c>
      <c r="E142" s="78">
        <v>18.739999999999998</v>
      </c>
      <c r="F142" s="79">
        <v>0.1069</v>
      </c>
      <c r="G142" s="75">
        <f t="shared" si="11"/>
        <v>18.846899999999998</v>
      </c>
      <c r="H142" s="66">
        <v>5.24</v>
      </c>
      <c r="I142" s="67" t="s">
        <v>71</v>
      </c>
      <c r="J142" s="64">
        <f t="shared" si="18"/>
        <v>5.24</v>
      </c>
      <c r="K142" s="66">
        <v>4393</v>
      </c>
      <c r="L142" s="67" t="s">
        <v>69</v>
      </c>
      <c r="M142" s="83">
        <f t="shared" si="19"/>
        <v>0.43929999999999997</v>
      </c>
      <c r="N142" s="66">
        <v>5582</v>
      </c>
      <c r="O142" s="67" t="s">
        <v>69</v>
      </c>
      <c r="P142" s="83">
        <f t="shared" si="20"/>
        <v>0.55820000000000003</v>
      </c>
    </row>
    <row r="143" spans="1:16">
      <c r="A143" s="1">
        <f t="shared" si="15"/>
        <v>143</v>
      </c>
      <c r="B143" s="76">
        <v>32.5</v>
      </c>
      <c r="C143" s="67" t="s">
        <v>72</v>
      </c>
      <c r="D143" s="84">
        <f t="shared" si="21"/>
        <v>0.5803571428571429</v>
      </c>
      <c r="E143" s="78">
        <v>19.27</v>
      </c>
      <c r="F143" s="79">
        <v>0.1002</v>
      </c>
      <c r="G143" s="75">
        <f t="shared" si="11"/>
        <v>19.370200000000001</v>
      </c>
      <c r="H143" s="66">
        <v>5.45</v>
      </c>
      <c r="I143" s="67" t="s">
        <v>71</v>
      </c>
      <c r="J143" s="64">
        <f t="shared" si="18"/>
        <v>5.45</v>
      </c>
      <c r="K143" s="66">
        <v>4419</v>
      </c>
      <c r="L143" s="67" t="s">
        <v>69</v>
      </c>
      <c r="M143" s="83">
        <f t="shared" si="19"/>
        <v>0.44189999999999996</v>
      </c>
      <c r="N143" s="66">
        <v>5632</v>
      </c>
      <c r="O143" s="67" t="s">
        <v>69</v>
      </c>
      <c r="P143" s="83">
        <f t="shared" si="20"/>
        <v>0.56319999999999992</v>
      </c>
    </row>
    <row r="144" spans="1:16">
      <c r="A144" s="1">
        <f t="shared" si="15"/>
        <v>144</v>
      </c>
      <c r="B144" s="76">
        <v>35</v>
      </c>
      <c r="C144" s="67" t="s">
        <v>72</v>
      </c>
      <c r="D144" s="84">
        <f t="shared" si="21"/>
        <v>0.625</v>
      </c>
      <c r="E144" s="78">
        <v>19.73</v>
      </c>
      <c r="F144" s="79">
        <v>9.4380000000000006E-2</v>
      </c>
      <c r="G144" s="75">
        <f t="shared" si="11"/>
        <v>19.824380000000001</v>
      </c>
      <c r="H144" s="66">
        <v>5.66</v>
      </c>
      <c r="I144" s="67" t="s">
        <v>71</v>
      </c>
      <c r="J144" s="64">
        <f t="shared" si="18"/>
        <v>5.66</v>
      </c>
      <c r="K144" s="66">
        <v>4443</v>
      </c>
      <c r="L144" s="67" t="s">
        <v>69</v>
      </c>
      <c r="M144" s="83">
        <f t="shared" si="19"/>
        <v>0.44429999999999997</v>
      </c>
      <c r="N144" s="66">
        <v>5678</v>
      </c>
      <c r="O144" s="67" t="s">
        <v>69</v>
      </c>
      <c r="P144" s="83">
        <f t="shared" si="20"/>
        <v>0.56779999999999997</v>
      </c>
    </row>
    <row r="145" spans="1:16">
      <c r="A145" s="1">
        <f t="shared" si="15"/>
        <v>145</v>
      </c>
      <c r="B145" s="76">
        <v>37.5</v>
      </c>
      <c r="C145" s="67" t="s">
        <v>72</v>
      </c>
      <c r="D145" s="84">
        <f t="shared" si="21"/>
        <v>0.6696428571428571</v>
      </c>
      <c r="E145" s="78">
        <v>20.13</v>
      </c>
      <c r="F145" s="79">
        <v>8.924E-2</v>
      </c>
      <c r="G145" s="75">
        <f t="shared" si="11"/>
        <v>20.219239999999999</v>
      </c>
      <c r="H145" s="66">
        <v>5.86</v>
      </c>
      <c r="I145" s="67" t="s">
        <v>71</v>
      </c>
      <c r="J145" s="64">
        <f t="shared" ref="J145:J176" si="22">H145</f>
        <v>5.86</v>
      </c>
      <c r="K145" s="66">
        <v>4465</v>
      </c>
      <c r="L145" s="67" t="s">
        <v>69</v>
      </c>
      <c r="M145" s="83">
        <f t="shared" si="19"/>
        <v>0.44650000000000001</v>
      </c>
      <c r="N145" s="66">
        <v>5720</v>
      </c>
      <c r="O145" s="67" t="s">
        <v>69</v>
      </c>
      <c r="P145" s="83">
        <f t="shared" si="20"/>
        <v>0.57199999999999995</v>
      </c>
    </row>
    <row r="146" spans="1:16">
      <c r="A146" s="1">
        <f t="shared" si="15"/>
        <v>146</v>
      </c>
      <c r="B146" s="76">
        <v>40</v>
      </c>
      <c r="C146" s="67" t="s">
        <v>72</v>
      </c>
      <c r="D146" s="84">
        <f t="shared" si="21"/>
        <v>0.7142857142857143</v>
      </c>
      <c r="E146" s="78">
        <v>20.48</v>
      </c>
      <c r="F146" s="79">
        <v>8.4669999999999995E-2</v>
      </c>
      <c r="G146" s="75">
        <f t="shared" si="11"/>
        <v>20.56467</v>
      </c>
      <c r="H146" s="66">
        <v>6.06</v>
      </c>
      <c r="I146" s="67" t="s">
        <v>71</v>
      </c>
      <c r="J146" s="64">
        <f t="shared" si="22"/>
        <v>6.06</v>
      </c>
      <c r="K146" s="66">
        <v>4486</v>
      </c>
      <c r="L146" s="67" t="s">
        <v>69</v>
      </c>
      <c r="M146" s="83">
        <f t="shared" si="19"/>
        <v>0.4486</v>
      </c>
      <c r="N146" s="66">
        <v>5759</v>
      </c>
      <c r="O146" s="67" t="s">
        <v>69</v>
      </c>
      <c r="P146" s="83">
        <f t="shared" si="20"/>
        <v>0.57590000000000008</v>
      </c>
    </row>
    <row r="147" spans="1:16">
      <c r="A147" s="1">
        <f t="shared" si="15"/>
        <v>147</v>
      </c>
      <c r="B147" s="76">
        <v>45</v>
      </c>
      <c r="C147" s="67" t="s">
        <v>72</v>
      </c>
      <c r="D147" s="84">
        <f t="shared" si="21"/>
        <v>0.8035714285714286</v>
      </c>
      <c r="E147" s="78">
        <v>21.05</v>
      </c>
      <c r="F147" s="79">
        <v>7.689E-2</v>
      </c>
      <c r="G147" s="75">
        <f t="shared" si="11"/>
        <v>21.12689</v>
      </c>
      <c r="H147" s="66">
        <v>6.45</v>
      </c>
      <c r="I147" s="67" t="s">
        <v>71</v>
      </c>
      <c r="J147" s="64">
        <f t="shared" si="22"/>
        <v>6.45</v>
      </c>
      <c r="K147" s="66">
        <v>4541</v>
      </c>
      <c r="L147" s="67" t="s">
        <v>69</v>
      </c>
      <c r="M147" s="83">
        <f t="shared" si="19"/>
        <v>0.45410000000000006</v>
      </c>
      <c r="N147" s="66">
        <v>5829</v>
      </c>
      <c r="O147" s="67" t="s">
        <v>69</v>
      </c>
      <c r="P147" s="83">
        <f t="shared" si="20"/>
        <v>0.58289999999999997</v>
      </c>
    </row>
    <row r="148" spans="1:16">
      <c r="A148" s="1">
        <f t="shared" si="15"/>
        <v>148</v>
      </c>
      <c r="B148" s="76">
        <v>50</v>
      </c>
      <c r="C148" s="67" t="s">
        <v>72</v>
      </c>
      <c r="D148" s="84">
        <f t="shared" si="21"/>
        <v>0.8928571428571429</v>
      </c>
      <c r="E148" s="78">
        <v>21.48</v>
      </c>
      <c r="F148" s="79">
        <v>7.0519999999999999E-2</v>
      </c>
      <c r="G148" s="75">
        <f t="shared" ref="G148:G211" si="23">E148+F148</f>
        <v>21.550519999999999</v>
      </c>
      <c r="H148" s="66">
        <v>6.84</v>
      </c>
      <c r="I148" s="67" t="s">
        <v>71</v>
      </c>
      <c r="J148" s="64">
        <f t="shared" si="22"/>
        <v>6.84</v>
      </c>
      <c r="K148" s="66">
        <v>4592</v>
      </c>
      <c r="L148" s="67" t="s">
        <v>69</v>
      </c>
      <c r="M148" s="83">
        <f t="shared" ref="M148:M169" si="24">K148/1000/10</f>
        <v>0.45919999999999994</v>
      </c>
      <c r="N148" s="66">
        <v>5892</v>
      </c>
      <c r="O148" s="67" t="s">
        <v>69</v>
      </c>
      <c r="P148" s="83">
        <f t="shared" ref="P148:P177" si="25">N148/1000/10</f>
        <v>0.58920000000000006</v>
      </c>
    </row>
    <row r="149" spans="1:16">
      <c r="A149" s="1">
        <f t="shared" si="15"/>
        <v>149</v>
      </c>
      <c r="B149" s="76">
        <v>55</v>
      </c>
      <c r="C149" s="67" t="s">
        <v>72</v>
      </c>
      <c r="D149" s="84">
        <f t="shared" si="21"/>
        <v>0.9821428571428571</v>
      </c>
      <c r="E149" s="78">
        <v>21.8</v>
      </c>
      <c r="F149" s="79">
        <v>6.5189999999999998E-2</v>
      </c>
      <c r="G149" s="75">
        <f t="shared" si="23"/>
        <v>21.865190000000002</v>
      </c>
      <c r="H149" s="66">
        <v>7.21</v>
      </c>
      <c r="I149" s="67" t="s">
        <v>71</v>
      </c>
      <c r="J149" s="64">
        <f t="shared" si="22"/>
        <v>7.21</v>
      </c>
      <c r="K149" s="66">
        <v>4639</v>
      </c>
      <c r="L149" s="67" t="s">
        <v>69</v>
      </c>
      <c r="M149" s="83">
        <f t="shared" si="24"/>
        <v>0.46390000000000003</v>
      </c>
      <c r="N149" s="66">
        <v>5948</v>
      </c>
      <c r="O149" s="67" t="s">
        <v>69</v>
      </c>
      <c r="P149" s="83">
        <f t="shared" si="25"/>
        <v>0.5948</v>
      </c>
    </row>
    <row r="150" spans="1:16">
      <c r="A150" s="1">
        <f t="shared" ref="A150:A213" si="26">A149+1</f>
        <v>150</v>
      </c>
      <c r="B150" s="76">
        <v>60</v>
      </c>
      <c r="C150" s="67" t="s">
        <v>72</v>
      </c>
      <c r="D150" s="83">
        <f t="shared" si="21"/>
        <v>1.0714285714285714</v>
      </c>
      <c r="E150" s="78">
        <v>22.04</v>
      </c>
      <c r="F150" s="79">
        <v>6.0670000000000002E-2</v>
      </c>
      <c r="G150" s="75">
        <f t="shared" si="23"/>
        <v>22.100670000000001</v>
      </c>
      <c r="H150" s="66">
        <v>7.59</v>
      </c>
      <c r="I150" s="67" t="s">
        <v>71</v>
      </c>
      <c r="J150" s="64">
        <f t="shared" si="22"/>
        <v>7.59</v>
      </c>
      <c r="K150" s="66">
        <v>4684</v>
      </c>
      <c r="L150" s="67" t="s">
        <v>69</v>
      </c>
      <c r="M150" s="83">
        <f t="shared" si="24"/>
        <v>0.46840000000000004</v>
      </c>
      <c r="N150" s="66">
        <v>6001</v>
      </c>
      <c r="O150" s="67" t="s">
        <v>69</v>
      </c>
      <c r="P150" s="83">
        <f t="shared" si="25"/>
        <v>0.60010000000000008</v>
      </c>
    </row>
    <row r="151" spans="1:16">
      <c r="A151" s="1">
        <f t="shared" si="26"/>
        <v>151</v>
      </c>
      <c r="B151" s="76">
        <v>65</v>
      </c>
      <c r="C151" s="67" t="s">
        <v>72</v>
      </c>
      <c r="D151" s="83">
        <f t="shared" si="21"/>
        <v>1.1607142857142858</v>
      </c>
      <c r="E151" s="78">
        <v>22.21</v>
      </c>
      <c r="F151" s="79">
        <v>5.6770000000000001E-2</v>
      </c>
      <c r="G151" s="75">
        <f t="shared" si="23"/>
        <v>22.266770000000001</v>
      </c>
      <c r="H151" s="66">
        <v>7.95</v>
      </c>
      <c r="I151" s="67" t="s">
        <v>71</v>
      </c>
      <c r="J151" s="64">
        <f t="shared" si="22"/>
        <v>7.95</v>
      </c>
      <c r="K151" s="66">
        <v>4726</v>
      </c>
      <c r="L151" s="67" t="s">
        <v>69</v>
      </c>
      <c r="M151" s="83">
        <f t="shared" si="24"/>
        <v>0.47260000000000002</v>
      </c>
      <c r="N151" s="66">
        <v>6049</v>
      </c>
      <c r="O151" s="67" t="s">
        <v>69</v>
      </c>
      <c r="P151" s="83">
        <f t="shared" si="25"/>
        <v>0.60489999999999999</v>
      </c>
    </row>
    <row r="152" spans="1:16">
      <c r="A152" s="1">
        <f t="shared" si="26"/>
        <v>152</v>
      </c>
      <c r="B152" s="76">
        <v>70</v>
      </c>
      <c r="C152" s="67" t="s">
        <v>72</v>
      </c>
      <c r="D152" s="83">
        <f t="shared" si="21"/>
        <v>1.25</v>
      </c>
      <c r="E152" s="78">
        <v>22.33</v>
      </c>
      <c r="F152" s="79">
        <v>5.3370000000000001E-2</v>
      </c>
      <c r="G152" s="75">
        <f t="shared" si="23"/>
        <v>22.383369999999999</v>
      </c>
      <c r="H152" s="66">
        <v>8.32</v>
      </c>
      <c r="I152" s="67" t="s">
        <v>71</v>
      </c>
      <c r="J152" s="64">
        <f t="shared" si="22"/>
        <v>8.32</v>
      </c>
      <c r="K152" s="66">
        <v>4767</v>
      </c>
      <c r="L152" s="67" t="s">
        <v>69</v>
      </c>
      <c r="M152" s="83">
        <f t="shared" si="24"/>
        <v>0.47670000000000001</v>
      </c>
      <c r="N152" s="66">
        <v>6095</v>
      </c>
      <c r="O152" s="67" t="s">
        <v>69</v>
      </c>
      <c r="P152" s="83">
        <f t="shared" si="25"/>
        <v>0.60949999999999993</v>
      </c>
    </row>
    <row r="153" spans="1:16">
      <c r="A153" s="1">
        <f t="shared" si="26"/>
        <v>153</v>
      </c>
      <c r="B153" s="76">
        <v>80</v>
      </c>
      <c r="C153" s="67" t="s">
        <v>72</v>
      </c>
      <c r="D153" s="83">
        <f t="shared" si="21"/>
        <v>1.4285714285714286</v>
      </c>
      <c r="E153" s="78">
        <v>22.43</v>
      </c>
      <c r="F153" s="79">
        <v>4.7739999999999998E-2</v>
      </c>
      <c r="G153" s="75">
        <f t="shared" si="23"/>
        <v>22.477740000000001</v>
      </c>
      <c r="H153" s="66">
        <v>9.0500000000000007</v>
      </c>
      <c r="I153" s="67" t="s">
        <v>71</v>
      </c>
      <c r="J153" s="64">
        <f t="shared" si="22"/>
        <v>9.0500000000000007</v>
      </c>
      <c r="K153" s="66">
        <v>4901</v>
      </c>
      <c r="L153" s="67" t="s">
        <v>69</v>
      </c>
      <c r="M153" s="83">
        <f t="shared" si="24"/>
        <v>0.49009999999999998</v>
      </c>
      <c r="N153" s="66">
        <v>6179</v>
      </c>
      <c r="O153" s="67" t="s">
        <v>69</v>
      </c>
      <c r="P153" s="83">
        <f t="shared" si="25"/>
        <v>0.6179</v>
      </c>
    </row>
    <row r="154" spans="1:16">
      <c r="A154" s="1">
        <f t="shared" si="26"/>
        <v>154</v>
      </c>
      <c r="B154" s="76">
        <v>90</v>
      </c>
      <c r="C154" s="67" t="s">
        <v>72</v>
      </c>
      <c r="D154" s="83">
        <f t="shared" si="21"/>
        <v>1.6071428571428572</v>
      </c>
      <c r="E154" s="78">
        <v>22.42</v>
      </c>
      <c r="F154" s="79">
        <v>4.3249999999999997E-2</v>
      </c>
      <c r="G154" s="75">
        <f t="shared" si="23"/>
        <v>22.463250000000002</v>
      </c>
      <c r="H154" s="66">
        <v>9.7799999999999994</v>
      </c>
      <c r="I154" s="67" t="s">
        <v>71</v>
      </c>
      <c r="J154" s="64">
        <f t="shared" si="22"/>
        <v>9.7799999999999994</v>
      </c>
      <c r="K154" s="66">
        <v>5029</v>
      </c>
      <c r="L154" s="67" t="s">
        <v>69</v>
      </c>
      <c r="M154" s="83">
        <f t="shared" si="24"/>
        <v>0.50290000000000001</v>
      </c>
      <c r="N154" s="66">
        <v>6256</v>
      </c>
      <c r="O154" s="67" t="s">
        <v>69</v>
      </c>
      <c r="P154" s="83">
        <f t="shared" si="25"/>
        <v>0.62560000000000004</v>
      </c>
    </row>
    <row r="155" spans="1:16">
      <c r="A155" s="1">
        <f t="shared" si="26"/>
        <v>155</v>
      </c>
      <c r="B155" s="76">
        <v>100</v>
      </c>
      <c r="C155" s="67" t="s">
        <v>72</v>
      </c>
      <c r="D155" s="83">
        <f t="shared" si="21"/>
        <v>1.7857142857142858</v>
      </c>
      <c r="E155" s="78">
        <v>22.34</v>
      </c>
      <c r="F155" s="79">
        <v>3.959E-2</v>
      </c>
      <c r="G155" s="75">
        <f t="shared" si="23"/>
        <v>22.37959</v>
      </c>
      <c r="H155" s="66">
        <v>10.51</v>
      </c>
      <c r="I155" s="67" t="s">
        <v>71</v>
      </c>
      <c r="J155" s="64">
        <f t="shared" si="22"/>
        <v>10.51</v>
      </c>
      <c r="K155" s="66">
        <v>5153</v>
      </c>
      <c r="L155" s="67" t="s">
        <v>69</v>
      </c>
      <c r="M155" s="83">
        <f t="shared" si="24"/>
        <v>0.51529999999999998</v>
      </c>
      <c r="N155" s="66">
        <v>6328</v>
      </c>
      <c r="O155" s="67" t="s">
        <v>69</v>
      </c>
      <c r="P155" s="83">
        <f t="shared" si="25"/>
        <v>0.63280000000000003</v>
      </c>
    </row>
    <row r="156" spans="1:16">
      <c r="A156" s="1">
        <f t="shared" si="26"/>
        <v>156</v>
      </c>
      <c r="B156" s="76">
        <v>110</v>
      </c>
      <c r="C156" s="67" t="s">
        <v>72</v>
      </c>
      <c r="D156" s="83">
        <f t="shared" si="21"/>
        <v>1.9642857142857142</v>
      </c>
      <c r="E156" s="78">
        <v>22.19</v>
      </c>
      <c r="F156" s="79">
        <v>3.653E-2</v>
      </c>
      <c r="G156" s="75">
        <f t="shared" si="23"/>
        <v>22.22653</v>
      </c>
      <c r="H156" s="66">
        <v>11.24</v>
      </c>
      <c r="I156" s="67" t="s">
        <v>71</v>
      </c>
      <c r="J156" s="64">
        <f t="shared" si="22"/>
        <v>11.24</v>
      </c>
      <c r="K156" s="66">
        <v>5275</v>
      </c>
      <c r="L156" s="67" t="s">
        <v>69</v>
      </c>
      <c r="M156" s="83">
        <f t="shared" si="24"/>
        <v>0.52750000000000008</v>
      </c>
      <c r="N156" s="66">
        <v>6397</v>
      </c>
      <c r="O156" s="67" t="s">
        <v>69</v>
      </c>
      <c r="P156" s="83">
        <f t="shared" si="25"/>
        <v>0.63970000000000005</v>
      </c>
    </row>
    <row r="157" spans="1:16">
      <c r="A157" s="1">
        <f t="shared" si="26"/>
        <v>157</v>
      </c>
      <c r="B157" s="76">
        <v>120</v>
      </c>
      <c r="C157" s="67" t="s">
        <v>72</v>
      </c>
      <c r="D157" s="83">
        <f t="shared" si="21"/>
        <v>2.1428571428571428</v>
      </c>
      <c r="E157" s="78">
        <v>22.22</v>
      </c>
      <c r="F157" s="79">
        <v>3.3939999999999998E-2</v>
      </c>
      <c r="G157" s="75">
        <f t="shared" si="23"/>
        <v>22.25394</v>
      </c>
      <c r="H157" s="66">
        <v>11.98</v>
      </c>
      <c r="I157" s="67" t="s">
        <v>71</v>
      </c>
      <c r="J157" s="64">
        <f t="shared" si="22"/>
        <v>11.98</v>
      </c>
      <c r="K157" s="66">
        <v>5394</v>
      </c>
      <c r="L157" s="67" t="s">
        <v>69</v>
      </c>
      <c r="M157" s="83">
        <f t="shared" si="24"/>
        <v>0.53939999999999999</v>
      </c>
      <c r="N157" s="66">
        <v>6463</v>
      </c>
      <c r="O157" s="67" t="s">
        <v>69</v>
      </c>
      <c r="P157" s="83">
        <f t="shared" si="25"/>
        <v>0.64629999999999999</v>
      </c>
    </row>
    <row r="158" spans="1:16">
      <c r="A158" s="1">
        <f t="shared" si="26"/>
        <v>158</v>
      </c>
      <c r="B158" s="76">
        <v>130</v>
      </c>
      <c r="C158" s="67" t="s">
        <v>72</v>
      </c>
      <c r="D158" s="83">
        <f t="shared" si="21"/>
        <v>2.3214285714285716</v>
      </c>
      <c r="E158" s="78">
        <v>22.16</v>
      </c>
      <c r="F158" s="79">
        <v>3.1710000000000002E-2</v>
      </c>
      <c r="G158" s="75">
        <f t="shared" si="23"/>
        <v>22.19171</v>
      </c>
      <c r="H158" s="66">
        <v>12.72</v>
      </c>
      <c r="I158" s="67" t="s">
        <v>71</v>
      </c>
      <c r="J158" s="64">
        <f t="shared" si="22"/>
        <v>12.72</v>
      </c>
      <c r="K158" s="66">
        <v>5510</v>
      </c>
      <c r="L158" s="67" t="s">
        <v>69</v>
      </c>
      <c r="M158" s="83">
        <f t="shared" si="24"/>
        <v>0.55099999999999993</v>
      </c>
      <c r="N158" s="66">
        <v>6526</v>
      </c>
      <c r="O158" s="67" t="s">
        <v>69</v>
      </c>
      <c r="P158" s="83">
        <f t="shared" si="25"/>
        <v>0.65259999999999996</v>
      </c>
    </row>
    <row r="159" spans="1:16">
      <c r="A159" s="1">
        <f t="shared" si="26"/>
        <v>159</v>
      </c>
      <c r="B159" s="76">
        <v>140</v>
      </c>
      <c r="C159" s="67" t="s">
        <v>72</v>
      </c>
      <c r="D159" s="83">
        <f t="shared" si="21"/>
        <v>2.5</v>
      </c>
      <c r="E159" s="78">
        <v>21.98</v>
      </c>
      <c r="F159" s="79">
        <v>2.9770000000000001E-2</v>
      </c>
      <c r="G159" s="75">
        <f t="shared" si="23"/>
        <v>22.00977</v>
      </c>
      <c r="H159" s="66">
        <v>13.46</v>
      </c>
      <c r="I159" s="67" t="s">
        <v>71</v>
      </c>
      <c r="J159" s="64">
        <f t="shared" si="22"/>
        <v>13.46</v>
      </c>
      <c r="K159" s="66">
        <v>5624</v>
      </c>
      <c r="L159" s="67" t="s">
        <v>69</v>
      </c>
      <c r="M159" s="83">
        <f t="shared" si="24"/>
        <v>0.56240000000000001</v>
      </c>
      <c r="N159" s="66">
        <v>6587</v>
      </c>
      <c r="O159" s="67" t="s">
        <v>69</v>
      </c>
      <c r="P159" s="83">
        <f t="shared" si="25"/>
        <v>0.65869999999999995</v>
      </c>
    </row>
    <row r="160" spans="1:16">
      <c r="A160" s="1">
        <f t="shared" si="26"/>
        <v>160</v>
      </c>
      <c r="B160" s="76">
        <v>150</v>
      </c>
      <c r="C160" s="67" t="s">
        <v>72</v>
      </c>
      <c r="D160" s="83">
        <f t="shared" si="21"/>
        <v>2.6785714285714284</v>
      </c>
      <c r="E160" s="78">
        <v>21.78</v>
      </c>
      <c r="F160" s="79">
        <v>2.8070000000000001E-2</v>
      </c>
      <c r="G160" s="75">
        <f t="shared" si="23"/>
        <v>21.808070000000001</v>
      </c>
      <c r="H160" s="66">
        <v>14.2</v>
      </c>
      <c r="I160" s="67" t="s">
        <v>71</v>
      </c>
      <c r="J160" s="64">
        <f t="shared" si="22"/>
        <v>14.2</v>
      </c>
      <c r="K160" s="66">
        <v>5737</v>
      </c>
      <c r="L160" s="67" t="s">
        <v>69</v>
      </c>
      <c r="M160" s="83">
        <f t="shared" si="24"/>
        <v>0.57369999999999999</v>
      </c>
      <c r="N160" s="66">
        <v>6646</v>
      </c>
      <c r="O160" s="67" t="s">
        <v>69</v>
      </c>
      <c r="P160" s="83">
        <f t="shared" si="25"/>
        <v>0.66459999999999997</v>
      </c>
    </row>
    <row r="161" spans="1:16">
      <c r="A161" s="1">
        <f t="shared" si="26"/>
        <v>161</v>
      </c>
      <c r="B161" s="76">
        <v>160</v>
      </c>
      <c r="C161" s="67" t="s">
        <v>72</v>
      </c>
      <c r="D161" s="83">
        <f t="shared" si="21"/>
        <v>2.8571428571428572</v>
      </c>
      <c r="E161" s="78">
        <v>21.56</v>
      </c>
      <c r="F161" s="79">
        <v>2.657E-2</v>
      </c>
      <c r="G161" s="75">
        <f t="shared" si="23"/>
        <v>21.586569999999998</v>
      </c>
      <c r="H161" s="66">
        <v>14.96</v>
      </c>
      <c r="I161" s="67" t="s">
        <v>71</v>
      </c>
      <c r="J161" s="64">
        <f t="shared" si="22"/>
        <v>14.96</v>
      </c>
      <c r="K161" s="66">
        <v>5851</v>
      </c>
      <c r="L161" s="67" t="s">
        <v>69</v>
      </c>
      <c r="M161" s="83">
        <f t="shared" si="24"/>
        <v>0.58509999999999995</v>
      </c>
      <c r="N161" s="66">
        <v>6705</v>
      </c>
      <c r="O161" s="67" t="s">
        <v>69</v>
      </c>
      <c r="P161" s="83">
        <f t="shared" si="25"/>
        <v>0.67049999999999998</v>
      </c>
    </row>
    <row r="162" spans="1:16">
      <c r="A162" s="1">
        <f t="shared" si="26"/>
        <v>162</v>
      </c>
      <c r="B162" s="76">
        <v>170</v>
      </c>
      <c r="C162" s="67" t="s">
        <v>72</v>
      </c>
      <c r="D162" s="83">
        <f t="shared" si="21"/>
        <v>3.0357142857142856</v>
      </c>
      <c r="E162" s="78">
        <v>21.35</v>
      </c>
      <c r="F162" s="79">
        <v>2.5229999999999999E-2</v>
      </c>
      <c r="G162" s="75">
        <f t="shared" si="23"/>
        <v>21.375230000000002</v>
      </c>
      <c r="H162" s="66">
        <v>15.72</v>
      </c>
      <c r="I162" s="67" t="s">
        <v>71</v>
      </c>
      <c r="J162" s="64">
        <f t="shared" si="22"/>
        <v>15.72</v>
      </c>
      <c r="K162" s="66">
        <v>5964</v>
      </c>
      <c r="L162" s="67" t="s">
        <v>69</v>
      </c>
      <c r="M162" s="83">
        <f t="shared" si="24"/>
        <v>0.59640000000000004</v>
      </c>
      <c r="N162" s="66">
        <v>6763</v>
      </c>
      <c r="O162" s="67" t="s">
        <v>69</v>
      </c>
      <c r="P162" s="83">
        <f t="shared" si="25"/>
        <v>0.67630000000000001</v>
      </c>
    </row>
    <row r="163" spans="1:16">
      <c r="A163" s="1">
        <f t="shared" si="26"/>
        <v>163</v>
      </c>
      <c r="B163" s="76">
        <v>180</v>
      </c>
      <c r="C163" s="67" t="s">
        <v>72</v>
      </c>
      <c r="D163" s="83">
        <f t="shared" si="21"/>
        <v>3.2142857142857144</v>
      </c>
      <c r="E163" s="78">
        <v>21.12</v>
      </c>
      <c r="F163" s="79">
        <v>2.4029999999999999E-2</v>
      </c>
      <c r="G163" s="75">
        <f t="shared" si="23"/>
        <v>21.144030000000001</v>
      </c>
      <c r="H163" s="66">
        <v>16.489999999999998</v>
      </c>
      <c r="I163" s="67" t="s">
        <v>71</v>
      </c>
      <c r="J163" s="64">
        <f t="shared" si="22"/>
        <v>16.489999999999998</v>
      </c>
      <c r="K163" s="66">
        <v>6076</v>
      </c>
      <c r="L163" s="67" t="s">
        <v>69</v>
      </c>
      <c r="M163" s="83">
        <f t="shared" si="24"/>
        <v>0.60759999999999992</v>
      </c>
      <c r="N163" s="66">
        <v>6820</v>
      </c>
      <c r="O163" s="67" t="s">
        <v>69</v>
      </c>
      <c r="P163" s="83">
        <f t="shared" si="25"/>
        <v>0.68200000000000005</v>
      </c>
    </row>
    <row r="164" spans="1:16">
      <c r="A164" s="1">
        <f t="shared" si="26"/>
        <v>164</v>
      </c>
      <c r="B164" s="76">
        <v>200</v>
      </c>
      <c r="C164" s="67" t="s">
        <v>72</v>
      </c>
      <c r="D164" s="83">
        <f t="shared" si="21"/>
        <v>3.5714285714285716</v>
      </c>
      <c r="E164" s="78">
        <v>20.67</v>
      </c>
      <c r="F164" s="79">
        <v>2.1950000000000001E-2</v>
      </c>
      <c r="G164" s="75">
        <f t="shared" si="23"/>
        <v>20.691950000000002</v>
      </c>
      <c r="H164" s="66">
        <v>18.059999999999999</v>
      </c>
      <c r="I164" s="67" t="s">
        <v>71</v>
      </c>
      <c r="J164" s="64">
        <f t="shared" si="22"/>
        <v>18.059999999999999</v>
      </c>
      <c r="K164" s="66">
        <v>6494</v>
      </c>
      <c r="L164" s="67" t="s">
        <v>69</v>
      </c>
      <c r="M164" s="83">
        <f t="shared" si="24"/>
        <v>0.64939999999999998</v>
      </c>
      <c r="N164" s="66">
        <v>6933</v>
      </c>
      <c r="O164" s="67" t="s">
        <v>69</v>
      </c>
      <c r="P164" s="83">
        <f t="shared" si="25"/>
        <v>0.69330000000000003</v>
      </c>
    </row>
    <row r="165" spans="1:16">
      <c r="A165" s="1">
        <f t="shared" si="26"/>
        <v>165</v>
      </c>
      <c r="B165" s="76">
        <v>225</v>
      </c>
      <c r="C165" s="67" t="s">
        <v>72</v>
      </c>
      <c r="D165" s="83">
        <f t="shared" si="21"/>
        <v>4.0178571428571432</v>
      </c>
      <c r="E165" s="78">
        <v>20.100000000000001</v>
      </c>
      <c r="F165" s="79">
        <v>1.984E-2</v>
      </c>
      <c r="G165" s="75">
        <f t="shared" si="23"/>
        <v>20.11984</v>
      </c>
      <c r="H165" s="66">
        <v>20.07</v>
      </c>
      <c r="I165" s="67" t="s">
        <v>71</v>
      </c>
      <c r="J165" s="64">
        <f t="shared" si="22"/>
        <v>20.07</v>
      </c>
      <c r="K165" s="66">
        <v>7118</v>
      </c>
      <c r="L165" s="67" t="s">
        <v>69</v>
      </c>
      <c r="M165" s="83">
        <f t="shared" si="24"/>
        <v>0.71179999999999999</v>
      </c>
      <c r="N165" s="66">
        <v>7073</v>
      </c>
      <c r="O165" s="67" t="s">
        <v>69</v>
      </c>
      <c r="P165" s="83">
        <f t="shared" si="25"/>
        <v>0.70730000000000004</v>
      </c>
    </row>
    <row r="166" spans="1:16">
      <c r="A166" s="1">
        <f t="shared" si="26"/>
        <v>166</v>
      </c>
      <c r="B166" s="76">
        <v>250</v>
      </c>
      <c r="C166" s="67" t="s">
        <v>72</v>
      </c>
      <c r="D166" s="83">
        <f t="shared" si="21"/>
        <v>4.4642857142857144</v>
      </c>
      <c r="E166" s="78">
        <v>19.54</v>
      </c>
      <c r="F166" s="79">
        <v>1.8120000000000001E-2</v>
      </c>
      <c r="G166" s="75">
        <f t="shared" si="23"/>
        <v>19.558119999999999</v>
      </c>
      <c r="H166" s="66">
        <v>22.13</v>
      </c>
      <c r="I166" s="67" t="s">
        <v>71</v>
      </c>
      <c r="J166" s="64">
        <f t="shared" si="22"/>
        <v>22.13</v>
      </c>
      <c r="K166" s="66">
        <v>7723</v>
      </c>
      <c r="L166" s="67" t="s">
        <v>69</v>
      </c>
      <c r="M166" s="83">
        <f t="shared" si="24"/>
        <v>0.77229999999999999</v>
      </c>
      <c r="N166" s="66">
        <v>7214</v>
      </c>
      <c r="O166" s="67" t="s">
        <v>69</v>
      </c>
      <c r="P166" s="83">
        <f t="shared" si="25"/>
        <v>0.72140000000000004</v>
      </c>
    </row>
    <row r="167" spans="1:16">
      <c r="A167" s="1">
        <f t="shared" si="26"/>
        <v>167</v>
      </c>
      <c r="B167" s="76">
        <v>275</v>
      </c>
      <c r="C167" s="67" t="s">
        <v>72</v>
      </c>
      <c r="D167" s="83">
        <f t="shared" ref="D167:D180" si="27">B167/$C$5</f>
        <v>4.9107142857142856</v>
      </c>
      <c r="E167" s="78">
        <v>18.989999999999998</v>
      </c>
      <c r="F167" s="79">
        <v>1.668E-2</v>
      </c>
      <c r="G167" s="75">
        <f t="shared" si="23"/>
        <v>19.006679999999999</v>
      </c>
      <c r="H167" s="66">
        <v>24.26</v>
      </c>
      <c r="I167" s="67" t="s">
        <v>71</v>
      </c>
      <c r="J167" s="64">
        <f t="shared" si="22"/>
        <v>24.26</v>
      </c>
      <c r="K167" s="66">
        <v>8315</v>
      </c>
      <c r="L167" s="67" t="s">
        <v>69</v>
      </c>
      <c r="M167" s="83">
        <f t="shared" si="24"/>
        <v>0.83149999999999991</v>
      </c>
      <c r="N167" s="66">
        <v>7356</v>
      </c>
      <c r="O167" s="67" t="s">
        <v>69</v>
      </c>
      <c r="P167" s="83">
        <f t="shared" si="25"/>
        <v>0.73560000000000003</v>
      </c>
    </row>
    <row r="168" spans="1:16">
      <c r="A168" s="1">
        <f t="shared" si="26"/>
        <v>168</v>
      </c>
      <c r="B168" s="76">
        <v>300</v>
      </c>
      <c r="C168" s="67" t="s">
        <v>72</v>
      </c>
      <c r="D168" s="83">
        <f t="shared" si="27"/>
        <v>5.3571428571428568</v>
      </c>
      <c r="E168" s="78">
        <v>18.47</v>
      </c>
      <c r="F168" s="79">
        <v>1.5469999999999999E-2</v>
      </c>
      <c r="G168" s="75">
        <f t="shared" si="23"/>
        <v>18.485469999999999</v>
      </c>
      <c r="H168" s="66">
        <v>26.44</v>
      </c>
      <c r="I168" s="67" t="s">
        <v>71</v>
      </c>
      <c r="J168" s="64">
        <f t="shared" si="22"/>
        <v>26.44</v>
      </c>
      <c r="K168" s="66">
        <v>8899</v>
      </c>
      <c r="L168" s="67" t="s">
        <v>69</v>
      </c>
      <c r="M168" s="83">
        <f t="shared" si="24"/>
        <v>0.88989999999999991</v>
      </c>
      <c r="N168" s="66">
        <v>7500</v>
      </c>
      <c r="O168" s="67" t="s">
        <v>69</v>
      </c>
      <c r="P168" s="83">
        <f t="shared" si="25"/>
        <v>0.75</v>
      </c>
    </row>
    <row r="169" spans="1:16">
      <c r="A169" s="1">
        <f t="shared" si="26"/>
        <v>169</v>
      </c>
      <c r="B169" s="76">
        <v>325</v>
      </c>
      <c r="C169" s="67" t="s">
        <v>72</v>
      </c>
      <c r="D169" s="83">
        <f t="shared" si="27"/>
        <v>5.8035714285714288</v>
      </c>
      <c r="E169" s="78">
        <v>17.96</v>
      </c>
      <c r="F169" s="79">
        <v>1.444E-2</v>
      </c>
      <c r="G169" s="75">
        <f t="shared" si="23"/>
        <v>17.974440000000001</v>
      </c>
      <c r="H169" s="66">
        <v>28.69</v>
      </c>
      <c r="I169" s="67" t="s">
        <v>71</v>
      </c>
      <c r="J169" s="64">
        <f t="shared" si="22"/>
        <v>28.69</v>
      </c>
      <c r="K169" s="66">
        <v>9476</v>
      </c>
      <c r="L169" s="67" t="s">
        <v>69</v>
      </c>
      <c r="M169" s="83">
        <f t="shared" si="24"/>
        <v>0.94760000000000011</v>
      </c>
      <c r="N169" s="66">
        <v>7646</v>
      </c>
      <c r="O169" s="67" t="s">
        <v>69</v>
      </c>
      <c r="P169" s="83">
        <f t="shared" si="25"/>
        <v>0.76459999999999995</v>
      </c>
    </row>
    <row r="170" spans="1:16">
      <c r="A170" s="1">
        <f t="shared" si="26"/>
        <v>170</v>
      </c>
      <c r="B170" s="76">
        <v>350</v>
      </c>
      <c r="C170" s="67" t="s">
        <v>72</v>
      </c>
      <c r="D170" s="83">
        <f t="shared" si="27"/>
        <v>6.25</v>
      </c>
      <c r="E170" s="78">
        <v>17.47</v>
      </c>
      <c r="F170" s="79">
        <v>1.354E-2</v>
      </c>
      <c r="G170" s="75">
        <f t="shared" si="23"/>
        <v>17.483539999999998</v>
      </c>
      <c r="H170" s="66">
        <v>31</v>
      </c>
      <c r="I170" s="67" t="s">
        <v>71</v>
      </c>
      <c r="J170" s="64">
        <f t="shared" si="22"/>
        <v>31</v>
      </c>
      <c r="K170" s="66">
        <v>1.01</v>
      </c>
      <c r="L170" s="112" t="s">
        <v>71</v>
      </c>
      <c r="M170" s="64">
        <f t="shared" ref="M170:M201" si="28">K170</f>
        <v>1.01</v>
      </c>
      <c r="N170" s="66">
        <v>7796</v>
      </c>
      <c r="O170" s="67" t="s">
        <v>69</v>
      </c>
      <c r="P170" s="83">
        <f t="shared" si="25"/>
        <v>0.77960000000000007</v>
      </c>
    </row>
    <row r="171" spans="1:16">
      <c r="A171" s="1">
        <f t="shared" si="26"/>
        <v>171</v>
      </c>
      <c r="B171" s="76">
        <v>375</v>
      </c>
      <c r="C171" s="67" t="s">
        <v>72</v>
      </c>
      <c r="D171" s="83">
        <f t="shared" si="27"/>
        <v>6.6964285714285712</v>
      </c>
      <c r="E171" s="78">
        <v>17.010000000000002</v>
      </c>
      <c r="F171" s="79">
        <v>1.2749999999999999E-2</v>
      </c>
      <c r="G171" s="75">
        <f t="shared" si="23"/>
        <v>17.022750000000002</v>
      </c>
      <c r="H171" s="66">
        <v>33.380000000000003</v>
      </c>
      <c r="I171" s="67" t="s">
        <v>71</v>
      </c>
      <c r="J171" s="64">
        <f t="shared" si="22"/>
        <v>33.380000000000003</v>
      </c>
      <c r="K171" s="66">
        <v>1.06</v>
      </c>
      <c r="L171" s="67" t="s">
        <v>71</v>
      </c>
      <c r="M171" s="64">
        <f t="shared" si="28"/>
        <v>1.06</v>
      </c>
      <c r="N171" s="66">
        <v>7950</v>
      </c>
      <c r="O171" s="67" t="s">
        <v>69</v>
      </c>
      <c r="P171" s="83">
        <f t="shared" si="25"/>
        <v>0.79500000000000004</v>
      </c>
    </row>
    <row r="172" spans="1:16">
      <c r="A172" s="1">
        <f t="shared" si="26"/>
        <v>172</v>
      </c>
      <c r="B172" s="76">
        <v>400</v>
      </c>
      <c r="C172" s="67" t="s">
        <v>72</v>
      </c>
      <c r="D172" s="83">
        <f t="shared" si="27"/>
        <v>7.1428571428571432</v>
      </c>
      <c r="E172" s="78">
        <v>16.559999999999999</v>
      </c>
      <c r="F172" s="79">
        <v>1.205E-2</v>
      </c>
      <c r="G172" s="75">
        <f t="shared" si="23"/>
        <v>16.572049999999997</v>
      </c>
      <c r="H172" s="66">
        <v>35.82</v>
      </c>
      <c r="I172" s="67" t="s">
        <v>71</v>
      </c>
      <c r="J172" s="64">
        <f t="shared" si="22"/>
        <v>35.82</v>
      </c>
      <c r="K172" s="66">
        <v>1.1200000000000001</v>
      </c>
      <c r="L172" s="67" t="s">
        <v>71</v>
      </c>
      <c r="M172" s="64">
        <f t="shared" si="28"/>
        <v>1.1200000000000001</v>
      </c>
      <c r="N172" s="66">
        <v>8107</v>
      </c>
      <c r="O172" s="67" t="s">
        <v>69</v>
      </c>
      <c r="P172" s="83">
        <f t="shared" si="25"/>
        <v>0.81069999999999998</v>
      </c>
    </row>
    <row r="173" spans="1:16">
      <c r="A173" s="1">
        <f t="shared" si="26"/>
        <v>173</v>
      </c>
      <c r="B173" s="76">
        <v>450</v>
      </c>
      <c r="C173" s="67" t="s">
        <v>72</v>
      </c>
      <c r="D173" s="83">
        <f t="shared" si="27"/>
        <v>8.0357142857142865</v>
      </c>
      <c r="E173" s="78">
        <v>15.73</v>
      </c>
      <c r="F173" s="79">
        <v>1.0869999999999999E-2</v>
      </c>
      <c r="G173" s="75">
        <f t="shared" si="23"/>
        <v>15.740870000000001</v>
      </c>
      <c r="H173" s="66">
        <v>40.89</v>
      </c>
      <c r="I173" s="67" t="s">
        <v>71</v>
      </c>
      <c r="J173" s="64">
        <f t="shared" si="22"/>
        <v>40.89</v>
      </c>
      <c r="K173" s="66">
        <v>1.33</v>
      </c>
      <c r="L173" s="67" t="s">
        <v>71</v>
      </c>
      <c r="M173" s="64">
        <f t="shared" si="28"/>
        <v>1.33</v>
      </c>
      <c r="N173" s="66">
        <v>8435</v>
      </c>
      <c r="O173" s="67" t="s">
        <v>69</v>
      </c>
      <c r="P173" s="83">
        <f t="shared" si="25"/>
        <v>0.84350000000000003</v>
      </c>
    </row>
    <row r="174" spans="1:16">
      <c r="A174" s="1">
        <f t="shared" si="26"/>
        <v>174</v>
      </c>
      <c r="B174" s="76">
        <v>500</v>
      </c>
      <c r="C174" s="67" t="s">
        <v>72</v>
      </c>
      <c r="D174" s="83">
        <f t="shared" si="27"/>
        <v>8.9285714285714288</v>
      </c>
      <c r="E174" s="78">
        <v>14.97</v>
      </c>
      <c r="F174" s="79">
        <v>9.9179999999999997E-3</v>
      </c>
      <c r="G174" s="75">
        <f t="shared" si="23"/>
        <v>14.979918000000001</v>
      </c>
      <c r="H174" s="66">
        <v>46.23</v>
      </c>
      <c r="I174" s="67" t="s">
        <v>71</v>
      </c>
      <c r="J174" s="64">
        <f t="shared" si="22"/>
        <v>46.23</v>
      </c>
      <c r="K174" s="66">
        <v>1.54</v>
      </c>
      <c r="L174" s="67" t="s">
        <v>71</v>
      </c>
      <c r="M174" s="64">
        <f t="shared" si="28"/>
        <v>1.54</v>
      </c>
      <c r="N174" s="66">
        <v>8781</v>
      </c>
      <c r="O174" s="67" t="s">
        <v>69</v>
      </c>
      <c r="P174" s="83">
        <f t="shared" si="25"/>
        <v>0.8781000000000001</v>
      </c>
    </row>
    <row r="175" spans="1:16">
      <c r="A175" s="1">
        <f t="shared" si="26"/>
        <v>175</v>
      </c>
      <c r="B175" s="76">
        <v>550</v>
      </c>
      <c r="C175" s="67" t="s">
        <v>72</v>
      </c>
      <c r="D175" s="83">
        <f t="shared" si="27"/>
        <v>9.8214285714285712</v>
      </c>
      <c r="E175" s="78">
        <v>14.28</v>
      </c>
      <c r="F175" s="79">
        <v>9.1240000000000002E-3</v>
      </c>
      <c r="G175" s="75">
        <f t="shared" si="23"/>
        <v>14.289123999999999</v>
      </c>
      <c r="H175" s="66">
        <v>51.84</v>
      </c>
      <c r="I175" s="67" t="s">
        <v>71</v>
      </c>
      <c r="J175" s="64">
        <f t="shared" si="22"/>
        <v>51.84</v>
      </c>
      <c r="K175" s="66">
        <v>1.73</v>
      </c>
      <c r="L175" s="67" t="s">
        <v>71</v>
      </c>
      <c r="M175" s="64">
        <f t="shared" si="28"/>
        <v>1.73</v>
      </c>
      <c r="N175" s="66">
        <v>9146</v>
      </c>
      <c r="O175" s="67" t="s">
        <v>69</v>
      </c>
      <c r="P175" s="83">
        <f t="shared" si="25"/>
        <v>0.91460000000000008</v>
      </c>
    </row>
    <row r="176" spans="1:16">
      <c r="A176" s="1">
        <f t="shared" si="26"/>
        <v>176</v>
      </c>
      <c r="B176" s="76">
        <v>600</v>
      </c>
      <c r="C176" s="67" t="s">
        <v>72</v>
      </c>
      <c r="D176" s="83">
        <f t="shared" si="27"/>
        <v>10.714285714285714</v>
      </c>
      <c r="E176" s="78">
        <v>13.65</v>
      </c>
      <c r="F176" s="79">
        <v>8.4530000000000004E-3</v>
      </c>
      <c r="G176" s="75">
        <f t="shared" si="23"/>
        <v>13.658453</v>
      </c>
      <c r="H176" s="66">
        <v>57.7</v>
      </c>
      <c r="I176" s="67" t="s">
        <v>71</v>
      </c>
      <c r="J176" s="64">
        <f t="shared" si="22"/>
        <v>57.7</v>
      </c>
      <c r="K176" s="66">
        <v>1.93</v>
      </c>
      <c r="L176" s="67" t="s">
        <v>71</v>
      </c>
      <c r="M176" s="64">
        <f t="shared" si="28"/>
        <v>1.93</v>
      </c>
      <c r="N176" s="66">
        <v>9531</v>
      </c>
      <c r="O176" s="67" t="s">
        <v>69</v>
      </c>
      <c r="P176" s="83">
        <f t="shared" si="25"/>
        <v>0.95310000000000006</v>
      </c>
    </row>
    <row r="177" spans="1:16">
      <c r="A177" s="1">
        <f t="shared" si="26"/>
        <v>177</v>
      </c>
      <c r="B177" s="76">
        <v>650</v>
      </c>
      <c r="C177" s="67" t="s">
        <v>72</v>
      </c>
      <c r="D177" s="83">
        <f t="shared" si="27"/>
        <v>11.607142857142858</v>
      </c>
      <c r="E177" s="78">
        <v>13.08</v>
      </c>
      <c r="F177" s="79">
        <v>7.8790000000000006E-3</v>
      </c>
      <c r="G177" s="75">
        <f t="shared" si="23"/>
        <v>13.087879000000001</v>
      </c>
      <c r="H177" s="66">
        <v>63.84</v>
      </c>
      <c r="I177" s="67" t="s">
        <v>71</v>
      </c>
      <c r="J177" s="64">
        <f t="shared" ref="J177:J198" si="29">H177</f>
        <v>63.84</v>
      </c>
      <c r="K177" s="66">
        <v>2.12</v>
      </c>
      <c r="L177" s="67" t="s">
        <v>71</v>
      </c>
      <c r="M177" s="64">
        <f t="shared" si="28"/>
        <v>2.12</v>
      </c>
      <c r="N177" s="66">
        <v>9937</v>
      </c>
      <c r="O177" s="67" t="s">
        <v>69</v>
      </c>
      <c r="P177" s="83">
        <f t="shared" si="25"/>
        <v>0.99369999999999992</v>
      </c>
    </row>
    <row r="178" spans="1:16">
      <c r="A178" s="1">
        <f t="shared" si="26"/>
        <v>178</v>
      </c>
      <c r="B178" s="66">
        <v>700</v>
      </c>
      <c r="C178" s="67" t="s">
        <v>72</v>
      </c>
      <c r="D178" s="83">
        <f t="shared" si="27"/>
        <v>12.5</v>
      </c>
      <c r="E178" s="78">
        <v>12.55</v>
      </c>
      <c r="F178" s="79">
        <v>7.3819999999999997E-3</v>
      </c>
      <c r="G178" s="75">
        <f t="shared" si="23"/>
        <v>12.557382</v>
      </c>
      <c r="H178" s="66">
        <v>70.23</v>
      </c>
      <c r="I178" s="67" t="s">
        <v>71</v>
      </c>
      <c r="J178" s="64">
        <f t="shared" si="29"/>
        <v>70.23</v>
      </c>
      <c r="K178" s="66">
        <v>2.31</v>
      </c>
      <c r="L178" s="67" t="s">
        <v>71</v>
      </c>
      <c r="M178" s="64">
        <f t="shared" si="28"/>
        <v>2.31</v>
      </c>
      <c r="N178" s="66">
        <v>1.04</v>
      </c>
      <c r="O178" s="112" t="s">
        <v>71</v>
      </c>
      <c r="P178" s="64">
        <f t="shared" ref="P178:P209" si="30">N178</f>
        <v>1.04</v>
      </c>
    </row>
    <row r="179" spans="1:16">
      <c r="A179" s="1">
        <f t="shared" si="26"/>
        <v>179</v>
      </c>
      <c r="B179" s="76">
        <v>800</v>
      </c>
      <c r="C179" s="77" t="s">
        <v>72</v>
      </c>
      <c r="D179" s="83">
        <f t="shared" si="27"/>
        <v>14.285714285714286</v>
      </c>
      <c r="E179" s="78">
        <v>11.63</v>
      </c>
      <c r="F179" s="79">
        <v>6.5630000000000003E-3</v>
      </c>
      <c r="G179" s="75">
        <f t="shared" si="23"/>
        <v>11.636563000000001</v>
      </c>
      <c r="H179" s="66">
        <v>83.8</v>
      </c>
      <c r="I179" s="67" t="s">
        <v>71</v>
      </c>
      <c r="J179" s="64">
        <f t="shared" si="29"/>
        <v>83.8</v>
      </c>
      <c r="K179" s="66">
        <v>3.01</v>
      </c>
      <c r="L179" s="67" t="s">
        <v>71</v>
      </c>
      <c r="M179" s="64">
        <f t="shared" si="28"/>
        <v>3.01</v>
      </c>
      <c r="N179" s="66">
        <v>1.1299999999999999</v>
      </c>
      <c r="O179" s="67" t="s">
        <v>71</v>
      </c>
      <c r="P179" s="64">
        <f t="shared" si="30"/>
        <v>1.1299999999999999</v>
      </c>
    </row>
    <row r="180" spans="1:16">
      <c r="A180" s="1">
        <f t="shared" si="26"/>
        <v>180</v>
      </c>
      <c r="B180" s="76">
        <v>900</v>
      </c>
      <c r="C180" s="77" t="s">
        <v>72</v>
      </c>
      <c r="D180" s="83">
        <f t="shared" si="27"/>
        <v>16.071428571428573</v>
      </c>
      <c r="E180" s="78">
        <v>10.86</v>
      </c>
      <c r="F180" s="79">
        <v>5.914E-3</v>
      </c>
      <c r="G180" s="75">
        <f t="shared" si="23"/>
        <v>10.865914</v>
      </c>
      <c r="H180" s="66">
        <v>98.38</v>
      </c>
      <c r="I180" s="67" t="s">
        <v>71</v>
      </c>
      <c r="J180" s="64">
        <f t="shared" si="29"/>
        <v>98.38</v>
      </c>
      <c r="K180" s="66">
        <v>3.66</v>
      </c>
      <c r="L180" s="67" t="s">
        <v>71</v>
      </c>
      <c r="M180" s="64">
        <f t="shared" si="28"/>
        <v>3.66</v>
      </c>
      <c r="N180" s="66">
        <v>1.23</v>
      </c>
      <c r="O180" s="67" t="s">
        <v>71</v>
      </c>
      <c r="P180" s="64">
        <f t="shared" si="30"/>
        <v>1.23</v>
      </c>
    </row>
    <row r="181" spans="1:16">
      <c r="A181" s="1">
        <f t="shared" si="26"/>
        <v>181</v>
      </c>
      <c r="B181" s="76">
        <v>1</v>
      </c>
      <c r="C181" s="111" t="s">
        <v>74</v>
      </c>
      <c r="D181" s="83">
        <f t="shared" ref="D181:D228" si="31">B181*1000/$C$5</f>
        <v>17.857142857142858</v>
      </c>
      <c r="E181" s="78">
        <v>10.199999999999999</v>
      </c>
      <c r="F181" s="79">
        <v>5.3880000000000004E-3</v>
      </c>
      <c r="G181" s="75">
        <f t="shared" si="23"/>
        <v>10.205387999999999</v>
      </c>
      <c r="H181" s="66">
        <v>113.95</v>
      </c>
      <c r="I181" s="67" t="s">
        <v>71</v>
      </c>
      <c r="J181" s="64">
        <f t="shared" si="29"/>
        <v>113.95</v>
      </c>
      <c r="K181" s="66">
        <v>4.28</v>
      </c>
      <c r="L181" s="67" t="s">
        <v>71</v>
      </c>
      <c r="M181" s="64">
        <f t="shared" si="28"/>
        <v>4.28</v>
      </c>
      <c r="N181" s="66">
        <v>1.34</v>
      </c>
      <c r="O181" s="67" t="s">
        <v>71</v>
      </c>
      <c r="P181" s="64">
        <f t="shared" si="30"/>
        <v>1.34</v>
      </c>
    </row>
    <row r="182" spans="1:16">
      <c r="A182" s="1">
        <f t="shared" si="26"/>
        <v>182</v>
      </c>
      <c r="B182" s="76">
        <v>1.1000000000000001</v>
      </c>
      <c r="C182" s="77" t="s">
        <v>74</v>
      </c>
      <c r="D182" s="83">
        <f t="shared" si="31"/>
        <v>19.642857142857142</v>
      </c>
      <c r="E182" s="78">
        <v>9.6479999999999997</v>
      </c>
      <c r="F182" s="79">
        <v>4.9519999999999998E-3</v>
      </c>
      <c r="G182" s="75">
        <f t="shared" si="23"/>
        <v>9.6529519999999991</v>
      </c>
      <c r="H182" s="66">
        <v>130.47</v>
      </c>
      <c r="I182" s="67" t="s">
        <v>71</v>
      </c>
      <c r="J182" s="64">
        <f t="shared" si="29"/>
        <v>130.47</v>
      </c>
      <c r="K182" s="66">
        <v>4.88</v>
      </c>
      <c r="L182" s="67" t="s">
        <v>71</v>
      </c>
      <c r="M182" s="64">
        <f t="shared" si="28"/>
        <v>4.88</v>
      </c>
      <c r="N182" s="66">
        <v>1.45</v>
      </c>
      <c r="O182" s="67" t="s">
        <v>71</v>
      </c>
      <c r="P182" s="64">
        <f t="shared" si="30"/>
        <v>1.45</v>
      </c>
    </row>
    <row r="183" spans="1:16">
      <c r="A183" s="1">
        <f t="shared" si="26"/>
        <v>183</v>
      </c>
      <c r="B183" s="76">
        <v>1.2</v>
      </c>
      <c r="C183" s="77" t="s">
        <v>74</v>
      </c>
      <c r="D183" s="83">
        <f t="shared" si="31"/>
        <v>21.428571428571427</v>
      </c>
      <c r="E183" s="78">
        <v>9.1750000000000007</v>
      </c>
      <c r="F183" s="79">
        <v>4.5840000000000004E-3</v>
      </c>
      <c r="G183" s="75">
        <f t="shared" si="23"/>
        <v>9.1795840000000002</v>
      </c>
      <c r="H183" s="66">
        <v>147.88999999999999</v>
      </c>
      <c r="I183" s="67" t="s">
        <v>71</v>
      </c>
      <c r="J183" s="64">
        <f t="shared" si="29"/>
        <v>147.88999999999999</v>
      </c>
      <c r="K183" s="66">
        <v>5.48</v>
      </c>
      <c r="L183" s="67" t="s">
        <v>71</v>
      </c>
      <c r="M183" s="64">
        <f t="shared" si="28"/>
        <v>5.48</v>
      </c>
      <c r="N183" s="66">
        <v>1.57</v>
      </c>
      <c r="O183" s="67" t="s">
        <v>71</v>
      </c>
      <c r="P183" s="64">
        <f t="shared" si="30"/>
        <v>1.57</v>
      </c>
    </row>
    <row r="184" spans="1:16">
      <c r="A184" s="1">
        <f t="shared" si="26"/>
        <v>184</v>
      </c>
      <c r="B184" s="76">
        <v>1.3</v>
      </c>
      <c r="C184" s="77" t="s">
        <v>74</v>
      </c>
      <c r="D184" s="83">
        <f t="shared" si="31"/>
        <v>23.214285714285715</v>
      </c>
      <c r="E184" s="78">
        <v>8.77</v>
      </c>
      <c r="F184" s="79">
        <v>4.2690000000000002E-3</v>
      </c>
      <c r="G184" s="75">
        <f t="shared" si="23"/>
        <v>8.7742690000000003</v>
      </c>
      <c r="H184" s="66">
        <v>166.16</v>
      </c>
      <c r="I184" s="67" t="s">
        <v>71</v>
      </c>
      <c r="J184" s="64">
        <f t="shared" si="29"/>
        <v>166.16</v>
      </c>
      <c r="K184" s="66">
        <v>6.06</v>
      </c>
      <c r="L184" s="67" t="s">
        <v>71</v>
      </c>
      <c r="M184" s="64">
        <f t="shared" si="28"/>
        <v>6.06</v>
      </c>
      <c r="N184" s="66">
        <v>1.7</v>
      </c>
      <c r="O184" s="67" t="s">
        <v>71</v>
      </c>
      <c r="P184" s="64">
        <f t="shared" si="30"/>
        <v>1.7</v>
      </c>
    </row>
    <row r="185" spans="1:16">
      <c r="A185" s="1">
        <f t="shared" si="26"/>
        <v>185</v>
      </c>
      <c r="B185" s="76">
        <v>1.4</v>
      </c>
      <c r="C185" s="77" t="s">
        <v>74</v>
      </c>
      <c r="D185" s="83">
        <f t="shared" si="31"/>
        <v>25</v>
      </c>
      <c r="E185" s="78">
        <v>8.4220000000000006</v>
      </c>
      <c r="F185" s="79">
        <v>3.9969999999999997E-3</v>
      </c>
      <c r="G185" s="75">
        <f t="shared" si="23"/>
        <v>8.4259970000000006</v>
      </c>
      <c r="H185" s="66">
        <v>185.23</v>
      </c>
      <c r="I185" s="67" t="s">
        <v>71</v>
      </c>
      <c r="J185" s="64">
        <f t="shared" si="29"/>
        <v>185.23</v>
      </c>
      <c r="K185" s="66">
        <v>6.65</v>
      </c>
      <c r="L185" s="67" t="s">
        <v>71</v>
      </c>
      <c r="M185" s="64">
        <f t="shared" si="28"/>
        <v>6.65</v>
      </c>
      <c r="N185" s="66">
        <v>1.84</v>
      </c>
      <c r="O185" s="67" t="s">
        <v>71</v>
      </c>
      <c r="P185" s="64">
        <f t="shared" si="30"/>
        <v>1.84</v>
      </c>
    </row>
    <row r="186" spans="1:16">
      <c r="A186" s="1">
        <f t="shared" si="26"/>
        <v>186</v>
      </c>
      <c r="B186" s="76">
        <v>1.5</v>
      </c>
      <c r="C186" s="77" t="s">
        <v>74</v>
      </c>
      <c r="D186" s="83">
        <f t="shared" si="31"/>
        <v>26.785714285714285</v>
      </c>
      <c r="E186" s="78">
        <v>8.1219999999999999</v>
      </c>
      <c r="F186" s="79">
        <v>3.7590000000000002E-3</v>
      </c>
      <c r="G186" s="75">
        <f t="shared" si="23"/>
        <v>8.1257590000000004</v>
      </c>
      <c r="H186" s="66">
        <v>205.04</v>
      </c>
      <c r="I186" s="67" t="s">
        <v>71</v>
      </c>
      <c r="J186" s="64">
        <f t="shared" si="29"/>
        <v>205.04</v>
      </c>
      <c r="K186" s="66">
        <v>7.22</v>
      </c>
      <c r="L186" s="67" t="s">
        <v>71</v>
      </c>
      <c r="M186" s="64">
        <f t="shared" si="28"/>
        <v>7.22</v>
      </c>
      <c r="N186" s="66">
        <v>1.98</v>
      </c>
      <c r="O186" s="67" t="s">
        <v>71</v>
      </c>
      <c r="P186" s="64">
        <f t="shared" si="30"/>
        <v>1.98</v>
      </c>
    </row>
    <row r="187" spans="1:16">
      <c r="A187" s="1">
        <f t="shared" si="26"/>
        <v>187</v>
      </c>
      <c r="B187" s="76">
        <v>1.6</v>
      </c>
      <c r="C187" s="77" t="s">
        <v>74</v>
      </c>
      <c r="D187" s="83">
        <f t="shared" si="31"/>
        <v>28.571428571428573</v>
      </c>
      <c r="E187" s="78">
        <v>7.8630000000000004</v>
      </c>
      <c r="F187" s="79">
        <v>3.5490000000000001E-3</v>
      </c>
      <c r="G187" s="75">
        <f t="shared" si="23"/>
        <v>7.866549</v>
      </c>
      <c r="H187" s="66">
        <v>225.55</v>
      </c>
      <c r="I187" s="67" t="s">
        <v>71</v>
      </c>
      <c r="J187" s="64">
        <f t="shared" si="29"/>
        <v>225.55</v>
      </c>
      <c r="K187" s="66">
        <v>7.79</v>
      </c>
      <c r="L187" s="67" t="s">
        <v>71</v>
      </c>
      <c r="M187" s="64">
        <f t="shared" si="28"/>
        <v>7.79</v>
      </c>
      <c r="N187" s="66">
        <v>2.12</v>
      </c>
      <c r="O187" s="67" t="s">
        <v>71</v>
      </c>
      <c r="P187" s="64">
        <f t="shared" si="30"/>
        <v>2.12</v>
      </c>
    </row>
    <row r="188" spans="1:16">
      <c r="A188" s="1">
        <f t="shared" si="26"/>
        <v>188</v>
      </c>
      <c r="B188" s="76">
        <v>1.7</v>
      </c>
      <c r="C188" s="77" t="s">
        <v>74</v>
      </c>
      <c r="D188" s="83">
        <f t="shared" si="31"/>
        <v>30.357142857142858</v>
      </c>
      <c r="E188" s="78">
        <v>7.62</v>
      </c>
      <c r="F188" s="79">
        <v>3.362E-3</v>
      </c>
      <c r="G188" s="75">
        <f t="shared" si="23"/>
        <v>7.6233620000000002</v>
      </c>
      <c r="H188" s="66">
        <v>246.72</v>
      </c>
      <c r="I188" s="67" t="s">
        <v>71</v>
      </c>
      <c r="J188" s="64">
        <f t="shared" si="29"/>
        <v>246.72</v>
      </c>
      <c r="K188" s="66">
        <v>8.36</v>
      </c>
      <c r="L188" s="67" t="s">
        <v>71</v>
      </c>
      <c r="M188" s="64">
        <f t="shared" si="28"/>
        <v>8.36</v>
      </c>
      <c r="N188" s="66">
        <v>2.27</v>
      </c>
      <c r="O188" s="67" t="s">
        <v>71</v>
      </c>
      <c r="P188" s="64">
        <f t="shared" si="30"/>
        <v>2.27</v>
      </c>
    </row>
    <row r="189" spans="1:16">
      <c r="A189" s="1">
        <f t="shared" si="26"/>
        <v>189</v>
      </c>
      <c r="B189" s="76">
        <v>1.8</v>
      </c>
      <c r="C189" s="77" t="s">
        <v>74</v>
      </c>
      <c r="D189" s="83">
        <f t="shared" si="31"/>
        <v>32.142857142857146</v>
      </c>
      <c r="E189" s="78">
        <v>7.33</v>
      </c>
      <c r="F189" s="79">
        <v>3.1949999999999999E-3</v>
      </c>
      <c r="G189" s="75">
        <f t="shared" si="23"/>
        <v>7.3331949999999999</v>
      </c>
      <c r="H189" s="66">
        <v>268.64999999999998</v>
      </c>
      <c r="I189" s="67" t="s">
        <v>71</v>
      </c>
      <c r="J189" s="64">
        <f t="shared" si="29"/>
        <v>268.64999999999998</v>
      </c>
      <c r="K189" s="66">
        <v>8.92</v>
      </c>
      <c r="L189" s="67" t="s">
        <v>71</v>
      </c>
      <c r="M189" s="64">
        <f t="shared" si="28"/>
        <v>8.92</v>
      </c>
      <c r="N189" s="66">
        <v>2.4300000000000002</v>
      </c>
      <c r="O189" s="67" t="s">
        <v>71</v>
      </c>
      <c r="P189" s="64">
        <f t="shared" si="30"/>
        <v>2.4300000000000002</v>
      </c>
    </row>
    <row r="190" spans="1:16">
      <c r="A190" s="1">
        <f t="shared" si="26"/>
        <v>190</v>
      </c>
      <c r="B190" s="76">
        <v>2</v>
      </c>
      <c r="C190" s="77" t="s">
        <v>74</v>
      </c>
      <c r="D190" s="83">
        <f t="shared" si="31"/>
        <v>35.714285714285715</v>
      </c>
      <c r="E190" s="78">
        <v>6.819</v>
      </c>
      <c r="F190" s="79">
        <v>2.908E-3</v>
      </c>
      <c r="G190" s="75">
        <f t="shared" si="23"/>
        <v>6.8219079999999996</v>
      </c>
      <c r="H190" s="66">
        <v>315.02999999999997</v>
      </c>
      <c r="I190" s="67" t="s">
        <v>71</v>
      </c>
      <c r="J190" s="64">
        <f t="shared" si="29"/>
        <v>315.02999999999997</v>
      </c>
      <c r="K190" s="66">
        <v>11.09</v>
      </c>
      <c r="L190" s="67" t="s">
        <v>71</v>
      </c>
      <c r="M190" s="64">
        <f t="shared" si="28"/>
        <v>11.09</v>
      </c>
      <c r="N190" s="66">
        <v>2.75</v>
      </c>
      <c r="O190" s="67" t="s">
        <v>71</v>
      </c>
      <c r="P190" s="64">
        <f t="shared" si="30"/>
        <v>2.75</v>
      </c>
    </row>
    <row r="191" spans="1:16">
      <c r="A191" s="1">
        <f t="shared" si="26"/>
        <v>191</v>
      </c>
      <c r="B191" s="76">
        <v>2.25</v>
      </c>
      <c r="C191" s="77" t="s">
        <v>74</v>
      </c>
      <c r="D191" s="83">
        <f t="shared" si="31"/>
        <v>40.178571428571431</v>
      </c>
      <c r="E191" s="78">
        <v>6.2850000000000001</v>
      </c>
      <c r="F191" s="79">
        <v>2.617E-3</v>
      </c>
      <c r="G191" s="75">
        <f t="shared" si="23"/>
        <v>6.287617</v>
      </c>
      <c r="H191" s="66">
        <v>377.63</v>
      </c>
      <c r="I191" s="67" t="s">
        <v>71</v>
      </c>
      <c r="J191" s="64">
        <f t="shared" si="29"/>
        <v>377.63</v>
      </c>
      <c r="K191" s="66">
        <v>14.22</v>
      </c>
      <c r="L191" s="67" t="s">
        <v>71</v>
      </c>
      <c r="M191" s="64">
        <f t="shared" si="28"/>
        <v>14.22</v>
      </c>
      <c r="N191" s="66">
        <v>3.18</v>
      </c>
      <c r="O191" s="67" t="s">
        <v>71</v>
      </c>
      <c r="P191" s="64">
        <f t="shared" si="30"/>
        <v>3.18</v>
      </c>
    </row>
    <row r="192" spans="1:16">
      <c r="A192" s="1">
        <f t="shared" si="26"/>
        <v>192</v>
      </c>
      <c r="B192" s="76">
        <v>2.5</v>
      </c>
      <c r="C192" s="77" t="s">
        <v>74</v>
      </c>
      <c r="D192" s="83">
        <f t="shared" si="31"/>
        <v>44.642857142857146</v>
      </c>
      <c r="E192" s="78">
        <v>5.84</v>
      </c>
      <c r="F192" s="79">
        <v>2.382E-3</v>
      </c>
      <c r="G192" s="75">
        <f t="shared" si="23"/>
        <v>5.8423819999999997</v>
      </c>
      <c r="H192" s="66">
        <v>445.28</v>
      </c>
      <c r="I192" s="67" t="s">
        <v>71</v>
      </c>
      <c r="J192" s="64">
        <f t="shared" si="29"/>
        <v>445.28</v>
      </c>
      <c r="K192" s="66">
        <v>17.16</v>
      </c>
      <c r="L192" s="67" t="s">
        <v>71</v>
      </c>
      <c r="M192" s="64">
        <f t="shared" si="28"/>
        <v>17.16</v>
      </c>
      <c r="N192" s="66">
        <v>3.65</v>
      </c>
      <c r="O192" s="67" t="s">
        <v>71</v>
      </c>
      <c r="P192" s="64">
        <f t="shared" si="30"/>
        <v>3.65</v>
      </c>
    </row>
    <row r="193" spans="1:16">
      <c r="A193" s="1">
        <f t="shared" si="26"/>
        <v>193</v>
      </c>
      <c r="B193" s="76">
        <v>2.75</v>
      </c>
      <c r="C193" s="77" t="s">
        <v>74</v>
      </c>
      <c r="D193" s="83">
        <f t="shared" si="31"/>
        <v>49.107142857142854</v>
      </c>
      <c r="E193" s="78">
        <v>5.4630000000000001</v>
      </c>
      <c r="F193" s="79">
        <v>2.1870000000000001E-3</v>
      </c>
      <c r="G193" s="75">
        <f t="shared" si="23"/>
        <v>5.4651870000000002</v>
      </c>
      <c r="H193" s="66">
        <v>517.84</v>
      </c>
      <c r="I193" s="67" t="s">
        <v>71</v>
      </c>
      <c r="J193" s="64">
        <f t="shared" si="29"/>
        <v>517.84</v>
      </c>
      <c r="K193" s="66">
        <v>20.02</v>
      </c>
      <c r="L193" s="67" t="s">
        <v>71</v>
      </c>
      <c r="M193" s="64">
        <f t="shared" si="28"/>
        <v>20.02</v>
      </c>
      <c r="N193" s="66">
        <v>4.1500000000000004</v>
      </c>
      <c r="O193" s="67" t="s">
        <v>71</v>
      </c>
      <c r="P193" s="64">
        <f t="shared" si="30"/>
        <v>4.1500000000000004</v>
      </c>
    </row>
    <row r="194" spans="1:16">
      <c r="A194" s="1">
        <f t="shared" si="26"/>
        <v>194</v>
      </c>
      <c r="B194" s="76">
        <v>3</v>
      </c>
      <c r="C194" s="77" t="s">
        <v>74</v>
      </c>
      <c r="D194" s="83">
        <f t="shared" si="31"/>
        <v>53.571428571428569</v>
      </c>
      <c r="E194" s="78">
        <v>5.1390000000000002</v>
      </c>
      <c r="F194" s="79">
        <v>2.0219999999999999E-3</v>
      </c>
      <c r="G194" s="75">
        <f t="shared" si="23"/>
        <v>5.1410220000000004</v>
      </c>
      <c r="H194" s="66">
        <v>595.19000000000005</v>
      </c>
      <c r="I194" s="67" t="s">
        <v>71</v>
      </c>
      <c r="J194" s="64">
        <f t="shared" si="29"/>
        <v>595.19000000000005</v>
      </c>
      <c r="K194" s="66">
        <v>22.84</v>
      </c>
      <c r="L194" s="67" t="s">
        <v>71</v>
      </c>
      <c r="M194" s="64">
        <f t="shared" si="28"/>
        <v>22.84</v>
      </c>
      <c r="N194" s="66">
        <v>4.67</v>
      </c>
      <c r="O194" s="67" t="s">
        <v>71</v>
      </c>
      <c r="P194" s="64">
        <f t="shared" si="30"/>
        <v>4.67</v>
      </c>
    </row>
    <row r="195" spans="1:16">
      <c r="A195" s="1">
        <f t="shared" si="26"/>
        <v>195</v>
      </c>
      <c r="B195" s="76">
        <v>3.25</v>
      </c>
      <c r="C195" s="77" t="s">
        <v>74</v>
      </c>
      <c r="D195" s="83">
        <f t="shared" si="31"/>
        <v>58.035714285714285</v>
      </c>
      <c r="E195" s="78">
        <v>4.8579999999999997</v>
      </c>
      <c r="F195" s="79">
        <v>1.882E-3</v>
      </c>
      <c r="G195" s="75">
        <f t="shared" si="23"/>
        <v>4.8598819999999998</v>
      </c>
      <c r="H195" s="66">
        <v>677.2</v>
      </c>
      <c r="I195" s="67" t="s">
        <v>71</v>
      </c>
      <c r="J195" s="64">
        <f t="shared" si="29"/>
        <v>677.2</v>
      </c>
      <c r="K195" s="66">
        <v>25.64</v>
      </c>
      <c r="L195" s="67" t="s">
        <v>71</v>
      </c>
      <c r="M195" s="64">
        <f t="shared" si="28"/>
        <v>25.64</v>
      </c>
      <c r="N195" s="66">
        <v>5.23</v>
      </c>
      <c r="O195" s="67" t="s">
        <v>71</v>
      </c>
      <c r="P195" s="64">
        <f t="shared" si="30"/>
        <v>5.23</v>
      </c>
    </row>
    <row r="196" spans="1:16">
      <c r="A196" s="1">
        <f t="shared" si="26"/>
        <v>196</v>
      </c>
      <c r="B196" s="76">
        <v>3.5</v>
      </c>
      <c r="C196" s="77" t="s">
        <v>74</v>
      </c>
      <c r="D196" s="83">
        <f t="shared" si="31"/>
        <v>62.5</v>
      </c>
      <c r="E196" s="78">
        <v>4.6120000000000001</v>
      </c>
      <c r="F196" s="79">
        <v>1.7600000000000001E-3</v>
      </c>
      <c r="G196" s="75">
        <f t="shared" si="23"/>
        <v>4.6137600000000001</v>
      </c>
      <c r="H196" s="66">
        <v>763.78</v>
      </c>
      <c r="I196" s="67" t="s">
        <v>71</v>
      </c>
      <c r="J196" s="64">
        <f t="shared" si="29"/>
        <v>763.78</v>
      </c>
      <c r="K196" s="66">
        <v>28.44</v>
      </c>
      <c r="L196" s="67" t="s">
        <v>71</v>
      </c>
      <c r="M196" s="64">
        <f t="shared" si="28"/>
        <v>28.44</v>
      </c>
      <c r="N196" s="66">
        <v>5.81</v>
      </c>
      <c r="O196" s="67" t="s">
        <v>71</v>
      </c>
      <c r="P196" s="64">
        <f t="shared" si="30"/>
        <v>5.81</v>
      </c>
    </row>
    <row r="197" spans="1:16">
      <c r="A197" s="1">
        <f t="shared" si="26"/>
        <v>197</v>
      </c>
      <c r="B197" s="76">
        <v>3.75</v>
      </c>
      <c r="C197" s="77" t="s">
        <v>74</v>
      </c>
      <c r="D197" s="83">
        <f t="shared" si="31"/>
        <v>66.964285714285708</v>
      </c>
      <c r="E197" s="78">
        <v>4.3940000000000001</v>
      </c>
      <c r="F197" s="79">
        <v>1.6540000000000001E-3</v>
      </c>
      <c r="G197" s="75">
        <f t="shared" si="23"/>
        <v>4.3956540000000004</v>
      </c>
      <c r="H197" s="66">
        <v>854.82</v>
      </c>
      <c r="I197" s="67" t="s">
        <v>71</v>
      </c>
      <c r="J197" s="64">
        <f t="shared" si="29"/>
        <v>854.82</v>
      </c>
      <c r="K197" s="66">
        <v>31.25</v>
      </c>
      <c r="L197" s="67" t="s">
        <v>71</v>
      </c>
      <c r="M197" s="64">
        <f t="shared" si="28"/>
        <v>31.25</v>
      </c>
      <c r="N197" s="66">
        <v>6.42</v>
      </c>
      <c r="O197" s="67" t="s">
        <v>71</v>
      </c>
      <c r="P197" s="64">
        <f t="shared" si="30"/>
        <v>6.42</v>
      </c>
    </row>
    <row r="198" spans="1:16">
      <c r="A198" s="1">
        <f t="shared" si="26"/>
        <v>198</v>
      </c>
      <c r="B198" s="76">
        <v>4</v>
      </c>
      <c r="C198" s="77" t="s">
        <v>74</v>
      </c>
      <c r="D198" s="83">
        <f t="shared" si="31"/>
        <v>71.428571428571431</v>
      </c>
      <c r="E198" s="78">
        <v>4.1959999999999997</v>
      </c>
      <c r="F198" s="79">
        <v>1.5610000000000001E-3</v>
      </c>
      <c r="G198" s="75">
        <f t="shared" si="23"/>
        <v>4.1975609999999994</v>
      </c>
      <c r="H198" s="66">
        <v>950.26</v>
      </c>
      <c r="I198" s="67" t="s">
        <v>71</v>
      </c>
      <c r="J198" s="64">
        <f t="shared" si="29"/>
        <v>950.26</v>
      </c>
      <c r="K198" s="66">
        <v>34.07</v>
      </c>
      <c r="L198" s="67" t="s">
        <v>71</v>
      </c>
      <c r="M198" s="64">
        <f t="shared" si="28"/>
        <v>34.07</v>
      </c>
      <c r="N198" s="66">
        <v>7.05</v>
      </c>
      <c r="O198" s="67" t="s">
        <v>71</v>
      </c>
      <c r="P198" s="64">
        <f t="shared" si="30"/>
        <v>7.05</v>
      </c>
    </row>
    <row r="199" spans="1:16">
      <c r="A199" s="1">
        <f t="shared" si="26"/>
        <v>199</v>
      </c>
      <c r="B199" s="76">
        <v>4.5</v>
      </c>
      <c r="C199" s="77" t="s">
        <v>74</v>
      </c>
      <c r="D199" s="83">
        <f t="shared" si="31"/>
        <v>80.357142857142861</v>
      </c>
      <c r="E199" s="78">
        <v>3.851</v>
      </c>
      <c r="F199" s="79">
        <v>1.4040000000000001E-3</v>
      </c>
      <c r="G199" s="75">
        <f t="shared" si="23"/>
        <v>3.8524039999999999</v>
      </c>
      <c r="H199" s="66">
        <v>1.1499999999999999</v>
      </c>
      <c r="I199" s="112" t="s">
        <v>73</v>
      </c>
      <c r="J199" s="68">
        <f t="shared" ref="J199:J228" si="32">H199*1000</f>
        <v>1150</v>
      </c>
      <c r="K199" s="66">
        <v>44.7</v>
      </c>
      <c r="L199" s="67" t="s">
        <v>71</v>
      </c>
      <c r="M199" s="64">
        <f t="shared" si="28"/>
        <v>44.7</v>
      </c>
      <c r="N199" s="66">
        <v>8.4</v>
      </c>
      <c r="O199" s="67" t="s">
        <v>71</v>
      </c>
      <c r="P199" s="64">
        <f t="shared" si="30"/>
        <v>8.4</v>
      </c>
    </row>
    <row r="200" spans="1:16">
      <c r="A200" s="1">
        <f t="shared" si="26"/>
        <v>200</v>
      </c>
      <c r="B200" s="76">
        <v>5</v>
      </c>
      <c r="C200" s="77" t="s">
        <v>74</v>
      </c>
      <c r="D200" s="83">
        <f t="shared" si="31"/>
        <v>89.285714285714292</v>
      </c>
      <c r="E200" s="78">
        <v>3.569</v>
      </c>
      <c r="F200" s="79">
        <v>1.276E-3</v>
      </c>
      <c r="G200" s="75">
        <f t="shared" si="23"/>
        <v>3.5702759999999998</v>
      </c>
      <c r="H200" s="66">
        <v>1.38</v>
      </c>
      <c r="I200" s="67" t="s">
        <v>73</v>
      </c>
      <c r="J200" s="68">
        <f t="shared" si="32"/>
        <v>1380</v>
      </c>
      <c r="K200" s="66">
        <v>54.61</v>
      </c>
      <c r="L200" s="67" t="s">
        <v>71</v>
      </c>
      <c r="M200" s="64">
        <f t="shared" si="28"/>
        <v>54.61</v>
      </c>
      <c r="N200" s="66">
        <v>9.85</v>
      </c>
      <c r="O200" s="67" t="s">
        <v>71</v>
      </c>
      <c r="P200" s="64">
        <f t="shared" si="30"/>
        <v>9.85</v>
      </c>
    </row>
    <row r="201" spans="1:16">
      <c r="A201" s="1">
        <f t="shared" si="26"/>
        <v>201</v>
      </c>
      <c r="B201" s="76">
        <v>5.5</v>
      </c>
      <c r="C201" s="77" t="s">
        <v>74</v>
      </c>
      <c r="D201" s="83">
        <f t="shared" si="31"/>
        <v>98.214285714285708</v>
      </c>
      <c r="E201" s="78">
        <v>3.3340000000000001</v>
      </c>
      <c r="F201" s="79">
        <v>1.1709999999999999E-3</v>
      </c>
      <c r="G201" s="75">
        <f t="shared" si="23"/>
        <v>3.3351709999999999</v>
      </c>
      <c r="H201" s="66">
        <v>1.61</v>
      </c>
      <c r="I201" s="67" t="s">
        <v>73</v>
      </c>
      <c r="J201" s="68">
        <f t="shared" si="32"/>
        <v>1610</v>
      </c>
      <c r="K201" s="66">
        <v>64.180000000000007</v>
      </c>
      <c r="L201" s="67" t="s">
        <v>71</v>
      </c>
      <c r="M201" s="64">
        <f t="shared" si="28"/>
        <v>64.180000000000007</v>
      </c>
      <c r="N201" s="66">
        <v>11.39</v>
      </c>
      <c r="O201" s="67" t="s">
        <v>71</v>
      </c>
      <c r="P201" s="64">
        <f t="shared" si="30"/>
        <v>11.39</v>
      </c>
    </row>
    <row r="202" spans="1:16">
      <c r="A202" s="1">
        <f t="shared" si="26"/>
        <v>202</v>
      </c>
      <c r="B202" s="76">
        <v>6</v>
      </c>
      <c r="C202" s="77" t="s">
        <v>74</v>
      </c>
      <c r="D202" s="113">
        <f t="shared" si="31"/>
        <v>107.14285714285714</v>
      </c>
      <c r="E202" s="78">
        <v>3.1339999999999999</v>
      </c>
      <c r="F202" s="79">
        <v>1.0820000000000001E-3</v>
      </c>
      <c r="G202" s="75">
        <f t="shared" si="23"/>
        <v>3.1350819999999997</v>
      </c>
      <c r="H202" s="66">
        <v>1.87</v>
      </c>
      <c r="I202" s="67" t="s">
        <v>73</v>
      </c>
      <c r="J202" s="68">
        <f t="shared" si="32"/>
        <v>1870</v>
      </c>
      <c r="K202" s="66">
        <v>73.59</v>
      </c>
      <c r="L202" s="67" t="s">
        <v>71</v>
      </c>
      <c r="M202" s="64">
        <f t="shared" ref="M202:M219" si="33">K202</f>
        <v>73.59</v>
      </c>
      <c r="N202" s="66">
        <v>13.03</v>
      </c>
      <c r="O202" s="67" t="s">
        <v>71</v>
      </c>
      <c r="P202" s="64">
        <f t="shared" si="30"/>
        <v>13.03</v>
      </c>
    </row>
    <row r="203" spans="1:16">
      <c r="A203" s="1">
        <f t="shared" si="26"/>
        <v>203</v>
      </c>
      <c r="B203" s="76">
        <v>6.5</v>
      </c>
      <c r="C203" s="77" t="s">
        <v>74</v>
      </c>
      <c r="D203" s="113">
        <f t="shared" si="31"/>
        <v>116.07142857142857</v>
      </c>
      <c r="E203" s="78">
        <v>2.9630000000000001</v>
      </c>
      <c r="F203" s="79">
        <v>1.0070000000000001E-3</v>
      </c>
      <c r="G203" s="75">
        <f t="shared" si="23"/>
        <v>2.9640070000000001</v>
      </c>
      <c r="H203" s="66">
        <v>2.14</v>
      </c>
      <c r="I203" s="67" t="s">
        <v>73</v>
      </c>
      <c r="J203" s="68">
        <f t="shared" si="32"/>
        <v>2140</v>
      </c>
      <c r="K203" s="66">
        <v>82.91</v>
      </c>
      <c r="L203" s="67" t="s">
        <v>71</v>
      </c>
      <c r="M203" s="64">
        <f t="shared" si="33"/>
        <v>82.91</v>
      </c>
      <c r="N203" s="66">
        <v>14.75</v>
      </c>
      <c r="O203" s="67" t="s">
        <v>71</v>
      </c>
      <c r="P203" s="64">
        <f t="shared" si="30"/>
        <v>14.75</v>
      </c>
    </row>
    <row r="204" spans="1:16">
      <c r="A204" s="1">
        <f t="shared" si="26"/>
        <v>204</v>
      </c>
      <c r="B204" s="76">
        <v>7</v>
      </c>
      <c r="C204" s="77" t="s">
        <v>74</v>
      </c>
      <c r="D204" s="113">
        <f t="shared" si="31"/>
        <v>125</v>
      </c>
      <c r="E204" s="78">
        <v>2.8140000000000001</v>
      </c>
      <c r="F204" s="79">
        <v>9.412E-4</v>
      </c>
      <c r="G204" s="75">
        <f t="shared" si="23"/>
        <v>2.8149412000000003</v>
      </c>
      <c r="H204" s="66">
        <v>2.42</v>
      </c>
      <c r="I204" s="67" t="s">
        <v>73</v>
      </c>
      <c r="J204" s="68">
        <f t="shared" si="32"/>
        <v>2420</v>
      </c>
      <c r="K204" s="66">
        <v>92.18</v>
      </c>
      <c r="L204" s="67" t="s">
        <v>71</v>
      </c>
      <c r="M204" s="64">
        <f t="shared" si="33"/>
        <v>92.18</v>
      </c>
      <c r="N204" s="66">
        <v>16.559999999999999</v>
      </c>
      <c r="O204" s="67" t="s">
        <v>71</v>
      </c>
      <c r="P204" s="64">
        <f t="shared" si="30"/>
        <v>16.559999999999999</v>
      </c>
    </row>
    <row r="205" spans="1:16">
      <c r="A205" s="1">
        <f t="shared" si="26"/>
        <v>205</v>
      </c>
      <c r="B205" s="76">
        <v>8</v>
      </c>
      <c r="C205" s="77" t="s">
        <v>74</v>
      </c>
      <c r="D205" s="113">
        <f t="shared" si="31"/>
        <v>142.85714285714286</v>
      </c>
      <c r="E205" s="78">
        <v>2.569</v>
      </c>
      <c r="F205" s="79">
        <v>8.3390000000000005E-4</v>
      </c>
      <c r="G205" s="75">
        <f t="shared" si="23"/>
        <v>2.5698338999999999</v>
      </c>
      <c r="H205" s="66">
        <v>3.03</v>
      </c>
      <c r="I205" s="67" t="s">
        <v>73</v>
      </c>
      <c r="J205" s="68">
        <f t="shared" si="32"/>
        <v>3030</v>
      </c>
      <c r="K205" s="66">
        <v>126.38</v>
      </c>
      <c r="L205" s="67" t="s">
        <v>71</v>
      </c>
      <c r="M205" s="64">
        <f t="shared" si="33"/>
        <v>126.38</v>
      </c>
      <c r="N205" s="66">
        <v>20.420000000000002</v>
      </c>
      <c r="O205" s="67" t="s">
        <v>71</v>
      </c>
      <c r="P205" s="64">
        <f t="shared" si="30"/>
        <v>20.420000000000002</v>
      </c>
    </row>
    <row r="206" spans="1:16">
      <c r="A206" s="1">
        <f t="shared" si="26"/>
        <v>206</v>
      </c>
      <c r="B206" s="76">
        <v>9</v>
      </c>
      <c r="C206" s="77" t="s">
        <v>74</v>
      </c>
      <c r="D206" s="113">
        <f t="shared" si="31"/>
        <v>160.71428571428572</v>
      </c>
      <c r="E206" s="78">
        <v>2.375</v>
      </c>
      <c r="F206" s="79">
        <v>7.4930000000000005E-4</v>
      </c>
      <c r="G206" s="75">
        <f t="shared" si="23"/>
        <v>2.3757492999999998</v>
      </c>
      <c r="H206" s="66">
        <v>3.69</v>
      </c>
      <c r="I206" s="67" t="s">
        <v>73</v>
      </c>
      <c r="J206" s="68">
        <f t="shared" si="32"/>
        <v>3690</v>
      </c>
      <c r="K206" s="66">
        <v>157.57</v>
      </c>
      <c r="L206" s="67" t="s">
        <v>71</v>
      </c>
      <c r="M206" s="64">
        <f t="shared" si="33"/>
        <v>157.57</v>
      </c>
      <c r="N206" s="66">
        <v>24.56</v>
      </c>
      <c r="O206" s="67" t="s">
        <v>71</v>
      </c>
      <c r="P206" s="64">
        <f t="shared" si="30"/>
        <v>24.56</v>
      </c>
    </row>
    <row r="207" spans="1:16">
      <c r="A207" s="1">
        <f t="shared" si="26"/>
        <v>207</v>
      </c>
      <c r="B207" s="76">
        <v>10</v>
      </c>
      <c r="C207" s="77" t="s">
        <v>74</v>
      </c>
      <c r="D207" s="113">
        <f t="shared" si="31"/>
        <v>178.57142857142858</v>
      </c>
      <c r="E207" s="78">
        <v>2.2170000000000001</v>
      </c>
      <c r="F207" s="79">
        <v>6.8079999999999996E-4</v>
      </c>
      <c r="G207" s="75">
        <f t="shared" si="23"/>
        <v>2.2176808000000001</v>
      </c>
      <c r="H207" s="66">
        <v>4.41</v>
      </c>
      <c r="I207" s="67" t="s">
        <v>73</v>
      </c>
      <c r="J207" s="68">
        <f t="shared" si="32"/>
        <v>4410</v>
      </c>
      <c r="K207" s="66">
        <v>187.33</v>
      </c>
      <c r="L207" s="67" t="s">
        <v>71</v>
      </c>
      <c r="M207" s="64">
        <f t="shared" si="33"/>
        <v>187.33</v>
      </c>
      <c r="N207" s="66">
        <v>28.98</v>
      </c>
      <c r="O207" s="67" t="s">
        <v>71</v>
      </c>
      <c r="P207" s="64">
        <f t="shared" si="30"/>
        <v>28.98</v>
      </c>
    </row>
    <row r="208" spans="1:16">
      <c r="A208" s="1">
        <f t="shared" si="26"/>
        <v>208</v>
      </c>
      <c r="B208" s="76">
        <v>11</v>
      </c>
      <c r="C208" s="77" t="s">
        <v>74</v>
      </c>
      <c r="D208" s="113">
        <f t="shared" si="31"/>
        <v>196.42857142857142</v>
      </c>
      <c r="E208" s="78">
        <v>2.0870000000000002</v>
      </c>
      <c r="F208" s="79">
        <v>6.2430000000000005E-4</v>
      </c>
      <c r="G208" s="75">
        <f t="shared" si="23"/>
        <v>2.0876243000000003</v>
      </c>
      <c r="H208" s="66">
        <v>5.17</v>
      </c>
      <c r="I208" s="67" t="s">
        <v>73</v>
      </c>
      <c r="J208" s="68">
        <f t="shared" si="32"/>
        <v>5170</v>
      </c>
      <c r="K208" s="66">
        <v>216.28</v>
      </c>
      <c r="L208" s="67" t="s">
        <v>71</v>
      </c>
      <c r="M208" s="64">
        <f t="shared" si="33"/>
        <v>216.28</v>
      </c>
      <c r="N208" s="66">
        <v>33.64</v>
      </c>
      <c r="O208" s="67" t="s">
        <v>71</v>
      </c>
      <c r="P208" s="64">
        <f t="shared" si="30"/>
        <v>33.64</v>
      </c>
    </row>
    <row r="209" spans="1:16">
      <c r="A209" s="1">
        <f t="shared" si="26"/>
        <v>209</v>
      </c>
      <c r="B209" s="76">
        <v>12</v>
      </c>
      <c r="C209" s="77" t="s">
        <v>74</v>
      </c>
      <c r="D209" s="113">
        <f t="shared" si="31"/>
        <v>214.28571428571428</v>
      </c>
      <c r="E209" s="78">
        <v>1.9770000000000001</v>
      </c>
      <c r="F209" s="79">
        <v>5.7669999999999998E-4</v>
      </c>
      <c r="G209" s="75">
        <f t="shared" si="23"/>
        <v>1.9775767000000002</v>
      </c>
      <c r="H209" s="66">
        <v>5.98</v>
      </c>
      <c r="I209" s="67" t="s">
        <v>73</v>
      </c>
      <c r="J209" s="68">
        <f t="shared" si="32"/>
        <v>5980</v>
      </c>
      <c r="K209" s="66">
        <v>244.71</v>
      </c>
      <c r="L209" s="67" t="s">
        <v>71</v>
      </c>
      <c r="M209" s="64">
        <f t="shared" si="33"/>
        <v>244.71</v>
      </c>
      <c r="N209" s="66">
        <v>38.53</v>
      </c>
      <c r="O209" s="67" t="s">
        <v>71</v>
      </c>
      <c r="P209" s="64">
        <f t="shared" si="30"/>
        <v>38.53</v>
      </c>
    </row>
    <row r="210" spans="1:16">
      <c r="A210" s="1">
        <f t="shared" si="26"/>
        <v>210</v>
      </c>
      <c r="B210" s="76">
        <v>13</v>
      </c>
      <c r="C210" s="77" t="s">
        <v>74</v>
      </c>
      <c r="D210" s="113">
        <f t="shared" si="31"/>
        <v>232.14285714285714</v>
      </c>
      <c r="E210" s="78">
        <v>1.8839999999999999</v>
      </c>
      <c r="F210" s="79">
        <v>5.3609999999999997E-4</v>
      </c>
      <c r="G210" s="75">
        <f t="shared" si="23"/>
        <v>1.8845360999999998</v>
      </c>
      <c r="H210" s="66">
        <v>6.83</v>
      </c>
      <c r="I210" s="67" t="s">
        <v>73</v>
      </c>
      <c r="J210" s="68">
        <f t="shared" si="32"/>
        <v>6830</v>
      </c>
      <c r="K210" s="66">
        <v>272.77999999999997</v>
      </c>
      <c r="L210" s="67" t="s">
        <v>71</v>
      </c>
      <c r="M210" s="64">
        <f t="shared" si="33"/>
        <v>272.77999999999997</v>
      </c>
      <c r="N210" s="66">
        <v>43.62</v>
      </c>
      <c r="O210" s="67" t="s">
        <v>71</v>
      </c>
      <c r="P210" s="64">
        <f t="shared" ref="P210:P228" si="34">N210</f>
        <v>43.62</v>
      </c>
    </row>
    <row r="211" spans="1:16">
      <c r="A211" s="1">
        <f t="shared" si="26"/>
        <v>211</v>
      </c>
      <c r="B211" s="76">
        <v>14</v>
      </c>
      <c r="C211" s="77" t="s">
        <v>74</v>
      </c>
      <c r="D211" s="113">
        <f t="shared" si="31"/>
        <v>250</v>
      </c>
      <c r="E211" s="78">
        <v>1.8029999999999999</v>
      </c>
      <c r="F211" s="79">
        <v>5.0109999999999998E-4</v>
      </c>
      <c r="G211" s="75">
        <f t="shared" si="23"/>
        <v>1.8035010999999999</v>
      </c>
      <c r="H211" s="66">
        <v>7.72</v>
      </c>
      <c r="I211" s="67" t="s">
        <v>73</v>
      </c>
      <c r="J211" s="68">
        <f t="shared" si="32"/>
        <v>7720</v>
      </c>
      <c r="K211" s="66">
        <v>300.56</v>
      </c>
      <c r="L211" s="67" t="s">
        <v>71</v>
      </c>
      <c r="M211" s="64">
        <f t="shared" si="33"/>
        <v>300.56</v>
      </c>
      <c r="N211" s="66">
        <v>48.9</v>
      </c>
      <c r="O211" s="67" t="s">
        <v>71</v>
      </c>
      <c r="P211" s="64">
        <f t="shared" si="34"/>
        <v>48.9</v>
      </c>
    </row>
    <row r="212" spans="1:16">
      <c r="A212" s="1">
        <f t="shared" si="26"/>
        <v>212</v>
      </c>
      <c r="B212" s="76">
        <v>15</v>
      </c>
      <c r="C212" s="77" t="s">
        <v>74</v>
      </c>
      <c r="D212" s="113">
        <f t="shared" si="31"/>
        <v>267.85714285714283</v>
      </c>
      <c r="E212" s="78">
        <v>1.7330000000000001</v>
      </c>
      <c r="F212" s="79">
        <v>4.705E-4</v>
      </c>
      <c r="G212" s="75">
        <f t="shared" ref="G212:G275" si="35">E212+F212</f>
        <v>1.7334705000000001</v>
      </c>
      <c r="H212" s="66">
        <v>8.64</v>
      </c>
      <c r="I212" s="67" t="s">
        <v>73</v>
      </c>
      <c r="J212" s="68">
        <f t="shared" si="32"/>
        <v>8640</v>
      </c>
      <c r="K212" s="66">
        <v>328.1</v>
      </c>
      <c r="L212" s="67" t="s">
        <v>71</v>
      </c>
      <c r="M212" s="64">
        <f t="shared" si="33"/>
        <v>328.1</v>
      </c>
      <c r="N212" s="66">
        <v>54.36</v>
      </c>
      <c r="O212" s="67" t="s">
        <v>71</v>
      </c>
      <c r="P212" s="64">
        <f t="shared" si="34"/>
        <v>54.36</v>
      </c>
    </row>
    <row r="213" spans="1:16">
      <c r="A213" s="1">
        <f t="shared" si="26"/>
        <v>213</v>
      </c>
      <c r="B213" s="76">
        <v>16</v>
      </c>
      <c r="C213" s="77" t="s">
        <v>74</v>
      </c>
      <c r="D213" s="113">
        <f t="shared" si="31"/>
        <v>285.71428571428572</v>
      </c>
      <c r="E213" s="78">
        <v>1.6719999999999999</v>
      </c>
      <c r="F213" s="79">
        <v>4.4359999999999999E-4</v>
      </c>
      <c r="G213" s="75">
        <f t="shared" si="35"/>
        <v>1.6724436</v>
      </c>
      <c r="H213" s="66">
        <v>9.61</v>
      </c>
      <c r="I213" s="67" t="s">
        <v>73</v>
      </c>
      <c r="J213" s="68">
        <f t="shared" si="32"/>
        <v>9610</v>
      </c>
      <c r="K213" s="66">
        <v>355.44</v>
      </c>
      <c r="L213" s="67" t="s">
        <v>71</v>
      </c>
      <c r="M213" s="64">
        <f t="shared" si="33"/>
        <v>355.44</v>
      </c>
      <c r="N213" s="66">
        <v>59.98</v>
      </c>
      <c r="O213" s="67" t="s">
        <v>71</v>
      </c>
      <c r="P213" s="64">
        <f t="shared" si="34"/>
        <v>59.98</v>
      </c>
    </row>
    <row r="214" spans="1:16">
      <c r="A214" s="1">
        <f t="shared" ref="A214:A277" si="36">A213+1</f>
        <v>214</v>
      </c>
      <c r="B214" s="76">
        <v>17</v>
      </c>
      <c r="C214" s="77" t="s">
        <v>74</v>
      </c>
      <c r="D214" s="113">
        <f t="shared" si="31"/>
        <v>303.57142857142856</v>
      </c>
      <c r="E214" s="78">
        <v>1.617</v>
      </c>
      <c r="F214" s="79">
        <v>4.1970000000000001E-4</v>
      </c>
      <c r="G214" s="75">
        <f t="shared" si="35"/>
        <v>1.6174196999999999</v>
      </c>
      <c r="H214" s="66">
        <v>10.6</v>
      </c>
      <c r="I214" s="67" t="s">
        <v>73</v>
      </c>
      <c r="J214" s="68">
        <f t="shared" si="32"/>
        <v>10600</v>
      </c>
      <c r="K214" s="66">
        <v>382.58</v>
      </c>
      <c r="L214" s="67" t="s">
        <v>71</v>
      </c>
      <c r="M214" s="64">
        <f t="shared" si="33"/>
        <v>382.58</v>
      </c>
      <c r="N214" s="66">
        <v>65.739999999999995</v>
      </c>
      <c r="O214" s="67" t="s">
        <v>71</v>
      </c>
      <c r="P214" s="64">
        <f t="shared" si="34"/>
        <v>65.739999999999995</v>
      </c>
    </row>
    <row r="215" spans="1:16">
      <c r="A215" s="1">
        <f t="shared" si="36"/>
        <v>215</v>
      </c>
      <c r="B215" s="76">
        <v>18</v>
      </c>
      <c r="C215" s="77" t="s">
        <v>74</v>
      </c>
      <c r="D215" s="113">
        <f t="shared" si="31"/>
        <v>321.42857142857144</v>
      </c>
      <c r="E215" s="78">
        <v>1.569</v>
      </c>
      <c r="F215" s="79">
        <v>3.9829999999999998E-4</v>
      </c>
      <c r="G215" s="75">
        <f t="shared" si="35"/>
        <v>1.5693983</v>
      </c>
      <c r="H215" s="66">
        <v>11.63</v>
      </c>
      <c r="I215" s="67" t="s">
        <v>73</v>
      </c>
      <c r="J215" s="68">
        <f t="shared" si="32"/>
        <v>11630</v>
      </c>
      <c r="K215" s="66">
        <v>409.53</v>
      </c>
      <c r="L215" s="67" t="s">
        <v>71</v>
      </c>
      <c r="M215" s="64">
        <f t="shared" si="33"/>
        <v>409.53</v>
      </c>
      <c r="N215" s="66">
        <v>71.64</v>
      </c>
      <c r="O215" s="67" t="s">
        <v>71</v>
      </c>
      <c r="P215" s="64">
        <f t="shared" si="34"/>
        <v>71.64</v>
      </c>
    </row>
    <row r="216" spans="1:16">
      <c r="A216" s="1">
        <f t="shared" si="36"/>
        <v>216</v>
      </c>
      <c r="B216" s="76">
        <v>20</v>
      </c>
      <c r="C216" s="77" t="s">
        <v>74</v>
      </c>
      <c r="D216" s="113">
        <f t="shared" si="31"/>
        <v>357.14285714285717</v>
      </c>
      <c r="E216" s="78">
        <v>1.486</v>
      </c>
      <c r="F216" s="79">
        <v>3.6170000000000001E-4</v>
      </c>
      <c r="G216" s="75">
        <f t="shared" si="35"/>
        <v>1.4863617</v>
      </c>
      <c r="H216" s="66">
        <v>13.78</v>
      </c>
      <c r="I216" s="67" t="s">
        <v>73</v>
      </c>
      <c r="J216" s="68">
        <f t="shared" si="32"/>
        <v>13780</v>
      </c>
      <c r="K216" s="66">
        <v>510.22</v>
      </c>
      <c r="L216" s="67" t="s">
        <v>71</v>
      </c>
      <c r="M216" s="64">
        <f t="shared" si="33"/>
        <v>510.22</v>
      </c>
      <c r="N216" s="66">
        <v>83.81</v>
      </c>
      <c r="O216" s="67" t="s">
        <v>71</v>
      </c>
      <c r="P216" s="64">
        <f t="shared" si="34"/>
        <v>83.81</v>
      </c>
    </row>
    <row r="217" spans="1:16">
      <c r="A217" s="1">
        <f t="shared" si="36"/>
        <v>217</v>
      </c>
      <c r="B217" s="76">
        <v>22.5</v>
      </c>
      <c r="C217" s="77" t="s">
        <v>74</v>
      </c>
      <c r="D217" s="113">
        <f t="shared" si="31"/>
        <v>401.78571428571428</v>
      </c>
      <c r="E217" s="78">
        <v>1.4039999999999999</v>
      </c>
      <c r="F217" s="79">
        <v>3.2479999999999998E-4</v>
      </c>
      <c r="G217" s="75">
        <f t="shared" si="35"/>
        <v>1.4043247999999999</v>
      </c>
      <c r="H217" s="66">
        <v>16.62</v>
      </c>
      <c r="I217" s="67" t="s">
        <v>73</v>
      </c>
      <c r="J217" s="68">
        <f t="shared" si="32"/>
        <v>16620</v>
      </c>
      <c r="K217" s="66">
        <v>649.55999999999995</v>
      </c>
      <c r="L217" s="67" t="s">
        <v>71</v>
      </c>
      <c r="M217" s="64">
        <f t="shared" si="33"/>
        <v>649.55999999999995</v>
      </c>
      <c r="N217" s="66">
        <v>99.59</v>
      </c>
      <c r="O217" s="67" t="s">
        <v>71</v>
      </c>
      <c r="P217" s="64">
        <f t="shared" si="34"/>
        <v>99.59</v>
      </c>
    </row>
    <row r="218" spans="1:16">
      <c r="A218" s="1">
        <f t="shared" si="36"/>
        <v>218</v>
      </c>
      <c r="B218" s="76">
        <v>25</v>
      </c>
      <c r="C218" s="77" t="s">
        <v>74</v>
      </c>
      <c r="D218" s="113">
        <f t="shared" si="31"/>
        <v>446.42857142857144</v>
      </c>
      <c r="E218" s="78">
        <v>1.339</v>
      </c>
      <c r="F218" s="79">
        <v>2.9490000000000001E-4</v>
      </c>
      <c r="G218" s="75">
        <f t="shared" si="35"/>
        <v>1.3392949000000001</v>
      </c>
      <c r="H218" s="66">
        <v>19.61</v>
      </c>
      <c r="I218" s="67" t="s">
        <v>73</v>
      </c>
      <c r="J218" s="68">
        <f t="shared" si="32"/>
        <v>19610</v>
      </c>
      <c r="K218" s="66">
        <v>775.49</v>
      </c>
      <c r="L218" s="67" t="s">
        <v>71</v>
      </c>
      <c r="M218" s="64">
        <f t="shared" si="33"/>
        <v>775.49</v>
      </c>
      <c r="N218" s="66">
        <v>115.89</v>
      </c>
      <c r="O218" s="67" t="s">
        <v>71</v>
      </c>
      <c r="P218" s="64">
        <f t="shared" si="34"/>
        <v>115.89</v>
      </c>
    </row>
    <row r="219" spans="1:16">
      <c r="A219" s="1">
        <f t="shared" si="36"/>
        <v>219</v>
      </c>
      <c r="B219" s="76">
        <v>27.5</v>
      </c>
      <c r="C219" s="77" t="s">
        <v>74</v>
      </c>
      <c r="D219" s="113">
        <f t="shared" si="31"/>
        <v>491.07142857142856</v>
      </c>
      <c r="E219" s="78">
        <v>1.2849999999999999</v>
      </c>
      <c r="F219" s="79">
        <v>2.7020000000000001E-4</v>
      </c>
      <c r="G219" s="75">
        <f t="shared" si="35"/>
        <v>1.2852702</v>
      </c>
      <c r="H219" s="66">
        <v>22.73</v>
      </c>
      <c r="I219" s="67" t="s">
        <v>73</v>
      </c>
      <c r="J219" s="68">
        <f t="shared" si="32"/>
        <v>22730</v>
      </c>
      <c r="K219" s="66">
        <v>892.99</v>
      </c>
      <c r="L219" s="67" t="s">
        <v>71</v>
      </c>
      <c r="M219" s="64">
        <f t="shared" si="33"/>
        <v>892.99</v>
      </c>
      <c r="N219" s="66">
        <v>132.61000000000001</v>
      </c>
      <c r="O219" s="67" t="s">
        <v>71</v>
      </c>
      <c r="P219" s="64">
        <f t="shared" si="34"/>
        <v>132.61000000000001</v>
      </c>
    </row>
    <row r="220" spans="1:16">
      <c r="A220" s="1">
        <f t="shared" si="36"/>
        <v>220</v>
      </c>
      <c r="B220" s="76">
        <v>30</v>
      </c>
      <c r="C220" s="77" t="s">
        <v>74</v>
      </c>
      <c r="D220" s="113">
        <f t="shared" si="31"/>
        <v>535.71428571428567</v>
      </c>
      <c r="E220" s="78">
        <v>1.242</v>
      </c>
      <c r="F220" s="79">
        <v>2.4949999999999999E-4</v>
      </c>
      <c r="G220" s="75">
        <f t="shared" si="35"/>
        <v>1.2422495</v>
      </c>
      <c r="H220" s="66">
        <v>25.98</v>
      </c>
      <c r="I220" s="67" t="s">
        <v>73</v>
      </c>
      <c r="J220" s="68">
        <f t="shared" si="32"/>
        <v>25980</v>
      </c>
      <c r="K220" s="66">
        <v>1</v>
      </c>
      <c r="L220" s="112" t="s">
        <v>73</v>
      </c>
      <c r="M220" s="68">
        <f t="shared" ref="M220:M228" si="37">K220*1000</f>
        <v>1000</v>
      </c>
      <c r="N220" s="66">
        <v>149.63999999999999</v>
      </c>
      <c r="O220" s="67" t="s">
        <v>71</v>
      </c>
      <c r="P220" s="64">
        <f t="shared" si="34"/>
        <v>149.63999999999999</v>
      </c>
    </row>
    <row r="221" spans="1:16">
      <c r="A221" s="1">
        <f t="shared" si="36"/>
        <v>221</v>
      </c>
      <c r="B221" s="76">
        <v>32.5</v>
      </c>
      <c r="C221" s="77" t="s">
        <v>74</v>
      </c>
      <c r="D221" s="113">
        <f t="shared" si="31"/>
        <v>580.35714285714289</v>
      </c>
      <c r="E221" s="78">
        <v>1.2050000000000001</v>
      </c>
      <c r="F221" s="79">
        <v>2.318E-4</v>
      </c>
      <c r="G221" s="75">
        <f t="shared" si="35"/>
        <v>1.2052318</v>
      </c>
      <c r="H221" s="66">
        <v>29.33</v>
      </c>
      <c r="I221" s="67" t="s">
        <v>73</v>
      </c>
      <c r="J221" s="68">
        <f t="shared" si="32"/>
        <v>29330</v>
      </c>
      <c r="K221" s="66">
        <v>1.1100000000000001</v>
      </c>
      <c r="L221" s="67" t="s">
        <v>73</v>
      </c>
      <c r="M221" s="68">
        <f t="shared" si="37"/>
        <v>1110</v>
      </c>
      <c r="N221" s="66">
        <v>166.92</v>
      </c>
      <c r="O221" s="67" t="s">
        <v>71</v>
      </c>
      <c r="P221" s="64">
        <f t="shared" si="34"/>
        <v>166.92</v>
      </c>
    </row>
    <row r="222" spans="1:16">
      <c r="A222" s="1">
        <f t="shared" si="36"/>
        <v>222</v>
      </c>
      <c r="B222" s="76">
        <v>35</v>
      </c>
      <c r="C222" s="77" t="s">
        <v>74</v>
      </c>
      <c r="D222" s="113">
        <f t="shared" si="31"/>
        <v>625</v>
      </c>
      <c r="E222" s="78">
        <v>1.1739999999999999</v>
      </c>
      <c r="F222" s="79">
        <v>2.165E-4</v>
      </c>
      <c r="G222" s="75">
        <f t="shared" si="35"/>
        <v>1.1742165</v>
      </c>
      <c r="H222" s="66">
        <v>32.770000000000003</v>
      </c>
      <c r="I222" s="67" t="s">
        <v>73</v>
      </c>
      <c r="J222" s="68">
        <f t="shared" si="32"/>
        <v>32770</v>
      </c>
      <c r="K222" s="66">
        <v>1.21</v>
      </c>
      <c r="L222" s="67" t="s">
        <v>73</v>
      </c>
      <c r="M222" s="68">
        <f t="shared" si="37"/>
        <v>1210</v>
      </c>
      <c r="N222" s="66">
        <v>184.38</v>
      </c>
      <c r="O222" s="67" t="s">
        <v>71</v>
      </c>
      <c r="P222" s="64">
        <f t="shared" si="34"/>
        <v>184.38</v>
      </c>
    </row>
    <row r="223" spans="1:16">
      <c r="A223" s="1">
        <f t="shared" si="36"/>
        <v>223</v>
      </c>
      <c r="B223" s="76">
        <v>37.5</v>
      </c>
      <c r="C223" s="77" t="s">
        <v>74</v>
      </c>
      <c r="D223" s="113">
        <f t="shared" si="31"/>
        <v>669.64285714285711</v>
      </c>
      <c r="E223" s="78">
        <v>1.1479999999999999</v>
      </c>
      <c r="F223" s="79">
        <v>2.0320000000000001E-4</v>
      </c>
      <c r="G223" s="75">
        <f t="shared" si="35"/>
        <v>1.1482032</v>
      </c>
      <c r="H223" s="66">
        <v>36.299999999999997</v>
      </c>
      <c r="I223" s="67" t="s">
        <v>73</v>
      </c>
      <c r="J223" s="68">
        <f t="shared" si="32"/>
        <v>36300</v>
      </c>
      <c r="K223" s="66">
        <v>1.31</v>
      </c>
      <c r="L223" s="67" t="s">
        <v>73</v>
      </c>
      <c r="M223" s="68">
        <f t="shared" si="37"/>
        <v>1310</v>
      </c>
      <c r="N223" s="66">
        <v>201.97</v>
      </c>
      <c r="O223" s="67" t="s">
        <v>71</v>
      </c>
      <c r="P223" s="64">
        <f t="shared" si="34"/>
        <v>201.97</v>
      </c>
    </row>
    <row r="224" spans="1:16">
      <c r="A224" s="1">
        <f t="shared" si="36"/>
        <v>224</v>
      </c>
      <c r="B224" s="76">
        <v>40</v>
      </c>
      <c r="C224" s="77" t="s">
        <v>74</v>
      </c>
      <c r="D224" s="113">
        <f t="shared" si="31"/>
        <v>714.28571428571433</v>
      </c>
      <c r="E224" s="78">
        <v>1.125</v>
      </c>
      <c r="F224" s="79">
        <v>1.9149999999999999E-4</v>
      </c>
      <c r="G224" s="75">
        <f t="shared" si="35"/>
        <v>1.1251914999999999</v>
      </c>
      <c r="H224" s="66">
        <v>39.909999999999997</v>
      </c>
      <c r="I224" s="67" t="s">
        <v>73</v>
      </c>
      <c r="J224" s="68">
        <f t="shared" si="32"/>
        <v>39910</v>
      </c>
      <c r="K224" s="66">
        <v>1.41</v>
      </c>
      <c r="L224" s="67" t="s">
        <v>73</v>
      </c>
      <c r="M224" s="68">
        <f t="shared" si="37"/>
        <v>1410</v>
      </c>
      <c r="N224" s="66">
        <v>219.64</v>
      </c>
      <c r="O224" s="67" t="s">
        <v>71</v>
      </c>
      <c r="P224" s="64">
        <f t="shared" si="34"/>
        <v>219.64</v>
      </c>
    </row>
    <row r="225" spans="1:16">
      <c r="A225" s="1">
        <f t="shared" si="36"/>
        <v>225</v>
      </c>
      <c r="B225" s="76">
        <v>45</v>
      </c>
      <c r="C225" s="77" t="s">
        <v>74</v>
      </c>
      <c r="D225" s="113">
        <f t="shared" si="31"/>
        <v>803.57142857142856</v>
      </c>
      <c r="E225" s="78">
        <v>1.0880000000000001</v>
      </c>
      <c r="F225" s="79">
        <v>1.718E-4</v>
      </c>
      <c r="G225" s="75">
        <f t="shared" si="35"/>
        <v>1.0881718</v>
      </c>
      <c r="H225" s="66">
        <v>47.32</v>
      </c>
      <c r="I225" s="67" t="s">
        <v>73</v>
      </c>
      <c r="J225" s="68">
        <f t="shared" si="32"/>
        <v>47320</v>
      </c>
      <c r="K225" s="66">
        <v>1.76</v>
      </c>
      <c r="L225" s="67" t="s">
        <v>73</v>
      </c>
      <c r="M225" s="68">
        <f t="shared" si="37"/>
        <v>1760</v>
      </c>
      <c r="N225" s="66">
        <v>255.1</v>
      </c>
      <c r="O225" s="67" t="s">
        <v>71</v>
      </c>
      <c r="P225" s="64">
        <f t="shared" si="34"/>
        <v>255.1</v>
      </c>
    </row>
    <row r="226" spans="1:16">
      <c r="A226" s="1">
        <f t="shared" si="36"/>
        <v>226</v>
      </c>
      <c r="B226" s="76">
        <v>50</v>
      </c>
      <c r="C226" s="77" t="s">
        <v>74</v>
      </c>
      <c r="D226" s="113">
        <f t="shared" si="31"/>
        <v>892.85714285714289</v>
      </c>
      <c r="E226" s="78">
        <v>1.06</v>
      </c>
      <c r="F226" s="79">
        <v>1.56E-4</v>
      </c>
      <c r="G226" s="75">
        <f t="shared" si="35"/>
        <v>1.0601560000000001</v>
      </c>
      <c r="H226" s="66">
        <v>54.95</v>
      </c>
      <c r="I226" s="67" t="s">
        <v>73</v>
      </c>
      <c r="J226" s="68">
        <f t="shared" si="32"/>
        <v>54950</v>
      </c>
      <c r="K226" s="66">
        <v>2.06</v>
      </c>
      <c r="L226" s="67" t="s">
        <v>73</v>
      </c>
      <c r="M226" s="68">
        <f t="shared" si="37"/>
        <v>2060</v>
      </c>
      <c r="N226" s="66">
        <v>290.52</v>
      </c>
      <c r="O226" s="67" t="s">
        <v>71</v>
      </c>
      <c r="P226" s="64">
        <f t="shared" si="34"/>
        <v>290.52</v>
      </c>
    </row>
    <row r="227" spans="1:16">
      <c r="A227" s="1">
        <f t="shared" si="36"/>
        <v>227</v>
      </c>
      <c r="B227" s="76">
        <v>55</v>
      </c>
      <c r="C227" s="77" t="s">
        <v>74</v>
      </c>
      <c r="D227" s="113">
        <f t="shared" si="31"/>
        <v>982.14285714285711</v>
      </c>
      <c r="E227" s="78">
        <v>1.038</v>
      </c>
      <c r="F227" s="79">
        <v>1.428E-4</v>
      </c>
      <c r="G227" s="75">
        <f t="shared" si="35"/>
        <v>1.0381428000000001</v>
      </c>
      <c r="H227" s="66">
        <v>62.77</v>
      </c>
      <c r="I227" s="67" t="s">
        <v>73</v>
      </c>
      <c r="J227" s="68">
        <f t="shared" si="32"/>
        <v>62770</v>
      </c>
      <c r="K227" s="66">
        <v>2.34</v>
      </c>
      <c r="L227" s="67" t="s">
        <v>73</v>
      </c>
      <c r="M227" s="68">
        <f t="shared" si="37"/>
        <v>2340</v>
      </c>
      <c r="N227" s="66">
        <v>325.73</v>
      </c>
      <c r="O227" s="67" t="s">
        <v>71</v>
      </c>
      <c r="P227" s="64">
        <f t="shared" si="34"/>
        <v>325.73</v>
      </c>
    </row>
    <row r="228" spans="1:16">
      <c r="A228" s="4">
        <f t="shared" si="36"/>
        <v>228</v>
      </c>
      <c r="B228" s="76">
        <v>56</v>
      </c>
      <c r="C228" s="77" t="s">
        <v>74</v>
      </c>
      <c r="D228" s="64">
        <f t="shared" si="31"/>
        <v>1000</v>
      </c>
      <c r="E228" s="78">
        <v>1.0349999999999999</v>
      </c>
      <c r="F228" s="79">
        <v>1.405E-4</v>
      </c>
      <c r="G228" s="75">
        <f t="shared" si="35"/>
        <v>1.0351405</v>
      </c>
      <c r="H228" s="66">
        <v>64.349999999999994</v>
      </c>
      <c r="I228" s="67" t="s">
        <v>73</v>
      </c>
      <c r="J228" s="68">
        <f t="shared" si="32"/>
        <v>64349.999999999993</v>
      </c>
      <c r="K228" s="66">
        <v>2.35</v>
      </c>
      <c r="L228" s="67" t="s">
        <v>73</v>
      </c>
      <c r="M228" s="68">
        <f t="shared" si="37"/>
        <v>2350</v>
      </c>
      <c r="N228" s="66">
        <v>332.73</v>
      </c>
      <c r="O228" s="67" t="s">
        <v>71</v>
      </c>
      <c r="P228" s="64">
        <f t="shared" si="34"/>
        <v>332.73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E5B95-959E-4E05-A801-597F3AF0DF1C}">
  <sheetPr codeName="WSform12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36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84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srim84Kr_GaN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0.84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84000000</v>
      </c>
      <c r="E13" s="19" t="s">
        <v>50</v>
      </c>
      <c r="F13" s="44"/>
      <c r="G13" s="45"/>
      <c r="H13" s="45"/>
      <c r="I13" s="46"/>
      <c r="J13" s="4">
        <v>8</v>
      </c>
      <c r="K13" s="101">
        <v>7.6402999999999999E-2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899.99900000000002</v>
      </c>
      <c r="C20" s="110" t="s">
        <v>68</v>
      </c>
      <c r="D20" s="84">
        <f>B20/1000000/$C$5</f>
        <v>1.071427380952381E-5</v>
      </c>
      <c r="E20" s="73">
        <v>5.8040000000000001E-2</v>
      </c>
      <c r="F20" s="74">
        <v>1.1519999999999999</v>
      </c>
      <c r="G20" s="75">
        <f t="shared" ref="G20:G83" si="0">E20+F20</f>
        <v>1.21004</v>
      </c>
      <c r="H20" s="72">
        <v>16</v>
      </c>
      <c r="I20" s="110" t="s">
        <v>69</v>
      </c>
      <c r="J20" s="83">
        <f t="shared" ref="J20:J51" si="1">H20/1000/10</f>
        <v>1.6000000000000001E-3</v>
      </c>
      <c r="K20" s="72">
        <v>9</v>
      </c>
      <c r="L20" s="110" t="s">
        <v>69</v>
      </c>
      <c r="M20" s="83">
        <f t="shared" ref="M20:M51" si="2">K20/1000/10</f>
        <v>8.9999999999999998E-4</v>
      </c>
      <c r="N20" s="72">
        <v>7</v>
      </c>
      <c r="O20" s="110" t="s">
        <v>69</v>
      </c>
      <c r="P20" s="83">
        <f t="shared" ref="P20:P51" si="3">N20/1000/10</f>
        <v>6.9999999999999999E-4</v>
      </c>
    </row>
    <row r="21" spans="1:25">
      <c r="A21" s="1">
        <f>A20+1</f>
        <v>21</v>
      </c>
      <c r="B21" s="76">
        <v>999.99900000000002</v>
      </c>
      <c r="C21" s="77" t="s">
        <v>68</v>
      </c>
      <c r="D21" s="84">
        <f>B21/1000000/$C$5</f>
        <v>1.1904750000000002E-5</v>
      </c>
      <c r="E21" s="78">
        <v>6.1179999999999998E-2</v>
      </c>
      <c r="F21" s="79">
        <v>1.21</v>
      </c>
      <c r="G21" s="75">
        <f t="shared" si="0"/>
        <v>1.27118</v>
      </c>
      <c r="H21" s="76">
        <v>17</v>
      </c>
      <c r="I21" s="77" t="s">
        <v>69</v>
      </c>
      <c r="J21" s="83">
        <f t="shared" si="1"/>
        <v>1.7000000000000001E-3</v>
      </c>
      <c r="K21" s="76">
        <v>10</v>
      </c>
      <c r="L21" s="77" t="s">
        <v>69</v>
      </c>
      <c r="M21" s="83">
        <f t="shared" si="2"/>
        <v>1E-3</v>
      </c>
      <c r="N21" s="76">
        <v>7</v>
      </c>
      <c r="O21" s="77" t="s">
        <v>69</v>
      </c>
      <c r="P21" s="83">
        <f t="shared" si="3"/>
        <v>6.9999999999999999E-4</v>
      </c>
    </row>
    <row r="22" spans="1:25">
      <c r="A22" s="1">
        <f t="shared" ref="A22:A85" si="4">A21+1</f>
        <v>22</v>
      </c>
      <c r="B22" s="76">
        <v>1.1000000000000001</v>
      </c>
      <c r="C22" s="111" t="s">
        <v>70</v>
      </c>
      <c r="D22" s="84">
        <f t="shared" ref="D22:D53" si="5">B22/1000/$C$5</f>
        <v>1.3095238095238096E-5</v>
      </c>
      <c r="E22" s="78">
        <v>6.4159999999999995E-2</v>
      </c>
      <c r="F22" s="79">
        <v>1.2649999999999999</v>
      </c>
      <c r="G22" s="75">
        <f t="shared" si="0"/>
        <v>1.3291599999999999</v>
      </c>
      <c r="H22" s="76">
        <v>18</v>
      </c>
      <c r="I22" s="77" t="s">
        <v>69</v>
      </c>
      <c r="J22" s="83">
        <f t="shared" si="1"/>
        <v>1.8E-3</v>
      </c>
      <c r="K22" s="76">
        <v>10</v>
      </c>
      <c r="L22" s="77" t="s">
        <v>69</v>
      </c>
      <c r="M22" s="83">
        <f t="shared" si="2"/>
        <v>1E-3</v>
      </c>
      <c r="N22" s="76">
        <v>7</v>
      </c>
      <c r="O22" s="77" t="s">
        <v>69</v>
      </c>
      <c r="P22" s="83">
        <f t="shared" si="3"/>
        <v>6.9999999999999999E-4</v>
      </c>
    </row>
    <row r="23" spans="1:25">
      <c r="A23" s="1">
        <f t="shared" si="4"/>
        <v>23</v>
      </c>
      <c r="B23" s="76">
        <v>1.2</v>
      </c>
      <c r="C23" s="77" t="s">
        <v>70</v>
      </c>
      <c r="D23" s="84">
        <f t="shared" si="5"/>
        <v>1.4285714285714284E-5</v>
      </c>
      <c r="E23" s="78">
        <v>6.7019999999999996E-2</v>
      </c>
      <c r="F23" s="79">
        <v>1.3160000000000001</v>
      </c>
      <c r="G23" s="75">
        <f t="shared" si="0"/>
        <v>1.3830200000000001</v>
      </c>
      <c r="H23" s="76">
        <v>18</v>
      </c>
      <c r="I23" s="77" t="s">
        <v>69</v>
      </c>
      <c r="J23" s="83">
        <f t="shared" si="1"/>
        <v>1.8E-3</v>
      </c>
      <c r="K23" s="76">
        <v>11</v>
      </c>
      <c r="L23" s="77" t="s">
        <v>69</v>
      </c>
      <c r="M23" s="83">
        <f t="shared" si="2"/>
        <v>1.0999999999999998E-3</v>
      </c>
      <c r="N23" s="76">
        <v>8</v>
      </c>
      <c r="O23" s="77" t="s">
        <v>69</v>
      </c>
      <c r="P23" s="83">
        <f t="shared" si="3"/>
        <v>8.0000000000000004E-4</v>
      </c>
    </row>
    <row r="24" spans="1:25">
      <c r="A24" s="1">
        <f t="shared" si="4"/>
        <v>24</v>
      </c>
      <c r="B24" s="76">
        <v>1.3</v>
      </c>
      <c r="C24" s="77" t="s">
        <v>70</v>
      </c>
      <c r="D24" s="84">
        <f t="shared" si="5"/>
        <v>1.5476190476190476E-5</v>
      </c>
      <c r="E24" s="78">
        <v>6.9750000000000006E-2</v>
      </c>
      <c r="F24" s="79">
        <v>1.365</v>
      </c>
      <c r="G24" s="75">
        <f t="shared" si="0"/>
        <v>1.43475</v>
      </c>
      <c r="H24" s="76">
        <v>19</v>
      </c>
      <c r="I24" s="77" t="s">
        <v>69</v>
      </c>
      <c r="J24" s="83">
        <f t="shared" si="1"/>
        <v>1.9E-3</v>
      </c>
      <c r="K24" s="76">
        <v>11</v>
      </c>
      <c r="L24" s="77" t="s">
        <v>69</v>
      </c>
      <c r="M24" s="83">
        <f t="shared" si="2"/>
        <v>1.0999999999999998E-3</v>
      </c>
      <c r="N24" s="76">
        <v>8</v>
      </c>
      <c r="O24" s="77" t="s">
        <v>69</v>
      </c>
      <c r="P24" s="83">
        <f t="shared" si="3"/>
        <v>8.0000000000000004E-4</v>
      </c>
    </row>
    <row r="25" spans="1:25">
      <c r="A25" s="1">
        <f t="shared" si="4"/>
        <v>25</v>
      </c>
      <c r="B25" s="76">
        <v>1.4</v>
      </c>
      <c r="C25" s="77" t="s">
        <v>70</v>
      </c>
      <c r="D25" s="84">
        <f t="shared" si="5"/>
        <v>1.6666666666666667E-5</v>
      </c>
      <c r="E25" s="78">
        <v>7.2389999999999996E-2</v>
      </c>
      <c r="F25" s="79">
        <v>1.411</v>
      </c>
      <c r="G25" s="75">
        <f t="shared" si="0"/>
        <v>1.48339</v>
      </c>
      <c r="H25" s="76">
        <v>20</v>
      </c>
      <c r="I25" s="77" t="s">
        <v>69</v>
      </c>
      <c r="J25" s="83">
        <f t="shared" si="1"/>
        <v>2E-3</v>
      </c>
      <c r="K25" s="76">
        <v>11</v>
      </c>
      <c r="L25" s="77" t="s">
        <v>69</v>
      </c>
      <c r="M25" s="83">
        <f t="shared" si="2"/>
        <v>1.0999999999999998E-3</v>
      </c>
      <c r="N25" s="76">
        <v>8</v>
      </c>
      <c r="O25" s="77" t="s">
        <v>69</v>
      </c>
      <c r="P25" s="83">
        <f t="shared" si="3"/>
        <v>8.0000000000000004E-4</v>
      </c>
    </row>
    <row r="26" spans="1:25">
      <c r="A26" s="1">
        <f t="shared" si="4"/>
        <v>26</v>
      </c>
      <c r="B26" s="76">
        <v>1.5</v>
      </c>
      <c r="C26" s="77" t="s">
        <v>70</v>
      </c>
      <c r="D26" s="84">
        <f t="shared" si="5"/>
        <v>1.7857142857142858E-5</v>
      </c>
      <c r="E26" s="78">
        <v>7.4929999999999997E-2</v>
      </c>
      <c r="F26" s="79">
        <v>1.454</v>
      </c>
      <c r="G26" s="75">
        <f t="shared" si="0"/>
        <v>1.5289299999999999</v>
      </c>
      <c r="H26" s="76">
        <v>21</v>
      </c>
      <c r="I26" s="77" t="s">
        <v>69</v>
      </c>
      <c r="J26" s="83">
        <f t="shared" si="1"/>
        <v>2.1000000000000003E-3</v>
      </c>
      <c r="K26" s="76">
        <v>12</v>
      </c>
      <c r="L26" s="77" t="s">
        <v>69</v>
      </c>
      <c r="M26" s="83">
        <f t="shared" si="2"/>
        <v>1.2000000000000001E-3</v>
      </c>
      <c r="N26" s="76">
        <v>8</v>
      </c>
      <c r="O26" s="77" t="s">
        <v>69</v>
      </c>
      <c r="P26" s="83">
        <f t="shared" si="3"/>
        <v>8.0000000000000004E-4</v>
      </c>
    </row>
    <row r="27" spans="1:25">
      <c r="A27" s="1">
        <f t="shared" si="4"/>
        <v>27</v>
      </c>
      <c r="B27" s="76">
        <v>1.6</v>
      </c>
      <c r="C27" s="77" t="s">
        <v>70</v>
      </c>
      <c r="D27" s="84">
        <f t="shared" si="5"/>
        <v>1.9047619047619049E-5</v>
      </c>
      <c r="E27" s="78">
        <v>7.7380000000000004E-2</v>
      </c>
      <c r="F27" s="79">
        <v>1.496</v>
      </c>
      <c r="G27" s="75">
        <f t="shared" si="0"/>
        <v>1.57338</v>
      </c>
      <c r="H27" s="76">
        <v>21</v>
      </c>
      <c r="I27" s="77" t="s">
        <v>69</v>
      </c>
      <c r="J27" s="83">
        <f t="shared" si="1"/>
        <v>2.1000000000000003E-3</v>
      </c>
      <c r="K27" s="76">
        <v>12</v>
      </c>
      <c r="L27" s="77" t="s">
        <v>69</v>
      </c>
      <c r="M27" s="83">
        <f t="shared" si="2"/>
        <v>1.2000000000000001E-3</v>
      </c>
      <c r="N27" s="76">
        <v>9</v>
      </c>
      <c r="O27" s="77" t="s">
        <v>69</v>
      </c>
      <c r="P27" s="83">
        <f t="shared" si="3"/>
        <v>8.9999999999999998E-4</v>
      </c>
    </row>
    <row r="28" spans="1:25">
      <c r="A28" s="1">
        <f t="shared" si="4"/>
        <v>28</v>
      </c>
      <c r="B28" s="76">
        <v>1.7</v>
      </c>
      <c r="C28" s="77" t="s">
        <v>70</v>
      </c>
      <c r="D28" s="84">
        <f t="shared" si="5"/>
        <v>2.0238095238095237E-5</v>
      </c>
      <c r="E28" s="78">
        <v>7.9759999999999998E-2</v>
      </c>
      <c r="F28" s="79">
        <v>1.536</v>
      </c>
      <c r="G28" s="75">
        <f t="shared" si="0"/>
        <v>1.6157600000000001</v>
      </c>
      <c r="H28" s="76">
        <v>22</v>
      </c>
      <c r="I28" s="77" t="s">
        <v>69</v>
      </c>
      <c r="J28" s="83">
        <f t="shared" si="1"/>
        <v>2.1999999999999997E-3</v>
      </c>
      <c r="K28" s="76">
        <v>12</v>
      </c>
      <c r="L28" s="77" t="s">
        <v>69</v>
      </c>
      <c r="M28" s="83">
        <f t="shared" si="2"/>
        <v>1.2000000000000001E-3</v>
      </c>
      <c r="N28" s="76">
        <v>9</v>
      </c>
      <c r="O28" s="77" t="s">
        <v>69</v>
      </c>
      <c r="P28" s="83">
        <f t="shared" si="3"/>
        <v>8.9999999999999998E-4</v>
      </c>
    </row>
    <row r="29" spans="1:25">
      <c r="A29" s="1">
        <f t="shared" si="4"/>
        <v>29</v>
      </c>
      <c r="B29" s="76">
        <v>1.8</v>
      </c>
      <c r="C29" s="77" t="s">
        <v>70</v>
      </c>
      <c r="D29" s="84">
        <f t="shared" si="5"/>
        <v>2.1428571428571428E-5</v>
      </c>
      <c r="E29" s="78">
        <v>8.208E-2</v>
      </c>
      <c r="F29" s="79">
        <v>1.5740000000000001</v>
      </c>
      <c r="G29" s="75">
        <f t="shared" si="0"/>
        <v>1.65608</v>
      </c>
      <c r="H29" s="76">
        <v>22</v>
      </c>
      <c r="I29" s="77" t="s">
        <v>69</v>
      </c>
      <c r="J29" s="83">
        <f t="shared" si="1"/>
        <v>2.1999999999999997E-3</v>
      </c>
      <c r="K29" s="76">
        <v>13</v>
      </c>
      <c r="L29" s="77" t="s">
        <v>69</v>
      </c>
      <c r="M29" s="83">
        <f t="shared" si="2"/>
        <v>1.2999999999999999E-3</v>
      </c>
      <c r="N29" s="76">
        <v>9</v>
      </c>
      <c r="O29" s="77" t="s">
        <v>69</v>
      </c>
      <c r="P29" s="83">
        <f t="shared" si="3"/>
        <v>8.9999999999999998E-4</v>
      </c>
    </row>
    <row r="30" spans="1:25">
      <c r="A30" s="1">
        <f t="shared" si="4"/>
        <v>30</v>
      </c>
      <c r="B30" s="76">
        <v>2</v>
      </c>
      <c r="C30" s="77" t="s">
        <v>70</v>
      </c>
      <c r="D30" s="84">
        <f t="shared" si="5"/>
        <v>2.380952380952381E-5</v>
      </c>
      <c r="E30" s="78">
        <v>8.652E-2</v>
      </c>
      <c r="F30" s="79">
        <v>1.645</v>
      </c>
      <c r="G30" s="75">
        <f t="shared" si="0"/>
        <v>1.7315199999999999</v>
      </c>
      <c r="H30" s="76">
        <v>24</v>
      </c>
      <c r="I30" s="77" t="s">
        <v>69</v>
      </c>
      <c r="J30" s="83">
        <f t="shared" si="1"/>
        <v>2.4000000000000002E-3</v>
      </c>
      <c r="K30" s="76">
        <v>13</v>
      </c>
      <c r="L30" s="77" t="s">
        <v>69</v>
      </c>
      <c r="M30" s="83">
        <f t="shared" si="2"/>
        <v>1.2999999999999999E-3</v>
      </c>
      <c r="N30" s="76">
        <v>10</v>
      </c>
      <c r="O30" s="77" t="s">
        <v>69</v>
      </c>
      <c r="P30" s="83">
        <f t="shared" si="3"/>
        <v>1E-3</v>
      </c>
    </row>
    <row r="31" spans="1:25">
      <c r="A31" s="1">
        <f t="shared" si="4"/>
        <v>31</v>
      </c>
      <c r="B31" s="76">
        <v>2.25</v>
      </c>
      <c r="C31" s="77" t="s">
        <v>70</v>
      </c>
      <c r="D31" s="84">
        <f t="shared" si="5"/>
        <v>2.6785714285714284E-5</v>
      </c>
      <c r="E31" s="78">
        <v>9.1759999999999994E-2</v>
      </c>
      <c r="F31" s="79">
        <v>1.728</v>
      </c>
      <c r="G31" s="75">
        <f t="shared" si="0"/>
        <v>1.81976</v>
      </c>
      <c r="H31" s="76">
        <v>25</v>
      </c>
      <c r="I31" s="77" t="s">
        <v>69</v>
      </c>
      <c r="J31" s="83">
        <f t="shared" si="1"/>
        <v>2.5000000000000001E-3</v>
      </c>
      <c r="K31" s="76">
        <v>14</v>
      </c>
      <c r="L31" s="77" t="s">
        <v>69</v>
      </c>
      <c r="M31" s="83">
        <f t="shared" si="2"/>
        <v>1.4E-3</v>
      </c>
      <c r="N31" s="76">
        <v>10</v>
      </c>
      <c r="O31" s="77" t="s">
        <v>69</v>
      </c>
      <c r="P31" s="83">
        <f t="shared" si="3"/>
        <v>1E-3</v>
      </c>
    </row>
    <row r="32" spans="1:25">
      <c r="A32" s="1">
        <f t="shared" si="4"/>
        <v>32</v>
      </c>
      <c r="B32" s="76">
        <v>2.5</v>
      </c>
      <c r="C32" s="77" t="s">
        <v>70</v>
      </c>
      <c r="D32" s="84">
        <f t="shared" si="5"/>
        <v>2.9761904761904762E-5</v>
      </c>
      <c r="E32" s="78">
        <v>9.6729999999999997E-2</v>
      </c>
      <c r="F32" s="79">
        <v>1.8029999999999999</v>
      </c>
      <c r="G32" s="75">
        <f t="shared" si="0"/>
        <v>1.8997299999999999</v>
      </c>
      <c r="H32" s="76">
        <v>27</v>
      </c>
      <c r="I32" s="77" t="s">
        <v>69</v>
      </c>
      <c r="J32" s="83">
        <f t="shared" si="1"/>
        <v>2.7000000000000001E-3</v>
      </c>
      <c r="K32" s="76">
        <v>15</v>
      </c>
      <c r="L32" s="77" t="s">
        <v>69</v>
      </c>
      <c r="M32" s="83">
        <f t="shared" si="2"/>
        <v>1.5E-3</v>
      </c>
      <c r="N32" s="76">
        <v>11</v>
      </c>
      <c r="O32" s="77" t="s">
        <v>69</v>
      </c>
      <c r="P32" s="83">
        <f t="shared" si="3"/>
        <v>1.0999999999999998E-3</v>
      </c>
    </row>
    <row r="33" spans="1:16">
      <c r="A33" s="1">
        <f t="shared" si="4"/>
        <v>33</v>
      </c>
      <c r="B33" s="76">
        <v>2.75</v>
      </c>
      <c r="C33" s="77" t="s">
        <v>70</v>
      </c>
      <c r="D33" s="84">
        <f t="shared" si="5"/>
        <v>3.2738095238095239E-5</v>
      </c>
      <c r="E33" s="78">
        <v>0.1014</v>
      </c>
      <c r="F33" s="79">
        <v>1.873</v>
      </c>
      <c r="G33" s="75">
        <f t="shared" si="0"/>
        <v>1.9743999999999999</v>
      </c>
      <c r="H33" s="76">
        <v>28</v>
      </c>
      <c r="I33" s="77" t="s">
        <v>69</v>
      </c>
      <c r="J33" s="83">
        <f t="shared" si="1"/>
        <v>2.8E-3</v>
      </c>
      <c r="K33" s="76">
        <v>15</v>
      </c>
      <c r="L33" s="77" t="s">
        <v>69</v>
      </c>
      <c r="M33" s="83">
        <f t="shared" si="2"/>
        <v>1.5E-3</v>
      </c>
      <c r="N33" s="76">
        <v>11</v>
      </c>
      <c r="O33" s="77" t="s">
        <v>69</v>
      </c>
      <c r="P33" s="83">
        <f t="shared" si="3"/>
        <v>1.0999999999999998E-3</v>
      </c>
    </row>
    <row r="34" spans="1:16">
      <c r="A34" s="1">
        <f t="shared" si="4"/>
        <v>34</v>
      </c>
      <c r="B34" s="76">
        <v>3</v>
      </c>
      <c r="C34" s="77" t="s">
        <v>70</v>
      </c>
      <c r="D34" s="84">
        <f t="shared" si="5"/>
        <v>3.5714285714285717E-5</v>
      </c>
      <c r="E34" s="78">
        <v>0.106</v>
      </c>
      <c r="F34" s="79">
        <v>1.9379999999999999</v>
      </c>
      <c r="G34" s="75">
        <f t="shared" si="0"/>
        <v>2.044</v>
      </c>
      <c r="H34" s="76">
        <v>29</v>
      </c>
      <c r="I34" s="77" t="s">
        <v>69</v>
      </c>
      <c r="J34" s="83">
        <f t="shared" si="1"/>
        <v>2.9000000000000002E-3</v>
      </c>
      <c r="K34" s="76">
        <v>16</v>
      </c>
      <c r="L34" s="77" t="s">
        <v>69</v>
      </c>
      <c r="M34" s="83">
        <f t="shared" si="2"/>
        <v>1.6000000000000001E-3</v>
      </c>
      <c r="N34" s="76">
        <v>12</v>
      </c>
      <c r="O34" s="77" t="s">
        <v>69</v>
      </c>
      <c r="P34" s="83">
        <f t="shared" si="3"/>
        <v>1.2000000000000001E-3</v>
      </c>
    </row>
    <row r="35" spans="1:16">
      <c r="A35" s="1">
        <f t="shared" si="4"/>
        <v>35</v>
      </c>
      <c r="B35" s="76">
        <v>3.25</v>
      </c>
      <c r="C35" s="77" t="s">
        <v>70</v>
      </c>
      <c r="D35" s="84">
        <f t="shared" si="5"/>
        <v>3.8690476190476188E-5</v>
      </c>
      <c r="E35" s="78">
        <v>0.1103</v>
      </c>
      <c r="F35" s="79">
        <v>1.998</v>
      </c>
      <c r="G35" s="75">
        <f t="shared" si="0"/>
        <v>2.1082999999999998</v>
      </c>
      <c r="H35" s="76">
        <v>31</v>
      </c>
      <c r="I35" s="77" t="s">
        <v>69</v>
      </c>
      <c r="J35" s="83">
        <f t="shared" si="1"/>
        <v>3.0999999999999999E-3</v>
      </c>
      <c r="K35" s="76">
        <v>17</v>
      </c>
      <c r="L35" s="77" t="s">
        <v>69</v>
      </c>
      <c r="M35" s="83">
        <f t="shared" si="2"/>
        <v>1.7000000000000001E-3</v>
      </c>
      <c r="N35" s="76">
        <v>12</v>
      </c>
      <c r="O35" s="77" t="s">
        <v>69</v>
      </c>
      <c r="P35" s="83">
        <f t="shared" si="3"/>
        <v>1.2000000000000001E-3</v>
      </c>
    </row>
    <row r="36" spans="1:16">
      <c r="A36" s="1">
        <f t="shared" si="4"/>
        <v>36</v>
      </c>
      <c r="B36" s="76">
        <v>3.5</v>
      </c>
      <c r="C36" s="77" t="s">
        <v>70</v>
      </c>
      <c r="D36" s="84">
        <f t="shared" si="5"/>
        <v>4.1666666666666665E-5</v>
      </c>
      <c r="E36" s="78">
        <v>0.1145</v>
      </c>
      <c r="F36" s="79">
        <v>2.0550000000000002</v>
      </c>
      <c r="G36" s="75">
        <f t="shared" si="0"/>
        <v>2.1695000000000002</v>
      </c>
      <c r="H36" s="76">
        <v>32</v>
      </c>
      <c r="I36" s="77" t="s">
        <v>69</v>
      </c>
      <c r="J36" s="83">
        <f t="shared" si="1"/>
        <v>3.2000000000000002E-3</v>
      </c>
      <c r="K36" s="76">
        <v>17</v>
      </c>
      <c r="L36" s="77" t="s">
        <v>69</v>
      </c>
      <c r="M36" s="83">
        <f t="shared" si="2"/>
        <v>1.7000000000000001E-3</v>
      </c>
      <c r="N36" s="76">
        <v>12</v>
      </c>
      <c r="O36" s="77" t="s">
        <v>69</v>
      </c>
      <c r="P36" s="83">
        <f t="shared" si="3"/>
        <v>1.2000000000000001E-3</v>
      </c>
    </row>
    <row r="37" spans="1:16">
      <c r="A37" s="1">
        <f t="shared" si="4"/>
        <v>37</v>
      </c>
      <c r="B37" s="76">
        <v>3.75</v>
      </c>
      <c r="C37" s="77" t="s">
        <v>70</v>
      </c>
      <c r="D37" s="84">
        <f t="shared" si="5"/>
        <v>4.4642857142857143E-5</v>
      </c>
      <c r="E37" s="78">
        <v>0.11849999999999999</v>
      </c>
      <c r="F37" s="79">
        <v>2.1080000000000001</v>
      </c>
      <c r="G37" s="75">
        <f t="shared" si="0"/>
        <v>2.2265000000000001</v>
      </c>
      <c r="H37" s="76">
        <v>33</v>
      </c>
      <c r="I37" s="77" t="s">
        <v>69</v>
      </c>
      <c r="J37" s="83">
        <f t="shared" si="1"/>
        <v>3.3E-3</v>
      </c>
      <c r="K37" s="76">
        <v>18</v>
      </c>
      <c r="L37" s="77" t="s">
        <v>69</v>
      </c>
      <c r="M37" s="83">
        <f t="shared" si="2"/>
        <v>1.8E-3</v>
      </c>
      <c r="N37" s="76">
        <v>13</v>
      </c>
      <c r="O37" s="77" t="s">
        <v>69</v>
      </c>
      <c r="P37" s="83">
        <f t="shared" si="3"/>
        <v>1.2999999999999999E-3</v>
      </c>
    </row>
    <row r="38" spans="1:16">
      <c r="A38" s="1">
        <f t="shared" si="4"/>
        <v>38</v>
      </c>
      <c r="B38" s="76">
        <v>4</v>
      </c>
      <c r="C38" s="77" t="s">
        <v>70</v>
      </c>
      <c r="D38" s="84">
        <f t="shared" si="5"/>
        <v>4.761904761904762E-5</v>
      </c>
      <c r="E38" s="78">
        <v>0.12239999999999999</v>
      </c>
      <c r="F38" s="79">
        <v>2.1589999999999998</v>
      </c>
      <c r="G38" s="75">
        <f t="shared" si="0"/>
        <v>2.2813999999999997</v>
      </c>
      <c r="H38" s="76">
        <v>34</v>
      </c>
      <c r="I38" s="77" t="s">
        <v>69</v>
      </c>
      <c r="J38" s="83">
        <f t="shared" si="1"/>
        <v>3.4000000000000002E-3</v>
      </c>
      <c r="K38" s="76">
        <v>18</v>
      </c>
      <c r="L38" s="77" t="s">
        <v>69</v>
      </c>
      <c r="M38" s="83">
        <f t="shared" si="2"/>
        <v>1.8E-3</v>
      </c>
      <c r="N38" s="76">
        <v>13</v>
      </c>
      <c r="O38" s="77" t="s">
        <v>69</v>
      </c>
      <c r="P38" s="83">
        <f t="shared" si="3"/>
        <v>1.2999999999999999E-3</v>
      </c>
    </row>
    <row r="39" spans="1:16">
      <c r="A39" s="1">
        <f t="shared" si="4"/>
        <v>39</v>
      </c>
      <c r="B39" s="76">
        <v>4.5</v>
      </c>
      <c r="C39" s="77" t="s">
        <v>70</v>
      </c>
      <c r="D39" s="84">
        <f t="shared" si="5"/>
        <v>5.3571428571428569E-5</v>
      </c>
      <c r="E39" s="78">
        <v>0.1298</v>
      </c>
      <c r="F39" s="79">
        <v>2.2519999999999998</v>
      </c>
      <c r="G39" s="75">
        <f t="shared" si="0"/>
        <v>2.3817999999999997</v>
      </c>
      <c r="H39" s="76">
        <v>37</v>
      </c>
      <c r="I39" s="77" t="s">
        <v>69</v>
      </c>
      <c r="J39" s="83">
        <f t="shared" si="1"/>
        <v>3.6999999999999997E-3</v>
      </c>
      <c r="K39" s="76">
        <v>19</v>
      </c>
      <c r="L39" s="77" t="s">
        <v>69</v>
      </c>
      <c r="M39" s="83">
        <f t="shared" si="2"/>
        <v>1.9E-3</v>
      </c>
      <c r="N39" s="76">
        <v>14</v>
      </c>
      <c r="O39" s="77" t="s">
        <v>69</v>
      </c>
      <c r="P39" s="83">
        <f t="shared" si="3"/>
        <v>1.4E-3</v>
      </c>
    </row>
    <row r="40" spans="1:16">
      <c r="A40" s="1">
        <f t="shared" si="4"/>
        <v>40</v>
      </c>
      <c r="B40" s="76">
        <v>5</v>
      </c>
      <c r="C40" s="77" t="s">
        <v>70</v>
      </c>
      <c r="D40" s="84">
        <f t="shared" si="5"/>
        <v>5.9523809523809524E-5</v>
      </c>
      <c r="E40" s="78">
        <v>0.1368</v>
      </c>
      <c r="F40" s="79">
        <v>2.3370000000000002</v>
      </c>
      <c r="G40" s="75">
        <f t="shared" si="0"/>
        <v>2.4738000000000002</v>
      </c>
      <c r="H40" s="76">
        <v>39</v>
      </c>
      <c r="I40" s="77" t="s">
        <v>69</v>
      </c>
      <c r="J40" s="83">
        <f t="shared" si="1"/>
        <v>3.8999999999999998E-3</v>
      </c>
      <c r="K40" s="76">
        <v>20</v>
      </c>
      <c r="L40" s="77" t="s">
        <v>69</v>
      </c>
      <c r="M40" s="83">
        <f t="shared" si="2"/>
        <v>2E-3</v>
      </c>
      <c r="N40" s="76">
        <v>15</v>
      </c>
      <c r="O40" s="77" t="s">
        <v>69</v>
      </c>
      <c r="P40" s="83">
        <f t="shared" si="3"/>
        <v>1.5E-3</v>
      </c>
    </row>
    <row r="41" spans="1:16">
      <c r="A41" s="1">
        <f t="shared" si="4"/>
        <v>41</v>
      </c>
      <c r="B41" s="76">
        <v>5.5</v>
      </c>
      <c r="C41" s="77" t="s">
        <v>70</v>
      </c>
      <c r="D41" s="84">
        <f t="shared" si="5"/>
        <v>6.5476190476190479E-5</v>
      </c>
      <c r="E41" s="78">
        <v>0.14349999999999999</v>
      </c>
      <c r="F41" s="79">
        <v>2.4140000000000001</v>
      </c>
      <c r="G41" s="75">
        <f t="shared" si="0"/>
        <v>2.5575000000000001</v>
      </c>
      <c r="H41" s="76">
        <v>41</v>
      </c>
      <c r="I41" s="77" t="s">
        <v>69</v>
      </c>
      <c r="J41" s="83">
        <f t="shared" si="1"/>
        <v>4.1000000000000003E-3</v>
      </c>
      <c r="K41" s="76">
        <v>21</v>
      </c>
      <c r="L41" s="77" t="s">
        <v>69</v>
      </c>
      <c r="M41" s="83">
        <f t="shared" si="2"/>
        <v>2.1000000000000003E-3</v>
      </c>
      <c r="N41" s="76">
        <v>16</v>
      </c>
      <c r="O41" s="77" t="s">
        <v>69</v>
      </c>
      <c r="P41" s="83">
        <f t="shared" si="3"/>
        <v>1.6000000000000001E-3</v>
      </c>
    </row>
    <row r="42" spans="1:16">
      <c r="A42" s="1">
        <f t="shared" si="4"/>
        <v>42</v>
      </c>
      <c r="B42" s="76">
        <v>6</v>
      </c>
      <c r="C42" s="77" t="s">
        <v>70</v>
      </c>
      <c r="D42" s="84">
        <f t="shared" si="5"/>
        <v>7.1428571428571434E-5</v>
      </c>
      <c r="E42" s="78">
        <v>0.14990000000000001</v>
      </c>
      <c r="F42" s="79">
        <v>2.4849999999999999</v>
      </c>
      <c r="G42" s="75">
        <f t="shared" si="0"/>
        <v>2.6349</v>
      </c>
      <c r="H42" s="76">
        <v>43</v>
      </c>
      <c r="I42" s="77" t="s">
        <v>69</v>
      </c>
      <c r="J42" s="83">
        <f t="shared" si="1"/>
        <v>4.3E-3</v>
      </c>
      <c r="K42" s="76">
        <v>22</v>
      </c>
      <c r="L42" s="77" t="s">
        <v>69</v>
      </c>
      <c r="M42" s="83">
        <f t="shared" si="2"/>
        <v>2.1999999999999997E-3</v>
      </c>
      <c r="N42" s="76">
        <v>16</v>
      </c>
      <c r="O42" s="77" t="s">
        <v>69</v>
      </c>
      <c r="P42" s="83">
        <f t="shared" si="3"/>
        <v>1.6000000000000001E-3</v>
      </c>
    </row>
    <row r="43" spans="1:16">
      <c r="A43" s="1">
        <f t="shared" si="4"/>
        <v>43</v>
      </c>
      <c r="B43" s="76">
        <v>6.5</v>
      </c>
      <c r="C43" s="77" t="s">
        <v>70</v>
      </c>
      <c r="D43" s="84">
        <f t="shared" si="5"/>
        <v>7.7380952380952375E-5</v>
      </c>
      <c r="E43" s="78">
        <v>0.156</v>
      </c>
      <c r="F43" s="79">
        <v>2.5499999999999998</v>
      </c>
      <c r="G43" s="75">
        <f t="shared" si="0"/>
        <v>2.706</v>
      </c>
      <c r="H43" s="76">
        <v>45</v>
      </c>
      <c r="I43" s="77" t="s">
        <v>69</v>
      </c>
      <c r="J43" s="83">
        <f t="shared" si="1"/>
        <v>4.4999999999999997E-3</v>
      </c>
      <c r="K43" s="76">
        <v>23</v>
      </c>
      <c r="L43" s="77" t="s">
        <v>69</v>
      </c>
      <c r="M43" s="83">
        <f t="shared" si="2"/>
        <v>2.3E-3</v>
      </c>
      <c r="N43" s="76">
        <v>17</v>
      </c>
      <c r="O43" s="77" t="s">
        <v>69</v>
      </c>
      <c r="P43" s="83">
        <f t="shared" si="3"/>
        <v>1.7000000000000001E-3</v>
      </c>
    </row>
    <row r="44" spans="1:16">
      <c r="A44" s="1">
        <f t="shared" si="4"/>
        <v>44</v>
      </c>
      <c r="B44" s="76">
        <v>7</v>
      </c>
      <c r="C44" s="77" t="s">
        <v>70</v>
      </c>
      <c r="D44" s="84">
        <f t="shared" si="5"/>
        <v>8.3333333333333331E-5</v>
      </c>
      <c r="E44" s="78">
        <v>0.16189999999999999</v>
      </c>
      <c r="F44" s="79">
        <v>2.6110000000000002</v>
      </c>
      <c r="G44" s="75">
        <f t="shared" si="0"/>
        <v>2.7729000000000004</v>
      </c>
      <c r="H44" s="76">
        <v>47</v>
      </c>
      <c r="I44" s="77" t="s">
        <v>69</v>
      </c>
      <c r="J44" s="83">
        <f t="shared" si="1"/>
        <v>4.7000000000000002E-3</v>
      </c>
      <c r="K44" s="76">
        <v>24</v>
      </c>
      <c r="L44" s="77" t="s">
        <v>69</v>
      </c>
      <c r="M44" s="83">
        <f t="shared" si="2"/>
        <v>2.4000000000000002E-3</v>
      </c>
      <c r="N44" s="76">
        <v>18</v>
      </c>
      <c r="O44" s="77" t="s">
        <v>69</v>
      </c>
      <c r="P44" s="83">
        <f t="shared" si="3"/>
        <v>1.8E-3</v>
      </c>
    </row>
    <row r="45" spans="1:16">
      <c r="A45" s="1">
        <f t="shared" si="4"/>
        <v>45</v>
      </c>
      <c r="B45" s="76">
        <v>8</v>
      </c>
      <c r="C45" s="77" t="s">
        <v>70</v>
      </c>
      <c r="D45" s="84">
        <f t="shared" si="5"/>
        <v>9.5238095238095241E-5</v>
      </c>
      <c r="E45" s="78">
        <v>0.17299999999999999</v>
      </c>
      <c r="F45" s="79">
        <v>2.7210000000000001</v>
      </c>
      <c r="G45" s="75">
        <f t="shared" si="0"/>
        <v>2.8940000000000001</v>
      </c>
      <c r="H45" s="76">
        <v>51</v>
      </c>
      <c r="I45" s="77" t="s">
        <v>69</v>
      </c>
      <c r="J45" s="83">
        <f t="shared" si="1"/>
        <v>5.0999999999999995E-3</v>
      </c>
      <c r="K45" s="76">
        <v>26</v>
      </c>
      <c r="L45" s="77" t="s">
        <v>69</v>
      </c>
      <c r="M45" s="83">
        <f t="shared" si="2"/>
        <v>2.5999999999999999E-3</v>
      </c>
      <c r="N45" s="76">
        <v>19</v>
      </c>
      <c r="O45" s="77" t="s">
        <v>69</v>
      </c>
      <c r="P45" s="83">
        <f t="shared" si="3"/>
        <v>1.9E-3</v>
      </c>
    </row>
    <row r="46" spans="1:16">
      <c r="A46" s="1">
        <f t="shared" si="4"/>
        <v>46</v>
      </c>
      <c r="B46" s="76">
        <v>9</v>
      </c>
      <c r="C46" s="77" t="s">
        <v>70</v>
      </c>
      <c r="D46" s="84">
        <f t="shared" si="5"/>
        <v>1.0714285714285714E-4</v>
      </c>
      <c r="E46" s="78">
        <v>0.1835</v>
      </c>
      <c r="F46" s="79">
        <v>2.8180000000000001</v>
      </c>
      <c r="G46" s="75">
        <f t="shared" si="0"/>
        <v>3.0015000000000001</v>
      </c>
      <c r="H46" s="76">
        <v>55</v>
      </c>
      <c r="I46" s="77" t="s">
        <v>69</v>
      </c>
      <c r="J46" s="83">
        <f t="shared" si="1"/>
        <v>5.4999999999999997E-3</v>
      </c>
      <c r="K46" s="76">
        <v>28</v>
      </c>
      <c r="L46" s="77" t="s">
        <v>69</v>
      </c>
      <c r="M46" s="83">
        <f t="shared" si="2"/>
        <v>2.8E-3</v>
      </c>
      <c r="N46" s="76">
        <v>20</v>
      </c>
      <c r="O46" s="77" t="s">
        <v>69</v>
      </c>
      <c r="P46" s="83">
        <f t="shared" si="3"/>
        <v>2E-3</v>
      </c>
    </row>
    <row r="47" spans="1:16">
      <c r="A47" s="1">
        <f t="shared" si="4"/>
        <v>47</v>
      </c>
      <c r="B47" s="76">
        <v>10</v>
      </c>
      <c r="C47" s="77" t="s">
        <v>70</v>
      </c>
      <c r="D47" s="84">
        <f t="shared" si="5"/>
        <v>1.1904761904761905E-4</v>
      </c>
      <c r="E47" s="78">
        <v>0.19350000000000001</v>
      </c>
      <c r="F47" s="79">
        <v>2.9049999999999998</v>
      </c>
      <c r="G47" s="75">
        <f t="shared" si="0"/>
        <v>3.0984999999999996</v>
      </c>
      <c r="H47" s="76">
        <v>59</v>
      </c>
      <c r="I47" s="77" t="s">
        <v>69</v>
      </c>
      <c r="J47" s="83">
        <f t="shared" si="1"/>
        <v>5.8999999999999999E-3</v>
      </c>
      <c r="K47" s="76">
        <v>29</v>
      </c>
      <c r="L47" s="77" t="s">
        <v>69</v>
      </c>
      <c r="M47" s="83">
        <f t="shared" si="2"/>
        <v>2.9000000000000002E-3</v>
      </c>
      <c r="N47" s="76">
        <v>21</v>
      </c>
      <c r="O47" s="77" t="s">
        <v>69</v>
      </c>
      <c r="P47" s="83">
        <f t="shared" si="3"/>
        <v>2.1000000000000003E-3</v>
      </c>
    </row>
    <row r="48" spans="1:16">
      <c r="A48" s="1">
        <f t="shared" si="4"/>
        <v>48</v>
      </c>
      <c r="B48" s="76">
        <v>11</v>
      </c>
      <c r="C48" s="77" t="s">
        <v>70</v>
      </c>
      <c r="D48" s="84">
        <f t="shared" si="5"/>
        <v>1.3095238095238096E-4</v>
      </c>
      <c r="E48" s="78">
        <v>0.2029</v>
      </c>
      <c r="F48" s="79">
        <v>2.9830000000000001</v>
      </c>
      <c r="G48" s="75">
        <f t="shared" si="0"/>
        <v>3.1859000000000002</v>
      </c>
      <c r="H48" s="76">
        <v>62</v>
      </c>
      <c r="I48" s="77" t="s">
        <v>69</v>
      </c>
      <c r="J48" s="83">
        <f t="shared" si="1"/>
        <v>6.1999999999999998E-3</v>
      </c>
      <c r="K48" s="76">
        <v>31</v>
      </c>
      <c r="L48" s="77" t="s">
        <v>69</v>
      </c>
      <c r="M48" s="83">
        <f t="shared" si="2"/>
        <v>3.0999999999999999E-3</v>
      </c>
      <c r="N48" s="76">
        <v>22</v>
      </c>
      <c r="O48" s="77" t="s">
        <v>69</v>
      </c>
      <c r="P48" s="83">
        <f t="shared" si="3"/>
        <v>2.1999999999999997E-3</v>
      </c>
    </row>
    <row r="49" spans="1:16">
      <c r="A49" s="1">
        <f t="shared" si="4"/>
        <v>49</v>
      </c>
      <c r="B49" s="76">
        <v>12</v>
      </c>
      <c r="C49" s="77" t="s">
        <v>70</v>
      </c>
      <c r="D49" s="84">
        <f t="shared" si="5"/>
        <v>1.4285714285714287E-4</v>
      </c>
      <c r="E49" s="78">
        <v>0.21190000000000001</v>
      </c>
      <c r="F49" s="79">
        <v>3.0529999999999999</v>
      </c>
      <c r="G49" s="75">
        <f t="shared" si="0"/>
        <v>3.2648999999999999</v>
      </c>
      <c r="H49" s="76">
        <v>66</v>
      </c>
      <c r="I49" s="77" t="s">
        <v>69</v>
      </c>
      <c r="J49" s="83">
        <f t="shared" si="1"/>
        <v>6.6E-3</v>
      </c>
      <c r="K49" s="76">
        <v>32</v>
      </c>
      <c r="L49" s="77" t="s">
        <v>69</v>
      </c>
      <c r="M49" s="83">
        <f t="shared" si="2"/>
        <v>3.2000000000000002E-3</v>
      </c>
      <c r="N49" s="76">
        <v>24</v>
      </c>
      <c r="O49" s="77" t="s">
        <v>69</v>
      </c>
      <c r="P49" s="83">
        <f t="shared" si="3"/>
        <v>2.4000000000000002E-3</v>
      </c>
    </row>
    <row r="50" spans="1:16">
      <c r="A50" s="1">
        <f t="shared" si="4"/>
        <v>50</v>
      </c>
      <c r="B50" s="76">
        <v>13</v>
      </c>
      <c r="C50" s="77" t="s">
        <v>70</v>
      </c>
      <c r="D50" s="84">
        <f t="shared" si="5"/>
        <v>1.5476190476190475E-4</v>
      </c>
      <c r="E50" s="78">
        <v>0.22059999999999999</v>
      </c>
      <c r="F50" s="79">
        <v>3.117</v>
      </c>
      <c r="G50" s="75">
        <f t="shared" si="0"/>
        <v>3.3376000000000001</v>
      </c>
      <c r="H50" s="76">
        <v>70</v>
      </c>
      <c r="I50" s="77" t="s">
        <v>69</v>
      </c>
      <c r="J50" s="83">
        <f t="shared" si="1"/>
        <v>7.000000000000001E-3</v>
      </c>
      <c r="K50" s="76">
        <v>34</v>
      </c>
      <c r="L50" s="77" t="s">
        <v>69</v>
      </c>
      <c r="M50" s="83">
        <f t="shared" si="2"/>
        <v>3.4000000000000002E-3</v>
      </c>
      <c r="N50" s="76">
        <v>25</v>
      </c>
      <c r="O50" s="77" t="s">
        <v>69</v>
      </c>
      <c r="P50" s="83">
        <f t="shared" si="3"/>
        <v>2.5000000000000001E-3</v>
      </c>
    </row>
    <row r="51" spans="1:16">
      <c r="A51" s="1">
        <f t="shared" si="4"/>
        <v>51</v>
      </c>
      <c r="B51" s="76">
        <v>14</v>
      </c>
      <c r="C51" s="77" t="s">
        <v>70</v>
      </c>
      <c r="D51" s="84">
        <f t="shared" si="5"/>
        <v>1.6666666666666666E-4</v>
      </c>
      <c r="E51" s="78">
        <v>0.22889999999999999</v>
      </c>
      <c r="F51" s="79">
        <v>3.1760000000000002</v>
      </c>
      <c r="G51" s="75">
        <f t="shared" si="0"/>
        <v>3.4049</v>
      </c>
      <c r="H51" s="76">
        <v>73</v>
      </c>
      <c r="I51" s="77" t="s">
        <v>69</v>
      </c>
      <c r="J51" s="83">
        <f t="shared" si="1"/>
        <v>7.2999999999999992E-3</v>
      </c>
      <c r="K51" s="76">
        <v>35</v>
      </c>
      <c r="L51" s="77" t="s">
        <v>69</v>
      </c>
      <c r="M51" s="83">
        <f t="shared" si="2"/>
        <v>3.5000000000000005E-3</v>
      </c>
      <c r="N51" s="76">
        <v>26</v>
      </c>
      <c r="O51" s="77" t="s">
        <v>69</v>
      </c>
      <c r="P51" s="83">
        <f t="shared" si="3"/>
        <v>2.5999999999999999E-3</v>
      </c>
    </row>
    <row r="52" spans="1:16">
      <c r="A52" s="1">
        <f t="shared" si="4"/>
        <v>52</v>
      </c>
      <c r="B52" s="76">
        <v>15</v>
      </c>
      <c r="C52" s="77" t="s">
        <v>70</v>
      </c>
      <c r="D52" s="84">
        <f t="shared" si="5"/>
        <v>1.7857142857142857E-4</v>
      </c>
      <c r="E52" s="78">
        <v>0.2369</v>
      </c>
      <c r="F52" s="79">
        <v>3.23</v>
      </c>
      <c r="G52" s="75">
        <f t="shared" si="0"/>
        <v>3.4668999999999999</v>
      </c>
      <c r="H52" s="76">
        <v>76</v>
      </c>
      <c r="I52" s="77" t="s">
        <v>69</v>
      </c>
      <c r="J52" s="83">
        <f t="shared" ref="J52:J83" si="6">H52/1000/10</f>
        <v>7.6E-3</v>
      </c>
      <c r="K52" s="76">
        <v>36</v>
      </c>
      <c r="L52" s="77" t="s">
        <v>69</v>
      </c>
      <c r="M52" s="83">
        <f t="shared" ref="M52:M83" si="7">K52/1000/10</f>
        <v>3.5999999999999999E-3</v>
      </c>
      <c r="N52" s="76">
        <v>27</v>
      </c>
      <c r="O52" s="77" t="s">
        <v>69</v>
      </c>
      <c r="P52" s="83">
        <f t="shared" ref="P52:P83" si="8">N52/1000/10</f>
        <v>2.7000000000000001E-3</v>
      </c>
    </row>
    <row r="53" spans="1:16">
      <c r="A53" s="1">
        <f t="shared" si="4"/>
        <v>53</v>
      </c>
      <c r="B53" s="76">
        <v>16</v>
      </c>
      <c r="C53" s="77" t="s">
        <v>70</v>
      </c>
      <c r="D53" s="84">
        <f t="shared" si="5"/>
        <v>1.9047619047619048E-4</v>
      </c>
      <c r="E53" s="78">
        <v>0.2447</v>
      </c>
      <c r="F53" s="79">
        <v>3.28</v>
      </c>
      <c r="G53" s="75">
        <f t="shared" si="0"/>
        <v>3.5246999999999997</v>
      </c>
      <c r="H53" s="76">
        <v>80</v>
      </c>
      <c r="I53" s="77" t="s">
        <v>69</v>
      </c>
      <c r="J53" s="83">
        <f t="shared" si="6"/>
        <v>8.0000000000000002E-3</v>
      </c>
      <c r="K53" s="76">
        <v>38</v>
      </c>
      <c r="L53" s="77" t="s">
        <v>69</v>
      </c>
      <c r="M53" s="83">
        <f t="shared" si="7"/>
        <v>3.8E-3</v>
      </c>
      <c r="N53" s="76">
        <v>28</v>
      </c>
      <c r="O53" s="77" t="s">
        <v>69</v>
      </c>
      <c r="P53" s="83">
        <f t="shared" si="8"/>
        <v>2.8E-3</v>
      </c>
    </row>
    <row r="54" spans="1:16">
      <c r="A54" s="1">
        <f t="shared" si="4"/>
        <v>54</v>
      </c>
      <c r="B54" s="76">
        <v>17</v>
      </c>
      <c r="C54" s="77" t="s">
        <v>70</v>
      </c>
      <c r="D54" s="84">
        <f t="shared" ref="D54:D85" si="9">B54/1000/$C$5</f>
        <v>2.0238095238095239E-4</v>
      </c>
      <c r="E54" s="78">
        <v>0.25219999999999998</v>
      </c>
      <c r="F54" s="79">
        <v>3.3260000000000001</v>
      </c>
      <c r="G54" s="75">
        <f t="shared" si="0"/>
        <v>3.5781999999999998</v>
      </c>
      <c r="H54" s="76">
        <v>83</v>
      </c>
      <c r="I54" s="77" t="s">
        <v>69</v>
      </c>
      <c r="J54" s="83">
        <f t="shared" si="6"/>
        <v>8.3000000000000001E-3</v>
      </c>
      <c r="K54" s="76">
        <v>39</v>
      </c>
      <c r="L54" s="77" t="s">
        <v>69</v>
      </c>
      <c r="M54" s="83">
        <f t="shared" si="7"/>
        <v>3.8999999999999998E-3</v>
      </c>
      <c r="N54" s="76">
        <v>29</v>
      </c>
      <c r="O54" s="77" t="s">
        <v>69</v>
      </c>
      <c r="P54" s="83">
        <f t="shared" si="8"/>
        <v>2.9000000000000002E-3</v>
      </c>
    </row>
    <row r="55" spans="1:16">
      <c r="A55" s="1">
        <f t="shared" si="4"/>
        <v>55</v>
      </c>
      <c r="B55" s="76">
        <v>18</v>
      </c>
      <c r="C55" s="77" t="s">
        <v>70</v>
      </c>
      <c r="D55" s="84">
        <f t="shared" si="9"/>
        <v>2.1428571428571427E-4</v>
      </c>
      <c r="E55" s="78">
        <v>0.2596</v>
      </c>
      <c r="F55" s="79">
        <v>3.3690000000000002</v>
      </c>
      <c r="G55" s="75">
        <f t="shared" si="0"/>
        <v>3.6286</v>
      </c>
      <c r="H55" s="76">
        <v>86</v>
      </c>
      <c r="I55" s="77" t="s">
        <v>69</v>
      </c>
      <c r="J55" s="83">
        <f t="shared" si="6"/>
        <v>8.6E-3</v>
      </c>
      <c r="K55" s="76">
        <v>41</v>
      </c>
      <c r="L55" s="77" t="s">
        <v>69</v>
      </c>
      <c r="M55" s="83">
        <f t="shared" si="7"/>
        <v>4.1000000000000003E-3</v>
      </c>
      <c r="N55" s="76">
        <v>30</v>
      </c>
      <c r="O55" s="77" t="s">
        <v>69</v>
      </c>
      <c r="P55" s="83">
        <f t="shared" si="8"/>
        <v>3.0000000000000001E-3</v>
      </c>
    </row>
    <row r="56" spans="1:16">
      <c r="A56" s="1">
        <f t="shared" si="4"/>
        <v>56</v>
      </c>
      <c r="B56" s="76">
        <v>20</v>
      </c>
      <c r="C56" s="77" t="s">
        <v>70</v>
      </c>
      <c r="D56" s="84">
        <f t="shared" si="9"/>
        <v>2.380952380952381E-4</v>
      </c>
      <c r="E56" s="78">
        <v>0.27360000000000001</v>
      </c>
      <c r="F56" s="79">
        <v>3.4470000000000001</v>
      </c>
      <c r="G56" s="75">
        <f t="shared" si="0"/>
        <v>3.7206000000000001</v>
      </c>
      <c r="H56" s="76">
        <v>93</v>
      </c>
      <c r="I56" s="77" t="s">
        <v>69</v>
      </c>
      <c r="J56" s="83">
        <f t="shared" si="6"/>
        <v>9.2999999999999992E-3</v>
      </c>
      <c r="K56" s="76">
        <v>43</v>
      </c>
      <c r="L56" s="77" t="s">
        <v>69</v>
      </c>
      <c r="M56" s="83">
        <f t="shared" si="7"/>
        <v>4.3E-3</v>
      </c>
      <c r="N56" s="76">
        <v>32</v>
      </c>
      <c r="O56" s="77" t="s">
        <v>69</v>
      </c>
      <c r="P56" s="83">
        <f t="shared" si="8"/>
        <v>3.2000000000000002E-3</v>
      </c>
    </row>
    <row r="57" spans="1:16">
      <c r="A57" s="1">
        <f t="shared" si="4"/>
        <v>57</v>
      </c>
      <c r="B57" s="76">
        <v>22.5</v>
      </c>
      <c r="C57" s="77" t="s">
        <v>70</v>
      </c>
      <c r="D57" s="84">
        <f t="shared" si="9"/>
        <v>2.6785714285714287E-4</v>
      </c>
      <c r="E57" s="78">
        <v>0.29020000000000001</v>
      </c>
      <c r="F57" s="79">
        <v>3.53</v>
      </c>
      <c r="G57" s="75">
        <f t="shared" si="0"/>
        <v>3.8201999999999998</v>
      </c>
      <c r="H57" s="76">
        <v>100</v>
      </c>
      <c r="I57" s="77" t="s">
        <v>69</v>
      </c>
      <c r="J57" s="83">
        <f t="shared" si="6"/>
        <v>0.01</v>
      </c>
      <c r="K57" s="76">
        <v>46</v>
      </c>
      <c r="L57" s="77" t="s">
        <v>69</v>
      </c>
      <c r="M57" s="83">
        <f t="shared" si="7"/>
        <v>4.5999999999999999E-3</v>
      </c>
      <c r="N57" s="76">
        <v>34</v>
      </c>
      <c r="O57" s="77" t="s">
        <v>69</v>
      </c>
      <c r="P57" s="83">
        <f t="shared" si="8"/>
        <v>3.4000000000000002E-3</v>
      </c>
    </row>
    <row r="58" spans="1:16">
      <c r="A58" s="1">
        <f t="shared" si="4"/>
        <v>58</v>
      </c>
      <c r="B58" s="76">
        <v>25</v>
      </c>
      <c r="C58" s="77" t="s">
        <v>70</v>
      </c>
      <c r="D58" s="84">
        <f t="shared" si="9"/>
        <v>2.9761904761904765E-4</v>
      </c>
      <c r="E58" s="78">
        <v>0.30590000000000001</v>
      </c>
      <c r="F58" s="79">
        <v>3.6019999999999999</v>
      </c>
      <c r="G58" s="75">
        <f t="shared" si="0"/>
        <v>3.9078999999999997</v>
      </c>
      <c r="H58" s="76">
        <v>108</v>
      </c>
      <c r="I58" s="77" t="s">
        <v>69</v>
      </c>
      <c r="J58" s="83">
        <f t="shared" si="6"/>
        <v>1.0800000000000001E-2</v>
      </c>
      <c r="K58" s="76">
        <v>49</v>
      </c>
      <c r="L58" s="77" t="s">
        <v>69</v>
      </c>
      <c r="M58" s="83">
        <f t="shared" si="7"/>
        <v>4.8999999999999998E-3</v>
      </c>
      <c r="N58" s="76">
        <v>36</v>
      </c>
      <c r="O58" s="77" t="s">
        <v>69</v>
      </c>
      <c r="P58" s="83">
        <f t="shared" si="8"/>
        <v>3.5999999999999999E-3</v>
      </c>
    </row>
    <row r="59" spans="1:16">
      <c r="A59" s="1">
        <f t="shared" si="4"/>
        <v>59</v>
      </c>
      <c r="B59" s="76">
        <v>27.5</v>
      </c>
      <c r="C59" s="77" t="s">
        <v>70</v>
      </c>
      <c r="D59" s="84">
        <f t="shared" si="9"/>
        <v>3.2738095238095237E-4</v>
      </c>
      <c r="E59" s="78">
        <v>0.32079999999999997</v>
      </c>
      <c r="F59" s="79">
        <v>3.6640000000000001</v>
      </c>
      <c r="G59" s="75">
        <f t="shared" si="0"/>
        <v>3.9847999999999999</v>
      </c>
      <c r="H59" s="76">
        <v>116</v>
      </c>
      <c r="I59" s="77" t="s">
        <v>69</v>
      </c>
      <c r="J59" s="83">
        <f t="shared" si="6"/>
        <v>1.1600000000000001E-2</v>
      </c>
      <c r="K59" s="76">
        <v>52</v>
      </c>
      <c r="L59" s="77" t="s">
        <v>69</v>
      </c>
      <c r="M59" s="83">
        <f t="shared" si="7"/>
        <v>5.1999999999999998E-3</v>
      </c>
      <c r="N59" s="76">
        <v>39</v>
      </c>
      <c r="O59" s="77" t="s">
        <v>69</v>
      </c>
      <c r="P59" s="83">
        <f t="shared" si="8"/>
        <v>3.8999999999999998E-3</v>
      </c>
    </row>
    <row r="60" spans="1:16">
      <c r="A60" s="1">
        <f t="shared" si="4"/>
        <v>60</v>
      </c>
      <c r="B60" s="76">
        <v>30</v>
      </c>
      <c r="C60" s="77" t="s">
        <v>70</v>
      </c>
      <c r="D60" s="84">
        <f t="shared" si="9"/>
        <v>3.5714285714285714E-4</v>
      </c>
      <c r="E60" s="78">
        <v>0.33510000000000001</v>
      </c>
      <c r="F60" s="79">
        <v>3.7189999999999999</v>
      </c>
      <c r="G60" s="75">
        <f t="shared" si="0"/>
        <v>4.0541</v>
      </c>
      <c r="H60" s="76">
        <v>123</v>
      </c>
      <c r="I60" s="77" t="s">
        <v>69</v>
      </c>
      <c r="J60" s="83">
        <f t="shared" si="6"/>
        <v>1.23E-2</v>
      </c>
      <c r="K60" s="76">
        <v>55</v>
      </c>
      <c r="L60" s="77" t="s">
        <v>69</v>
      </c>
      <c r="M60" s="83">
        <f t="shared" si="7"/>
        <v>5.4999999999999997E-3</v>
      </c>
      <c r="N60" s="76">
        <v>41</v>
      </c>
      <c r="O60" s="77" t="s">
        <v>69</v>
      </c>
      <c r="P60" s="83">
        <f t="shared" si="8"/>
        <v>4.1000000000000003E-3</v>
      </c>
    </row>
    <row r="61" spans="1:16">
      <c r="A61" s="1">
        <f t="shared" si="4"/>
        <v>61</v>
      </c>
      <c r="B61" s="76">
        <v>32.5</v>
      </c>
      <c r="C61" s="77" t="s">
        <v>70</v>
      </c>
      <c r="D61" s="84">
        <f t="shared" si="9"/>
        <v>3.8690476190476192E-4</v>
      </c>
      <c r="E61" s="78">
        <v>0.3488</v>
      </c>
      <c r="F61" s="79">
        <v>3.766</v>
      </c>
      <c r="G61" s="75">
        <f t="shared" si="0"/>
        <v>4.1147999999999998</v>
      </c>
      <c r="H61" s="76">
        <v>130</v>
      </c>
      <c r="I61" s="77" t="s">
        <v>69</v>
      </c>
      <c r="J61" s="83">
        <f t="shared" si="6"/>
        <v>1.3000000000000001E-2</v>
      </c>
      <c r="K61" s="76">
        <v>58</v>
      </c>
      <c r="L61" s="77" t="s">
        <v>69</v>
      </c>
      <c r="M61" s="83">
        <f t="shared" si="7"/>
        <v>5.8000000000000005E-3</v>
      </c>
      <c r="N61" s="76">
        <v>43</v>
      </c>
      <c r="O61" s="77" t="s">
        <v>69</v>
      </c>
      <c r="P61" s="83">
        <f t="shared" si="8"/>
        <v>4.3E-3</v>
      </c>
    </row>
    <row r="62" spans="1:16">
      <c r="A62" s="1">
        <f t="shared" si="4"/>
        <v>62</v>
      </c>
      <c r="B62" s="76">
        <v>35</v>
      </c>
      <c r="C62" s="77" t="s">
        <v>70</v>
      </c>
      <c r="D62" s="84">
        <f t="shared" si="9"/>
        <v>4.1666666666666669E-4</v>
      </c>
      <c r="E62" s="78">
        <v>0.3619</v>
      </c>
      <c r="F62" s="79">
        <v>3.8079999999999998</v>
      </c>
      <c r="G62" s="75">
        <f t="shared" si="0"/>
        <v>4.1699000000000002</v>
      </c>
      <c r="H62" s="76">
        <v>138</v>
      </c>
      <c r="I62" s="77" t="s">
        <v>69</v>
      </c>
      <c r="J62" s="83">
        <f t="shared" si="6"/>
        <v>1.3800000000000002E-2</v>
      </c>
      <c r="K62" s="76">
        <v>61</v>
      </c>
      <c r="L62" s="77" t="s">
        <v>69</v>
      </c>
      <c r="M62" s="83">
        <f t="shared" si="7"/>
        <v>6.0999999999999995E-3</v>
      </c>
      <c r="N62" s="76">
        <v>45</v>
      </c>
      <c r="O62" s="77" t="s">
        <v>69</v>
      </c>
      <c r="P62" s="83">
        <f t="shared" si="8"/>
        <v>4.4999999999999997E-3</v>
      </c>
    </row>
    <row r="63" spans="1:16">
      <c r="A63" s="1">
        <f t="shared" si="4"/>
        <v>63</v>
      </c>
      <c r="B63" s="76">
        <v>37.5</v>
      </c>
      <c r="C63" s="77" t="s">
        <v>70</v>
      </c>
      <c r="D63" s="84">
        <f t="shared" si="9"/>
        <v>4.4642857142857141E-4</v>
      </c>
      <c r="E63" s="78">
        <v>0.37459999999999999</v>
      </c>
      <c r="F63" s="79">
        <v>3.8450000000000002</v>
      </c>
      <c r="G63" s="75">
        <f t="shared" si="0"/>
        <v>4.2195999999999998</v>
      </c>
      <c r="H63" s="76">
        <v>145</v>
      </c>
      <c r="I63" s="77" t="s">
        <v>69</v>
      </c>
      <c r="J63" s="83">
        <f t="shared" si="6"/>
        <v>1.4499999999999999E-2</v>
      </c>
      <c r="K63" s="76">
        <v>64</v>
      </c>
      <c r="L63" s="77" t="s">
        <v>69</v>
      </c>
      <c r="M63" s="83">
        <f t="shared" si="7"/>
        <v>6.4000000000000003E-3</v>
      </c>
      <c r="N63" s="76">
        <v>47</v>
      </c>
      <c r="O63" s="77" t="s">
        <v>69</v>
      </c>
      <c r="P63" s="83">
        <f t="shared" si="8"/>
        <v>4.7000000000000002E-3</v>
      </c>
    </row>
    <row r="64" spans="1:16">
      <c r="A64" s="1">
        <f t="shared" si="4"/>
        <v>64</v>
      </c>
      <c r="B64" s="76">
        <v>40</v>
      </c>
      <c r="C64" s="77" t="s">
        <v>70</v>
      </c>
      <c r="D64" s="84">
        <f t="shared" si="9"/>
        <v>4.7619047619047619E-4</v>
      </c>
      <c r="E64" s="78">
        <v>0.38690000000000002</v>
      </c>
      <c r="F64" s="79">
        <v>3.8780000000000001</v>
      </c>
      <c r="G64" s="75">
        <f t="shared" si="0"/>
        <v>4.2648999999999999</v>
      </c>
      <c r="H64" s="76">
        <v>152</v>
      </c>
      <c r="I64" s="77" t="s">
        <v>69</v>
      </c>
      <c r="J64" s="83">
        <f t="shared" si="6"/>
        <v>1.52E-2</v>
      </c>
      <c r="K64" s="76">
        <v>66</v>
      </c>
      <c r="L64" s="77" t="s">
        <v>69</v>
      </c>
      <c r="M64" s="83">
        <f t="shared" si="7"/>
        <v>6.6E-3</v>
      </c>
      <c r="N64" s="76">
        <v>49</v>
      </c>
      <c r="O64" s="77" t="s">
        <v>69</v>
      </c>
      <c r="P64" s="83">
        <f t="shared" si="8"/>
        <v>4.8999999999999998E-3</v>
      </c>
    </row>
    <row r="65" spans="1:16">
      <c r="A65" s="1">
        <f t="shared" si="4"/>
        <v>65</v>
      </c>
      <c r="B65" s="76">
        <v>45</v>
      </c>
      <c r="C65" s="77" t="s">
        <v>70</v>
      </c>
      <c r="D65" s="84">
        <f t="shared" si="9"/>
        <v>5.3571428571428574E-4</v>
      </c>
      <c r="E65" s="78">
        <v>0.41039999999999999</v>
      </c>
      <c r="F65" s="79">
        <v>3.9329999999999998</v>
      </c>
      <c r="G65" s="75">
        <f t="shared" si="0"/>
        <v>4.3433999999999999</v>
      </c>
      <c r="H65" s="76">
        <v>166</v>
      </c>
      <c r="I65" s="77" t="s">
        <v>69</v>
      </c>
      <c r="J65" s="83">
        <f t="shared" si="6"/>
        <v>1.66E-2</v>
      </c>
      <c r="K65" s="76">
        <v>72</v>
      </c>
      <c r="L65" s="77" t="s">
        <v>69</v>
      </c>
      <c r="M65" s="83">
        <f t="shared" si="7"/>
        <v>7.1999999999999998E-3</v>
      </c>
      <c r="N65" s="76">
        <v>53</v>
      </c>
      <c r="O65" s="77" t="s">
        <v>69</v>
      </c>
      <c r="P65" s="83">
        <f t="shared" si="8"/>
        <v>5.3E-3</v>
      </c>
    </row>
    <row r="66" spans="1:16">
      <c r="A66" s="1">
        <f t="shared" si="4"/>
        <v>66</v>
      </c>
      <c r="B66" s="76">
        <v>50</v>
      </c>
      <c r="C66" s="77" t="s">
        <v>70</v>
      </c>
      <c r="D66" s="84">
        <f t="shared" si="9"/>
        <v>5.9523809523809529E-4</v>
      </c>
      <c r="E66" s="78">
        <v>0.43259999999999998</v>
      </c>
      <c r="F66" s="79">
        <v>3.9769999999999999</v>
      </c>
      <c r="G66" s="75">
        <f t="shared" si="0"/>
        <v>4.4096000000000002</v>
      </c>
      <c r="H66" s="76">
        <v>180</v>
      </c>
      <c r="I66" s="77" t="s">
        <v>69</v>
      </c>
      <c r="J66" s="83">
        <f t="shared" si="6"/>
        <v>1.7999999999999999E-2</v>
      </c>
      <c r="K66" s="76">
        <v>77</v>
      </c>
      <c r="L66" s="77" t="s">
        <v>69</v>
      </c>
      <c r="M66" s="83">
        <f t="shared" si="7"/>
        <v>7.7000000000000002E-3</v>
      </c>
      <c r="N66" s="76">
        <v>57</v>
      </c>
      <c r="O66" s="77" t="s">
        <v>69</v>
      </c>
      <c r="P66" s="83">
        <f t="shared" si="8"/>
        <v>5.7000000000000002E-3</v>
      </c>
    </row>
    <row r="67" spans="1:16">
      <c r="A67" s="1">
        <f t="shared" si="4"/>
        <v>67</v>
      </c>
      <c r="B67" s="76">
        <v>55</v>
      </c>
      <c r="C67" s="77" t="s">
        <v>70</v>
      </c>
      <c r="D67" s="84">
        <f t="shared" si="9"/>
        <v>6.5476190476190473E-4</v>
      </c>
      <c r="E67" s="78">
        <v>0.45369999999999999</v>
      </c>
      <c r="F67" s="79">
        <v>4.0119999999999996</v>
      </c>
      <c r="G67" s="75">
        <f t="shared" si="0"/>
        <v>4.4657</v>
      </c>
      <c r="H67" s="76">
        <v>194</v>
      </c>
      <c r="I67" s="77" t="s">
        <v>69</v>
      </c>
      <c r="J67" s="83">
        <f t="shared" si="6"/>
        <v>1.9400000000000001E-2</v>
      </c>
      <c r="K67" s="76">
        <v>82</v>
      </c>
      <c r="L67" s="77" t="s">
        <v>69</v>
      </c>
      <c r="M67" s="83">
        <f t="shared" si="7"/>
        <v>8.2000000000000007E-3</v>
      </c>
      <c r="N67" s="76">
        <v>61</v>
      </c>
      <c r="O67" s="77" t="s">
        <v>69</v>
      </c>
      <c r="P67" s="83">
        <f t="shared" si="8"/>
        <v>6.0999999999999995E-3</v>
      </c>
    </row>
    <row r="68" spans="1:16">
      <c r="A68" s="1">
        <f t="shared" si="4"/>
        <v>68</v>
      </c>
      <c r="B68" s="76">
        <v>60</v>
      </c>
      <c r="C68" s="77" t="s">
        <v>70</v>
      </c>
      <c r="D68" s="84">
        <f t="shared" si="9"/>
        <v>7.1428571428571429E-4</v>
      </c>
      <c r="E68" s="78">
        <v>0.47389999999999999</v>
      </c>
      <c r="F68" s="79">
        <v>4.0389999999999997</v>
      </c>
      <c r="G68" s="75">
        <f t="shared" si="0"/>
        <v>4.5129000000000001</v>
      </c>
      <c r="H68" s="76">
        <v>208</v>
      </c>
      <c r="I68" s="77" t="s">
        <v>69</v>
      </c>
      <c r="J68" s="83">
        <f t="shared" si="6"/>
        <v>2.0799999999999999E-2</v>
      </c>
      <c r="K68" s="76">
        <v>88</v>
      </c>
      <c r="L68" s="77" t="s">
        <v>69</v>
      </c>
      <c r="M68" s="83">
        <f t="shared" si="7"/>
        <v>8.7999999999999988E-3</v>
      </c>
      <c r="N68" s="76">
        <v>64</v>
      </c>
      <c r="O68" s="77" t="s">
        <v>69</v>
      </c>
      <c r="P68" s="83">
        <f t="shared" si="8"/>
        <v>6.4000000000000003E-3</v>
      </c>
    </row>
    <row r="69" spans="1:16">
      <c r="A69" s="1">
        <f t="shared" si="4"/>
        <v>69</v>
      </c>
      <c r="B69" s="76">
        <v>65</v>
      </c>
      <c r="C69" s="77" t="s">
        <v>70</v>
      </c>
      <c r="D69" s="84">
        <f t="shared" si="9"/>
        <v>7.7380952380952384E-4</v>
      </c>
      <c r="E69" s="78">
        <v>0.49320000000000003</v>
      </c>
      <c r="F69" s="79">
        <v>4.0609999999999999</v>
      </c>
      <c r="G69" s="75">
        <f t="shared" si="0"/>
        <v>4.5541999999999998</v>
      </c>
      <c r="H69" s="76">
        <v>221</v>
      </c>
      <c r="I69" s="77" t="s">
        <v>69</v>
      </c>
      <c r="J69" s="83">
        <f t="shared" si="6"/>
        <v>2.2100000000000002E-2</v>
      </c>
      <c r="K69" s="76">
        <v>93</v>
      </c>
      <c r="L69" s="77" t="s">
        <v>69</v>
      </c>
      <c r="M69" s="83">
        <f t="shared" si="7"/>
        <v>9.2999999999999992E-3</v>
      </c>
      <c r="N69" s="76">
        <v>68</v>
      </c>
      <c r="O69" s="77" t="s">
        <v>69</v>
      </c>
      <c r="P69" s="83">
        <f t="shared" si="8"/>
        <v>6.8000000000000005E-3</v>
      </c>
    </row>
    <row r="70" spans="1:16">
      <c r="A70" s="1">
        <f t="shared" si="4"/>
        <v>70</v>
      </c>
      <c r="B70" s="76">
        <v>70</v>
      </c>
      <c r="C70" s="77" t="s">
        <v>70</v>
      </c>
      <c r="D70" s="84">
        <f t="shared" si="9"/>
        <v>8.3333333333333339E-4</v>
      </c>
      <c r="E70" s="78">
        <v>0.51190000000000002</v>
      </c>
      <c r="F70" s="79">
        <v>4.077</v>
      </c>
      <c r="G70" s="75">
        <f t="shared" si="0"/>
        <v>4.5888999999999998</v>
      </c>
      <c r="H70" s="76">
        <v>235</v>
      </c>
      <c r="I70" s="77" t="s">
        <v>69</v>
      </c>
      <c r="J70" s="83">
        <f t="shared" si="6"/>
        <v>2.35E-2</v>
      </c>
      <c r="K70" s="76">
        <v>98</v>
      </c>
      <c r="L70" s="77" t="s">
        <v>69</v>
      </c>
      <c r="M70" s="83">
        <f t="shared" si="7"/>
        <v>9.7999999999999997E-3</v>
      </c>
      <c r="N70" s="76">
        <v>72</v>
      </c>
      <c r="O70" s="77" t="s">
        <v>69</v>
      </c>
      <c r="P70" s="83">
        <f t="shared" si="8"/>
        <v>7.1999999999999998E-3</v>
      </c>
    </row>
    <row r="71" spans="1:16">
      <c r="A71" s="1">
        <f t="shared" si="4"/>
        <v>71</v>
      </c>
      <c r="B71" s="76">
        <v>80</v>
      </c>
      <c r="C71" s="77" t="s">
        <v>70</v>
      </c>
      <c r="D71" s="84">
        <f t="shared" si="9"/>
        <v>9.5238095238095238E-4</v>
      </c>
      <c r="E71" s="78">
        <v>0.54720000000000002</v>
      </c>
      <c r="F71" s="79">
        <v>4.0979999999999999</v>
      </c>
      <c r="G71" s="75">
        <f t="shared" si="0"/>
        <v>4.6452</v>
      </c>
      <c r="H71" s="76">
        <v>262</v>
      </c>
      <c r="I71" s="77" t="s">
        <v>69</v>
      </c>
      <c r="J71" s="83">
        <f t="shared" si="6"/>
        <v>2.6200000000000001E-2</v>
      </c>
      <c r="K71" s="76">
        <v>108</v>
      </c>
      <c r="L71" s="77" t="s">
        <v>69</v>
      </c>
      <c r="M71" s="83">
        <f t="shared" si="7"/>
        <v>1.0800000000000001E-2</v>
      </c>
      <c r="N71" s="76">
        <v>79</v>
      </c>
      <c r="O71" s="77" t="s">
        <v>69</v>
      </c>
      <c r="P71" s="83">
        <f t="shared" si="8"/>
        <v>7.9000000000000008E-3</v>
      </c>
    </row>
    <row r="72" spans="1:16">
      <c r="A72" s="1">
        <f t="shared" si="4"/>
        <v>72</v>
      </c>
      <c r="B72" s="76">
        <v>90</v>
      </c>
      <c r="C72" s="77" t="s">
        <v>70</v>
      </c>
      <c r="D72" s="84">
        <f t="shared" si="9"/>
        <v>1.0714285714285715E-3</v>
      </c>
      <c r="E72" s="78">
        <v>0.58040000000000003</v>
      </c>
      <c r="F72" s="79">
        <v>4.1079999999999997</v>
      </c>
      <c r="G72" s="75">
        <f t="shared" si="0"/>
        <v>4.6883999999999997</v>
      </c>
      <c r="H72" s="76">
        <v>289</v>
      </c>
      <c r="I72" s="77" t="s">
        <v>69</v>
      </c>
      <c r="J72" s="83">
        <f t="shared" si="6"/>
        <v>2.8899999999999999E-2</v>
      </c>
      <c r="K72" s="76">
        <v>117</v>
      </c>
      <c r="L72" s="77" t="s">
        <v>69</v>
      </c>
      <c r="M72" s="83">
        <f t="shared" si="7"/>
        <v>1.17E-2</v>
      </c>
      <c r="N72" s="76">
        <v>86</v>
      </c>
      <c r="O72" s="77" t="s">
        <v>69</v>
      </c>
      <c r="P72" s="83">
        <f t="shared" si="8"/>
        <v>8.6E-3</v>
      </c>
    </row>
    <row r="73" spans="1:16">
      <c r="A73" s="1">
        <f t="shared" si="4"/>
        <v>73</v>
      </c>
      <c r="B73" s="76">
        <v>100</v>
      </c>
      <c r="C73" s="77" t="s">
        <v>70</v>
      </c>
      <c r="D73" s="84">
        <f t="shared" si="9"/>
        <v>1.1904761904761906E-3</v>
      </c>
      <c r="E73" s="78">
        <v>0.61180000000000001</v>
      </c>
      <c r="F73" s="79">
        <v>4.1079999999999997</v>
      </c>
      <c r="G73" s="75">
        <f t="shared" si="0"/>
        <v>4.7197999999999993</v>
      </c>
      <c r="H73" s="76">
        <v>316</v>
      </c>
      <c r="I73" s="77" t="s">
        <v>69</v>
      </c>
      <c r="J73" s="83">
        <f t="shared" si="6"/>
        <v>3.1600000000000003E-2</v>
      </c>
      <c r="K73" s="76">
        <v>127</v>
      </c>
      <c r="L73" s="77" t="s">
        <v>69</v>
      </c>
      <c r="M73" s="83">
        <f t="shared" si="7"/>
        <v>1.2699999999999999E-2</v>
      </c>
      <c r="N73" s="76">
        <v>92</v>
      </c>
      <c r="O73" s="77" t="s">
        <v>69</v>
      </c>
      <c r="P73" s="83">
        <f t="shared" si="8"/>
        <v>9.1999999999999998E-3</v>
      </c>
    </row>
    <row r="74" spans="1:16">
      <c r="A74" s="1">
        <f t="shared" si="4"/>
        <v>74</v>
      </c>
      <c r="B74" s="76">
        <v>110</v>
      </c>
      <c r="C74" s="77" t="s">
        <v>70</v>
      </c>
      <c r="D74" s="84">
        <f t="shared" si="9"/>
        <v>1.3095238095238095E-3</v>
      </c>
      <c r="E74" s="78">
        <v>0.64159999999999995</v>
      </c>
      <c r="F74" s="79">
        <v>4.1029999999999998</v>
      </c>
      <c r="G74" s="75">
        <f t="shared" si="0"/>
        <v>4.7446000000000002</v>
      </c>
      <c r="H74" s="76">
        <v>343</v>
      </c>
      <c r="I74" s="77" t="s">
        <v>69</v>
      </c>
      <c r="J74" s="83">
        <f t="shared" si="6"/>
        <v>3.4300000000000004E-2</v>
      </c>
      <c r="K74" s="76">
        <v>137</v>
      </c>
      <c r="L74" s="77" t="s">
        <v>69</v>
      </c>
      <c r="M74" s="83">
        <f t="shared" si="7"/>
        <v>1.37E-2</v>
      </c>
      <c r="N74" s="76">
        <v>99</v>
      </c>
      <c r="O74" s="77" t="s">
        <v>69</v>
      </c>
      <c r="P74" s="83">
        <f t="shared" si="8"/>
        <v>9.9000000000000008E-3</v>
      </c>
    </row>
    <row r="75" spans="1:16">
      <c r="A75" s="1">
        <f t="shared" si="4"/>
        <v>75</v>
      </c>
      <c r="B75" s="76">
        <v>120</v>
      </c>
      <c r="C75" s="77" t="s">
        <v>70</v>
      </c>
      <c r="D75" s="84">
        <f t="shared" si="9"/>
        <v>1.4285714285714286E-3</v>
      </c>
      <c r="E75" s="78">
        <v>0.67020000000000002</v>
      </c>
      <c r="F75" s="79">
        <v>4.0919999999999996</v>
      </c>
      <c r="G75" s="75">
        <f t="shared" si="0"/>
        <v>4.7622</v>
      </c>
      <c r="H75" s="76">
        <v>370</v>
      </c>
      <c r="I75" s="77" t="s">
        <v>69</v>
      </c>
      <c r="J75" s="83">
        <f t="shared" si="6"/>
        <v>3.6999999999999998E-2</v>
      </c>
      <c r="K75" s="76">
        <v>146</v>
      </c>
      <c r="L75" s="77" t="s">
        <v>69</v>
      </c>
      <c r="M75" s="83">
        <f t="shared" si="7"/>
        <v>1.4599999999999998E-2</v>
      </c>
      <c r="N75" s="76">
        <v>106</v>
      </c>
      <c r="O75" s="77" t="s">
        <v>69</v>
      </c>
      <c r="P75" s="83">
        <f t="shared" si="8"/>
        <v>1.06E-2</v>
      </c>
    </row>
    <row r="76" spans="1:16">
      <c r="A76" s="1">
        <f t="shared" si="4"/>
        <v>76</v>
      </c>
      <c r="B76" s="76">
        <v>130</v>
      </c>
      <c r="C76" s="77" t="s">
        <v>70</v>
      </c>
      <c r="D76" s="84">
        <f t="shared" si="9"/>
        <v>1.5476190476190477E-3</v>
      </c>
      <c r="E76" s="78">
        <v>0.69750000000000001</v>
      </c>
      <c r="F76" s="79">
        <v>4.077</v>
      </c>
      <c r="G76" s="75">
        <f t="shared" si="0"/>
        <v>4.7744999999999997</v>
      </c>
      <c r="H76" s="76">
        <v>397</v>
      </c>
      <c r="I76" s="77" t="s">
        <v>69</v>
      </c>
      <c r="J76" s="83">
        <f t="shared" si="6"/>
        <v>3.9699999999999999E-2</v>
      </c>
      <c r="K76" s="76">
        <v>156</v>
      </c>
      <c r="L76" s="77" t="s">
        <v>69</v>
      </c>
      <c r="M76" s="83">
        <f t="shared" si="7"/>
        <v>1.5599999999999999E-2</v>
      </c>
      <c r="N76" s="76">
        <v>112</v>
      </c>
      <c r="O76" s="77" t="s">
        <v>69</v>
      </c>
      <c r="P76" s="83">
        <f t="shared" si="8"/>
        <v>1.12E-2</v>
      </c>
    </row>
    <row r="77" spans="1:16">
      <c r="A77" s="1">
        <f t="shared" si="4"/>
        <v>77</v>
      </c>
      <c r="B77" s="76">
        <v>140</v>
      </c>
      <c r="C77" s="77" t="s">
        <v>70</v>
      </c>
      <c r="D77" s="84">
        <f t="shared" si="9"/>
        <v>1.6666666666666668E-3</v>
      </c>
      <c r="E77" s="78">
        <v>0.72389999999999999</v>
      </c>
      <c r="F77" s="79">
        <v>4.0590000000000002</v>
      </c>
      <c r="G77" s="75">
        <f t="shared" si="0"/>
        <v>4.7828999999999997</v>
      </c>
      <c r="H77" s="76">
        <v>424</v>
      </c>
      <c r="I77" s="77" t="s">
        <v>69</v>
      </c>
      <c r="J77" s="83">
        <f t="shared" si="6"/>
        <v>4.24E-2</v>
      </c>
      <c r="K77" s="76">
        <v>165</v>
      </c>
      <c r="L77" s="77" t="s">
        <v>69</v>
      </c>
      <c r="M77" s="83">
        <f t="shared" si="7"/>
        <v>1.6500000000000001E-2</v>
      </c>
      <c r="N77" s="76">
        <v>119</v>
      </c>
      <c r="O77" s="77" t="s">
        <v>69</v>
      </c>
      <c r="P77" s="83">
        <f t="shared" si="8"/>
        <v>1.1899999999999999E-2</v>
      </c>
    </row>
    <row r="78" spans="1:16">
      <c r="A78" s="1">
        <f t="shared" si="4"/>
        <v>78</v>
      </c>
      <c r="B78" s="76">
        <v>150</v>
      </c>
      <c r="C78" s="77" t="s">
        <v>70</v>
      </c>
      <c r="D78" s="84">
        <f t="shared" si="9"/>
        <v>1.7857142857142857E-3</v>
      </c>
      <c r="E78" s="78">
        <v>0.74929999999999997</v>
      </c>
      <c r="F78" s="79">
        <v>4.0389999999999997</v>
      </c>
      <c r="G78" s="75">
        <f t="shared" si="0"/>
        <v>4.7882999999999996</v>
      </c>
      <c r="H78" s="76">
        <v>451</v>
      </c>
      <c r="I78" s="77" t="s">
        <v>69</v>
      </c>
      <c r="J78" s="83">
        <f t="shared" si="6"/>
        <v>4.5100000000000001E-2</v>
      </c>
      <c r="K78" s="76">
        <v>174</v>
      </c>
      <c r="L78" s="77" t="s">
        <v>69</v>
      </c>
      <c r="M78" s="83">
        <f t="shared" si="7"/>
        <v>1.7399999999999999E-2</v>
      </c>
      <c r="N78" s="76">
        <v>125</v>
      </c>
      <c r="O78" s="77" t="s">
        <v>69</v>
      </c>
      <c r="P78" s="83">
        <f t="shared" si="8"/>
        <v>1.2500000000000001E-2</v>
      </c>
    </row>
    <row r="79" spans="1:16">
      <c r="A79" s="1">
        <f t="shared" si="4"/>
        <v>79</v>
      </c>
      <c r="B79" s="76">
        <v>160</v>
      </c>
      <c r="C79" s="77" t="s">
        <v>70</v>
      </c>
      <c r="D79" s="84">
        <f t="shared" si="9"/>
        <v>1.9047619047619048E-3</v>
      </c>
      <c r="E79" s="78">
        <v>0.77390000000000003</v>
      </c>
      <c r="F79" s="79">
        <v>4.0170000000000003</v>
      </c>
      <c r="G79" s="75">
        <f t="shared" si="0"/>
        <v>4.7909000000000006</v>
      </c>
      <c r="H79" s="76">
        <v>478</v>
      </c>
      <c r="I79" s="77" t="s">
        <v>69</v>
      </c>
      <c r="J79" s="83">
        <f t="shared" si="6"/>
        <v>4.7799999999999995E-2</v>
      </c>
      <c r="K79" s="76">
        <v>183</v>
      </c>
      <c r="L79" s="77" t="s">
        <v>69</v>
      </c>
      <c r="M79" s="83">
        <f t="shared" si="7"/>
        <v>1.83E-2</v>
      </c>
      <c r="N79" s="76">
        <v>132</v>
      </c>
      <c r="O79" s="77" t="s">
        <v>69</v>
      </c>
      <c r="P79" s="83">
        <f t="shared" si="8"/>
        <v>1.32E-2</v>
      </c>
    </row>
    <row r="80" spans="1:16">
      <c r="A80" s="1">
        <f t="shared" si="4"/>
        <v>80</v>
      </c>
      <c r="B80" s="76">
        <v>170</v>
      </c>
      <c r="C80" s="77" t="s">
        <v>70</v>
      </c>
      <c r="D80" s="84">
        <f t="shared" si="9"/>
        <v>2.0238095238095241E-3</v>
      </c>
      <c r="E80" s="78">
        <v>0.77710000000000001</v>
      </c>
      <c r="F80" s="79">
        <v>3.9940000000000002</v>
      </c>
      <c r="G80" s="75">
        <f t="shared" si="0"/>
        <v>4.7711000000000006</v>
      </c>
      <c r="H80" s="76">
        <v>505</v>
      </c>
      <c r="I80" s="77" t="s">
        <v>69</v>
      </c>
      <c r="J80" s="83">
        <f t="shared" si="6"/>
        <v>5.0500000000000003E-2</v>
      </c>
      <c r="K80" s="76">
        <v>193</v>
      </c>
      <c r="L80" s="77" t="s">
        <v>69</v>
      </c>
      <c r="M80" s="83">
        <f t="shared" si="7"/>
        <v>1.9300000000000001E-2</v>
      </c>
      <c r="N80" s="76">
        <v>138</v>
      </c>
      <c r="O80" s="77" t="s">
        <v>69</v>
      </c>
      <c r="P80" s="83">
        <f t="shared" si="8"/>
        <v>1.3800000000000002E-2</v>
      </c>
    </row>
    <row r="81" spans="1:16">
      <c r="A81" s="1">
        <f t="shared" si="4"/>
        <v>81</v>
      </c>
      <c r="B81" s="76">
        <v>180</v>
      </c>
      <c r="C81" s="77" t="s">
        <v>70</v>
      </c>
      <c r="D81" s="84">
        <f t="shared" si="9"/>
        <v>2.142857142857143E-3</v>
      </c>
      <c r="E81" s="78">
        <v>0.71150000000000002</v>
      </c>
      <c r="F81" s="79">
        <v>3.9689999999999999</v>
      </c>
      <c r="G81" s="75">
        <f t="shared" si="0"/>
        <v>4.6805000000000003</v>
      </c>
      <c r="H81" s="76">
        <v>533</v>
      </c>
      <c r="I81" s="77" t="s">
        <v>69</v>
      </c>
      <c r="J81" s="83">
        <f t="shared" si="6"/>
        <v>5.33E-2</v>
      </c>
      <c r="K81" s="76">
        <v>202</v>
      </c>
      <c r="L81" s="77" t="s">
        <v>69</v>
      </c>
      <c r="M81" s="83">
        <f t="shared" si="7"/>
        <v>2.0200000000000003E-2</v>
      </c>
      <c r="N81" s="76">
        <v>145</v>
      </c>
      <c r="O81" s="77" t="s">
        <v>69</v>
      </c>
      <c r="P81" s="83">
        <f t="shared" si="8"/>
        <v>1.4499999999999999E-2</v>
      </c>
    </row>
    <row r="82" spans="1:16">
      <c r="A82" s="1">
        <f t="shared" si="4"/>
        <v>82</v>
      </c>
      <c r="B82" s="76">
        <v>200</v>
      </c>
      <c r="C82" s="77" t="s">
        <v>70</v>
      </c>
      <c r="D82" s="84">
        <f t="shared" si="9"/>
        <v>2.3809523809523812E-3</v>
      </c>
      <c r="E82" s="78">
        <v>0.63439999999999996</v>
      </c>
      <c r="F82" s="79">
        <v>3.919</v>
      </c>
      <c r="G82" s="75">
        <f t="shared" si="0"/>
        <v>4.5533999999999999</v>
      </c>
      <c r="H82" s="76">
        <v>590</v>
      </c>
      <c r="I82" s="77" t="s">
        <v>69</v>
      </c>
      <c r="J82" s="83">
        <f t="shared" si="6"/>
        <v>5.8999999999999997E-2</v>
      </c>
      <c r="K82" s="76">
        <v>222</v>
      </c>
      <c r="L82" s="77" t="s">
        <v>69</v>
      </c>
      <c r="M82" s="83">
        <f t="shared" si="7"/>
        <v>2.2200000000000001E-2</v>
      </c>
      <c r="N82" s="76">
        <v>157</v>
      </c>
      <c r="O82" s="77" t="s">
        <v>69</v>
      </c>
      <c r="P82" s="83">
        <f t="shared" si="8"/>
        <v>1.5699999999999999E-2</v>
      </c>
    </row>
    <row r="83" spans="1:16">
      <c r="A83" s="1">
        <f t="shared" si="4"/>
        <v>83</v>
      </c>
      <c r="B83" s="76">
        <v>225</v>
      </c>
      <c r="C83" s="77" t="s">
        <v>70</v>
      </c>
      <c r="D83" s="84">
        <f t="shared" si="9"/>
        <v>2.6785714285714286E-3</v>
      </c>
      <c r="E83" s="78">
        <v>0.60270000000000001</v>
      </c>
      <c r="F83" s="79">
        <v>3.8530000000000002</v>
      </c>
      <c r="G83" s="75">
        <f t="shared" si="0"/>
        <v>4.4557000000000002</v>
      </c>
      <c r="H83" s="76">
        <v>664</v>
      </c>
      <c r="I83" s="77" t="s">
        <v>69</v>
      </c>
      <c r="J83" s="83">
        <f t="shared" si="6"/>
        <v>6.6400000000000001E-2</v>
      </c>
      <c r="K83" s="76">
        <v>247</v>
      </c>
      <c r="L83" s="77" t="s">
        <v>69</v>
      </c>
      <c r="M83" s="83">
        <f t="shared" si="7"/>
        <v>2.47E-2</v>
      </c>
      <c r="N83" s="76">
        <v>173</v>
      </c>
      <c r="O83" s="77" t="s">
        <v>69</v>
      </c>
      <c r="P83" s="83">
        <f t="shared" si="8"/>
        <v>1.7299999999999999E-2</v>
      </c>
    </row>
    <row r="84" spans="1:16">
      <c r="A84" s="1">
        <f t="shared" si="4"/>
        <v>84</v>
      </c>
      <c r="B84" s="76">
        <v>250</v>
      </c>
      <c r="C84" s="77" t="s">
        <v>70</v>
      </c>
      <c r="D84" s="84">
        <f t="shared" si="9"/>
        <v>2.976190476190476E-3</v>
      </c>
      <c r="E84" s="78">
        <v>0.61150000000000004</v>
      </c>
      <c r="F84" s="79">
        <v>3.786</v>
      </c>
      <c r="G84" s="75">
        <f t="shared" ref="G84:G147" si="10">E84+F84</f>
        <v>4.3975</v>
      </c>
      <c r="H84" s="76">
        <v>739</v>
      </c>
      <c r="I84" s="77" t="s">
        <v>69</v>
      </c>
      <c r="J84" s="83">
        <f t="shared" ref="J84:J111" si="11">H84/1000/10</f>
        <v>7.3899999999999993E-2</v>
      </c>
      <c r="K84" s="76">
        <v>273</v>
      </c>
      <c r="L84" s="77" t="s">
        <v>69</v>
      </c>
      <c r="M84" s="83">
        <f t="shared" ref="M84:M115" si="12">K84/1000/10</f>
        <v>2.7300000000000001E-2</v>
      </c>
      <c r="N84" s="76">
        <v>188</v>
      </c>
      <c r="O84" s="77" t="s">
        <v>69</v>
      </c>
      <c r="P84" s="83">
        <f t="shared" ref="P84:P115" si="13">N84/1000/10</f>
        <v>1.8800000000000001E-2</v>
      </c>
    </row>
    <row r="85" spans="1:16">
      <c r="A85" s="1">
        <f t="shared" si="4"/>
        <v>85</v>
      </c>
      <c r="B85" s="76">
        <v>275</v>
      </c>
      <c r="C85" s="77" t="s">
        <v>70</v>
      </c>
      <c r="D85" s="84">
        <f t="shared" si="9"/>
        <v>3.2738095238095239E-3</v>
      </c>
      <c r="E85" s="78">
        <v>0.64139999999999997</v>
      </c>
      <c r="F85" s="79">
        <v>3.72</v>
      </c>
      <c r="G85" s="75">
        <f t="shared" si="10"/>
        <v>4.3613999999999997</v>
      </c>
      <c r="H85" s="76">
        <v>815</v>
      </c>
      <c r="I85" s="77" t="s">
        <v>69</v>
      </c>
      <c r="J85" s="83">
        <f t="shared" si="11"/>
        <v>8.1499999999999989E-2</v>
      </c>
      <c r="K85" s="76">
        <v>298</v>
      </c>
      <c r="L85" s="77" t="s">
        <v>69</v>
      </c>
      <c r="M85" s="83">
        <f t="shared" si="12"/>
        <v>2.98E-2</v>
      </c>
      <c r="N85" s="76">
        <v>205</v>
      </c>
      <c r="O85" s="77" t="s">
        <v>69</v>
      </c>
      <c r="P85" s="83">
        <f t="shared" si="13"/>
        <v>2.0499999999999997E-2</v>
      </c>
    </row>
    <row r="86" spans="1:16">
      <c r="A86" s="1">
        <f t="shared" ref="A86:A149" si="14">A85+1</f>
        <v>86</v>
      </c>
      <c r="B86" s="76">
        <v>300</v>
      </c>
      <c r="C86" s="77" t="s">
        <v>70</v>
      </c>
      <c r="D86" s="84">
        <f t="shared" ref="D86:D98" si="15">B86/1000/$C$5</f>
        <v>3.5714285714285713E-3</v>
      </c>
      <c r="E86" s="78">
        <v>0.68179999999999996</v>
      </c>
      <c r="F86" s="79">
        <v>3.6549999999999998</v>
      </c>
      <c r="G86" s="75">
        <f t="shared" si="10"/>
        <v>4.3368000000000002</v>
      </c>
      <c r="H86" s="76">
        <v>892</v>
      </c>
      <c r="I86" s="77" t="s">
        <v>69</v>
      </c>
      <c r="J86" s="83">
        <f t="shared" si="11"/>
        <v>8.9200000000000002E-2</v>
      </c>
      <c r="K86" s="76">
        <v>323</v>
      </c>
      <c r="L86" s="77" t="s">
        <v>69</v>
      </c>
      <c r="M86" s="83">
        <f t="shared" si="12"/>
        <v>3.2300000000000002E-2</v>
      </c>
      <c r="N86" s="76">
        <v>221</v>
      </c>
      <c r="O86" s="77" t="s">
        <v>69</v>
      </c>
      <c r="P86" s="83">
        <f t="shared" si="13"/>
        <v>2.2100000000000002E-2</v>
      </c>
    </row>
    <row r="87" spans="1:16">
      <c r="A87" s="1">
        <f t="shared" si="14"/>
        <v>87</v>
      </c>
      <c r="B87" s="76">
        <v>325</v>
      </c>
      <c r="C87" s="77" t="s">
        <v>70</v>
      </c>
      <c r="D87" s="84">
        <f t="shared" si="15"/>
        <v>3.8690476190476192E-3</v>
      </c>
      <c r="E87" s="78">
        <v>0.7268</v>
      </c>
      <c r="F87" s="79">
        <v>3.5910000000000002</v>
      </c>
      <c r="G87" s="75">
        <f t="shared" si="10"/>
        <v>4.3178000000000001</v>
      </c>
      <c r="H87" s="76">
        <v>969</v>
      </c>
      <c r="I87" s="77" t="s">
        <v>69</v>
      </c>
      <c r="J87" s="83">
        <f t="shared" si="11"/>
        <v>9.69E-2</v>
      </c>
      <c r="K87" s="76">
        <v>348</v>
      </c>
      <c r="L87" s="77" t="s">
        <v>69</v>
      </c>
      <c r="M87" s="83">
        <f t="shared" si="12"/>
        <v>3.4799999999999998E-2</v>
      </c>
      <c r="N87" s="76">
        <v>238</v>
      </c>
      <c r="O87" s="77" t="s">
        <v>69</v>
      </c>
      <c r="P87" s="83">
        <f t="shared" si="13"/>
        <v>2.3799999999999998E-2</v>
      </c>
    </row>
    <row r="88" spans="1:16">
      <c r="A88" s="1">
        <f t="shared" si="14"/>
        <v>88</v>
      </c>
      <c r="B88" s="76">
        <v>350</v>
      </c>
      <c r="C88" s="77" t="s">
        <v>70</v>
      </c>
      <c r="D88" s="84">
        <f t="shared" si="15"/>
        <v>4.1666666666666666E-3</v>
      </c>
      <c r="E88" s="78">
        <v>0.77300000000000002</v>
      </c>
      <c r="F88" s="79">
        <v>3.5289999999999999</v>
      </c>
      <c r="G88" s="75">
        <f t="shared" si="10"/>
        <v>4.3019999999999996</v>
      </c>
      <c r="H88" s="76">
        <v>1047</v>
      </c>
      <c r="I88" s="77" t="s">
        <v>69</v>
      </c>
      <c r="J88" s="83">
        <f t="shared" si="11"/>
        <v>0.10469999999999999</v>
      </c>
      <c r="K88" s="76">
        <v>373</v>
      </c>
      <c r="L88" s="77" t="s">
        <v>69</v>
      </c>
      <c r="M88" s="83">
        <f t="shared" si="12"/>
        <v>3.73E-2</v>
      </c>
      <c r="N88" s="76">
        <v>255</v>
      </c>
      <c r="O88" s="77" t="s">
        <v>69</v>
      </c>
      <c r="P88" s="83">
        <f t="shared" si="13"/>
        <v>2.5500000000000002E-2</v>
      </c>
    </row>
    <row r="89" spans="1:16">
      <c r="A89" s="1">
        <f t="shared" si="14"/>
        <v>89</v>
      </c>
      <c r="B89" s="76">
        <v>375</v>
      </c>
      <c r="C89" s="77" t="s">
        <v>70</v>
      </c>
      <c r="D89" s="84">
        <f t="shared" si="15"/>
        <v>4.464285714285714E-3</v>
      </c>
      <c r="E89" s="78">
        <v>0.81840000000000002</v>
      </c>
      <c r="F89" s="79">
        <v>3.4689999999999999</v>
      </c>
      <c r="G89" s="75">
        <f t="shared" si="10"/>
        <v>4.2873999999999999</v>
      </c>
      <c r="H89" s="76">
        <v>1126</v>
      </c>
      <c r="I89" s="77" t="s">
        <v>69</v>
      </c>
      <c r="J89" s="83">
        <f t="shared" si="11"/>
        <v>0.11259999999999999</v>
      </c>
      <c r="K89" s="76">
        <v>398</v>
      </c>
      <c r="L89" s="77" t="s">
        <v>69</v>
      </c>
      <c r="M89" s="83">
        <f t="shared" si="12"/>
        <v>3.9800000000000002E-2</v>
      </c>
      <c r="N89" s="76">
        <v>272</v>
      </c>
      <c r="O89" s="77" t="s">
        <v>69</v>
      </c>
      <c r="P89" s="83">
        <f t="shared" si="13"/>
        <v>2.7200000000000002E-2</v>
      </c>
    </row>
    <row r="90" spans="1:16">
      <c r="A90" s="1">
        <f t="shared" si="14"/>
        <v>90</v>
      </c>
      <c r="B90" s="76">
        <v>400</v>
      </c>
      <c r="C90" s="77" t="s">
        <v>70</v>
      </c>
      <c r="D90" s="84">
        <f t="shared" si="15"/>
        <v>4.7619047619047623E-3</v>
      </c>
      <c r="E90" s="78">
        <v>0.86219999999999997</v>
      </c>
      <c r="F90" s="79">
        <v>3.411</v>
      </c>
      <c r="G90" s="75">
        <f t="shared" si="10"/>
        <v>4.2732000000000001</v>
      </c>
      <c r="H90" s="76">
        <v>1205</v>
      </c>
      <c r="I90" s="77" t="s">
        <v>69</v>
      </c>
      <c r="J90" s="83">
        <f t="shared" si="11"/>
        <v>0.12050000000000001</v>
      </c>
      <c r="K90" s="76">
        <v>422</v>
      </c>
      <c r="L90" s="77" t="s">
        <v>69</v>
      </c>
      <c r="M90" s="83">
        <f t="shared" si="12"/>
        <v>4.2200000000000001E-2</v>
      </c>
      <c r="N90" s="76">
        <v>289</v>
      </c>
      <c r="O90" s="77" t="s">
        <v>69</v>
      </c>
      <c r="P90" s="83">
        <f t="shared" si="13"/>
        <v>2.8899999999999999E-2</v>
      </c>
    </row>
    <row r="91" spans="1:16">
      <c r="A91" s="1">
        <f t="shared" si="14"/>
        <v>91</v>
      </c>
      <c r="B91" s="76">
        <v>450</v>
      </c>
      <c r="C91" s="77" t="s">
        <v>70</v>
      </c>
      <c r="D91" s="84">
        <f t="shared" si="15"/>
        <v>5.3571428571428572E-3</v>
      </c>
      <c r="E91" s="78">
        <v>0.94310000000000005</v>
      </c>
      <c r="F91" s="79">
        <v>3.3</v>
      </c>
      <c r="G91" s="75">
        <f t="shared" si="10"/>
        <v>4.2431000000000001</v>
      </c>
      <c r="H91" s="76">
        <v>1364</v>
      </c>
      <c r="I91" s="77" t="s">
        <v>69</v>
      </c>
      <c r="J91" s="83">
        <f t="shared" si="11"/>
        <v>0.13640000000000002</v>
      </c>
      <c r="K91" s="76">
        <v>470</v>
      </c>
      <c r="L91" s="77" t="s">
        <v>69</v>
      </c>
      <c r="M91" s="83">
        <f t="shared" si="12"/>
        <v>4.7E-2</v>
      </c>
      <c r="N91" s="76">
        <v>323</v>
      </c>
      <c r="O91" s="77" t="s">
        <v>69</v>
      </c>
      <c r="P91" s="83">
        <f t="shared" si="13"/>
        <v>3.2300000000000002E-2</v>
      </c>
    </row>
    <row r="92" spans="1:16">
      <c r="A92" s="1">
        <f t="shared" si="14"/>
        <v>92</v>
      </c>
      <c r="B92" s="76">
        <v>500</v>
      </c>
      <c r="C92" s="77" t="s">
        <v>70</v>
      </c>
      <c r="D92" s="84">
        <f t="shared" si="15"/>
        <v>5.9523809523809521E-3</v>
      </c>
      <c r="E92" s="78">
        <v>1.0149999999999999</v>
      </c>
      <c r="F92" s="79">
        <v>3.1960000000000002</v>
      </c>
      <c r="G92" s="75">
        <f t="shared" si="10"/>
        <v>4.2110000000000003</v>
      </c>
      <c r="H92" s="76">
        <v>1526</v>
      </c>
      <c r="I92" s="77" t="s">
        <v>69</v>
      </c>
      <c r="J92" s="83">
        <f t="shared" si="11"/>
        <v>0.15260000000000001</v>
      </c>
      <c r="K92" s="76">
        <v>518</v>
      </c>
      <c r="L92" s="77" t="s">
        <v>69</v>
      </c>
      <c r="M92" s="83">
        <f t="shared" si="12"/>
        <v>5.1799999999999999E-2</v>
      </c>
      <c r="N92" s="76">
        <v>358</v>
      </c>
      <c r="O92" s="77" t="s">
        <v>69</v>
      </c>
      <c r="P92" s="83">
        <f t="shared" si="13"/>
        <v>3.5799999999999998E-2</v>
      </c>
    </row>
    <row r="93" spans="1:16">
      <c r="A93" s="1">
        <f t="shared" si="14"/>
        <v>93</v>
      </c>
      <c r="B93" s="76">
        <v>550</v>
      </c>
      <c r="C93" s="77" t="s">
        <v>70</v>
      </c>
      <c r="D93" s="84">
        <f t="shared" si="15"/>
        <v>6.5476190476190478E-3</v>
      </c>
      <c r="E93" s="78">
        <v>1.079</v>
      </c>
      <c r="F93" s="79">
        <v>3.0990000000000002</v>
      </c>
      <c r="G93" s="75">
        <f t="shared" si="10"/>
        <v>4.1779999999999999</v>
      </c>
      <c r="H93" s="76">
        <v>1689</v>
      </c>
      <c r="I93" s="77" t="s">
        <v>69</v>
      </c>
      <c r="J93" s="83">
        <f t="shared" si="11"/>
        <v>0.16889999999999999</v>
      </c>
      <c r="K93" s="76">
        <v>565</v>
      </c>
      <c r="L93" s="77" t="s">
        <v>69</v>
      </c>
      <c r="M93" s="83">
        <f t="shared" si="12"/>
        <v>5.6499999999999995E-2</v>
      </c>
      <c r="N93" s="76">
        <v>393</v>
      </c>
      <c r="O93" s="77" t="s">
        <v>69</v>
      </c>
      <c r="P93" s="83">
        <f t="shared" si="13"/>
        <v>3.9300000000000002E-2</v>
      </c>
    </row>
    <row r="94" spans="1:16">
      <c r="A94" s="1">
        <f t="shared" si="14"/>
        <v>94</v>
      </c>
      <c r="B94" s="76">
        <v>600</v>
      </c>
      <c r="C94" s="77" t="s">
        <v>70</v>
      </c>
      <c r="D94" s="84">
        <f t="shared" si="15"/>
        <v>7.1428571428571426E-3</v>
      </c>
      <c r="E94" s="78">
        <v>1.1359999999999999</v>
      </c>
      <c r="F94" s="79">
        <v>3.0089999999999999</v>
      </c>
      <c r="G94" s="75">
        <f t="shared" si="10"/>
        <v>4.1449999999999996</v>
      </c>
      <c r="H94" s="76">
        <v>1855</v>
      </c>
      <c r="I94" s="77" t="s">
        <v>69</v>
      </c>
      <c r="J94" s="83">
        <f t="shared" si="11"/>
        <v>0.1855</v>
      </c>
      <c r="K94" s="76">
        <v>612</v>
      </c>
      <c r="L94" s="77" t="s">
        <v>69</v>
      </c>
      <c r="M94" s="83">
        <f t="shared" si="12"/>
        <v>6.1199999999999997E-2</v>
      </c>
      <c r="N94" s="76">
        <v>429</v>
      </c>
      <c r="O94" s="77" t="s">
        <v>69</v>
      </c>
      <c r="P94" s="83">
        <f t="shared" si="13"/>
        <v>4.2900000000000001E-2</v>
      </c>
    </row>
    <row r="95" spans="1:16">
      <c r="A95" s="1">
        <f t="shared" si="14"/>
        <v>95</v>
      </c>
      <c r="B95" s="76">
        <v>650</v>
      </c>
      <c r="C95" s="77" t="s">
        <v>70</v>
      </c>
      <c r="D95" s="84">
        <f t="shared" si="15"/>
        <v>7.7380952380952384E-3</v>
      </c>
      <c r="E95" s="78">
        <v>1.1890000000000001</v>
      </c>
      <c r="F95" s="79">
        <v>2.9239999999999999</v>
      </c>
      <c r="G95" s="75">
        <f t="shared" si="10"/>
        <v>4.1129999999999995</v>
      </c>
      <c r="H95" s="76">
        <v>2022</v>
      </c>
      <c r="I95" s="77" t="s">
        <v>69</v>
      </c>
      <c r="J95" s="83">
        <f t="shared" si="11"/>
        <v>0.20219999999999999</v>
      </c>
      <c r="K95" s="76">
        <v>658</v>
      </c>
      <c r="L95" s="77" t="s">
        <v>69</v>
      </c>
      <c r="M95" s="83">
        <f t="shared" si="12"/>
        <v>6.5799999999999997E-2</v>
      </c>
      <c r="N95" s="76">
        <v>464</v>
      </c>
      <c r="O95" s="77" t="s">
        <v>69</v>
      </c>
      <c r="P95" s="83">
        <f t="shared" si="13"/>
        <v>4.6400000000000004E-2</v>
      </c>
    </row>
    <row r="96" spans="1:16">
      <c r="A96" s="1">
        <f t="shared" si="14"/>
        <v>96</v>
      </c>
      <c r="B96" s="76">
        <v>700</v>
      </c>
      <c r="C96" s="77" t="s">
        <v>70</v>
      </c>
      <c r="D96" s="84">
        <f t="shared" si="15"/>
        <v>8.3333333333333332E-3</v>
      </c>
      <c r="E96" s="78">
        <v>1.2370000000000001</v>
      </c>
      <c r="F96" s="79">
        <v>2.8450000000000002</v>
      </c>
      <c r="G96" s="75">
        <f t="shared" si="10"/>
        <v>4.0820000000000007</v>
      </c>
      <c r="H96" s="76">
        <v>2191</v>
      </c>
      <c r="I96" s="77" t="s">
        <v>69</v>
      </c>
      <c r="J96" s="83">
        <f t="shared" si="11"/>
        <v>0.21909999999999999</v>
      </c>
      <c r="K96" s="76">
        <v>704</v>
      </c>
      <c r="L96" s="77" t="s">
        <v>69</v>
      </c>
      <c r="M96" s="83">
        <f t="shared" si="12"/>
        <v>7.039999999999999E-2</v>
      </c>
      <c r="N96" s="76">
        <v>499</v>
      </c>
      <c r="O96" s="77" t="s">
        <v>69</v>
      </c>
      <c r="P96" s="83">
        <f t="shared" si="13"/>
        <v>4.99E-2</v>
      </c>
    </row>
    <row r="97" spans="1:16">
      <c r="A97" s="1">
        <f t="shared" si="14"/>
        <v>97</v>
      </c>
      <c r="B97" s="76">
        <v>800</v>
      </c>
      <c r="C97" s="77" t="s">
        <v>70</v>
      </c>
      <c r="D97" s="84">
        <f t="shared" si="15"/>
        <v>9.5238095238095247E-3</v>
      </c>
      <c r="E97" s="78">
        <v>1.327</v>
      </c>
      <c r="F97" s="79">
        <v>2.7010000000000001</v>
      </c>
      <c r="G97" s="75">
        <f t="shared" si="10"/>
        <v>4.0280000000000005</v>
      </c>
      <c r="H97" s="76">
        <v>2535</v>
      </c>
      <c r="I97" s="77" t="s">
        <v>69</v>
      </c>
      <c r="J97" s="83">
        <f t="shared" si="11"/>
        <v>0.2535</v>
      </c>
      <c r="K97" s="76">
        <v>795</v>
      </c>
      <c r="L97" s="77" t="s">
        <v>69</v>
      </c>
      <c r="M97" s="83">
        <f t="shared" si="12"/>
        <v>7.9500000000000001E-2</v>
      </c>
      <c r="N97" s="76">
        <v>571</v>
      </c>
      <c r="O97" s="77" t="s">
        <v>69</v>
      </c>
      <c r="P97" s="83">
        <f t="shared" si="13"/>
        <v>5.7099999999999998E-2</v>
      </c>
    </row>
    <row r="98" spans="1:16">
      <c r="A98" s="1">
        <f t="shared" si="14"/>
        <v>98</v>
      </c>
      <c r="B98" s="76">
        <v>900</v>
      </c>
      <c r="C98" s="77" t="s">
        <v>70</v>
      </c>
      <c r="D98" s="84">
        <f t="shared" si="15"/>
        <v>1.0714285714285714E-2</v>
      </c>
      <c r="E98" s="78">
        <v>1.411</v>
      </c>
      <c r="F98" s="79">
        <v>2.573</v>
      </c>
      <c r="G98" s="75">
        <f t="shared" si="10"/>
        <v>3.984</v>
      </c>
      <c r="H98" s="76">
        <v>2885</v>
      </c>
      <c r="I98" s="77" t="s">
        <v>69</v>
      </c>
      <c r="J98" s="83">
        <f t="shared" si="11"/>
        <v>0.28849999999999998</v>
      </c>
      <c r="K98" s="76">
        <v>884</v>
      </c>
      <c r="L98" s="77" t="s">
        <v>69</v>
      </c>
      <c r="M98" s="83">
        <f t="shared" si="12"/>
        <v>8.8400000000000006E-2</v>
      </c>
      <c r="N98" s="76">
        <v>642</v>
      </c>
      <c r="O98" s="77" t="s">
        <v>69</v>
      </c>
      <c r="P98" s="83">
        <f t="shared" si="13"/>
        <v>6.4200000000000007E-2</v>
      </c>
    </row>
    <row r="99" spans="1:16">
      <c r="A99" s="1">
        <f t="shared" si="14"/>
        <v>99</v>
      </c>
      <c r="B99" s="76">
        <v>1</v>
      </c>
      <c r="C99" s="111" t="s">
        <v>72</v>
      </c>
      <c r="D99" s="84">
        <f t="shared" ref="D99:D130" si="16">B99/$C$5</f>
        <v>1.1904761904761904E-2</v>
      </c>
      <c r="E99" s="78">
        <v>1.492</v>
      </c>
      <c r="F99" s="79">
        <v>2.4580000000000002</v>
      </c>
      <c r="G99" s="75">
        <f t="shared" si="10"/>
        <v>3.95</v>
      </c>
      <c r="H99" s="76">
        <v>3241</v>
      </c>
      <c r="I99" s="77" t="s">
        <v>69</v>
      </c>
      <c r="J99" s="83">
        <f t="shared" si="11"/>
        <v>0.3241</v>
      </c>
      <c r="K99" s="76">
        <v>972</v>
      </c>
      <c r="L99" s="77" t="s">
        <v>69</v>
      </c>
      <c r="M99" s="83">
        <f t="shared" si="12"/>
        <v>9.7199999999999995E-2</v>
      </c>
      <c r="N99" s="76">
        <v>714</v>
      </c>
      <c r="O99" s="77" t="s">
        <v>69</v>
      </c>
      <c r="P99" s="83">
        <f t="shared" si="13"/>
        <v>7.1399999999999991E-2</v>
      </c>
    </row>
    <row r="100" spans="1:16">
      <c r="A100" s="1">
        <f t="shared" si="14"/>
        <v>100</v>
      </c>
      <c r="B100" s="76">
        <v>1.1000000000000001</v>
      </c>
      <c r="C100" s="77" t="s">
        <v>72</v>
      </c>
      <c r="D100" s="84">
        <f t="shared" si="16"/>
        <v>1.3095238095238096E-2</v>
      </c>
      <c r="E100" s="78">
        <v>1.5720000000000001</v>
      </c>
      <c r="F100" s="79">
        <v>2.355</v>
      </c>
      <c r="G100" s="75">
        <f t="shared" si="10"/>
        <v>3.927</v>
      </c>
      <c r="H100" s="76">
        <v>3600</v>
      </c>
      <c r="I100" s="77" t="s">
        <v>69</v>
      </c>
      <c r="J100" s="83">
        <f t="shared" si="11"/>
        <v>0.36</v>
      </c>
      <c r="K100" s="76">
        <v>1058</v>
      </c>
      <c r="L100" s="77" t="s">
        <v>69</v>
      </c>
      <c r="M100" s="83">
        <f t="shared" si="12"/>
        <v>0.10580000000000001</v>
      </c>
      <c r="N100" s="76">
        <v>786</v>
      </c>
      <c r="O100" s="77" t="s">
        <v>69</v>
      </c>
      <c r="P100" s="83">
        <f t="shared" si="13"/>
        <v>7.8600000000000003E-2</v>
      </c>
    </row>
    <row r="101" spans="1:16">
      <c r="A101" s="1">
        <f t="shared" si="14"/>
        <v>101</v>
      </c>
      <c r="B101" s="76">
        <v>1.2</v>
      </c>
      <c r="C101" s="77" t="s">
        <v>72</v>
      </c>
      <c r="D101" s="84">
        <f t="shared" si="16"/>
        <v>1.4285714285714285E-2</v>
      </c>
      <c r="E101" s="78">
        <v>1.653</v>
      </c>
      <c r="F101" s="79">
        <v>2.2610000000000001</v>
      </c>
      <c r="G101" s="75">
        <f t="shared" si="10"/>
        <v>3.9140000000000001</v>
      </c>
      <c r="H101" s="76">
        <v>3963</v>
      </c>
      <c r="I101" s="77" t="s">
        <v>69</v>
      </c>
      <c r="J101" s="83">
        <f t="shared" si="11"/>
        <v>0.39629999999999999</v>
      </c>
      <c r="K101" s="76">
        <v>1142</v>
      </c>
      <c r="L101" s="77" t="s">
        <v>69</v>
      </c>
      <c r="M101" s="83">
        <f t="shared" si="12"/>
        <v>0.1142</v>
      </c>
      <c r="N101" s="76">
        <v>859</v>
      </c>
      <c r="O101" s="77" t="s">
        <v>69</v>
      </c>
      <c r="P101" s="83">
        <f t="shared" si="13"/>
        <v>8.5900000000000004E-2</v>
      </c>
    </row>
    <row r="102" spans="1:16">
      <c r="A102" s="1">
        <f t="shared" si="14"/>
        <v>102</v>
      </c>
      <c r="B102" s="76">
        <v>1.3</v>
      </c>
      <c r="C102" s="77" t="s">
        <v>72</v>
      </c>
      <c r="D102" s="84">
        <f t="shared" si="16"/>
        <v>1.5476190476190477E-2</v>
      </c>
      <c r="E102" s="78">
        <v>1.7330000000000001</v>
      </c>
      <c r="F102" s="79">
        <v>2.1760000000000002</v>
      </c>
      <c r="G102" s="75">
        <f t="shared" si="10"/>
        <v>3.9090000000000003</v>
      </c>
      <c r="H102" s="76">
        <v>4328</v>
      </c>
      <c r="I102" s="77" t="s">
        <v>69</v>
      </c>
      <c r="J102" s="83">
        <f t="shared" si="11"/>
        <v>0.43280000000000002</v>
      </c>
      <c r="K102" s="76">
        <v>1223</v>
      </c>
      <c r="L102" s="77" t="s">
        <v>69</v>
      </c>
      <c r="M102" s="83">
        <f t="shared" si="12"/>
        <v>0.12230000000000001</v>
      </c>
      <c r="N102" s="76">
        <v>931</v>
      </c>
      <c r="O102" s="77" t="s">
        <v>69</v>
      </c>
      <c r="P102" s="83">
        <f t="shared" si="13"/>
        <v>9.3100000000000002E-2</v>
      </c>
    </row>
    <row r="103" spans="1:16">
      <c r="A103" s="1">
        <f t="shared" si="14"/>
        <v>103</v>
      </c>
      <c r="B103" s="76">
        <v>1.4</v>
      </c>
      <c r="C103" s="77" t="s">
        <v>72</v>
      </c>
      <c r="D103" s="84">
        <f t="shared" si="16"/>
        <v>1.6666666666666666E-2</v>
      </c>
      <c r="E103" s="78">
        <v>1.8129999999999999</v>
      </c>
      <c r="F103" s="79">
        <v>2.0979999999999999</v>
      </c>
      <c r="G103" s="75">
        <f t="shared" si="10"/>
        <v>3.9109999999999996</v>
      </c>
      <c r="H103" s="76">
        <v>4694</v>
      </c>
      <c r="I103" s="77" t="s">
        <v>69</v>
      </c>
      <c r="J103" s="83">
        <f t="shared" si="11"/>
        <v>0.46939999999999998</v>
      </c>
      <c r="K103" s="76">
        <v>1303</v>
      </c>
      <c r="L103" s="77" t="s">
        <v>69</v>
      </c>
      <c r="M103" s="83">
        <f t="shared" si="12"/>
        <v>0.1303</v>
      </c>
      <c r="N103" s="76">
        <v>1003</v>
      </c>
      <c r="O103" s="77" t="s">
        <v>69</v>
      </c>
      <c r="P103" s="83">
        <f t="shared" si="13"/>
        <v>0.10029999999999999</v>
      </c>
    </row>
    <row r="104" spans="1:16">
      <c r="A104" s="1">
        <f t="shared" si="14"/>
        <v>104</v>
      </c>
      <c r="B104" s="76">
        <v>1.5</v>
      </c>
      <c r="C104" s="77" t="s">
        <v>72</v>
      </c>
      <c r="D104" s="84">
        <f t="shared" si="16"/>
        <v>1.7857142857142856E-2</v>
      </c>
      <c r="E104" s="78">
        <v>1.8939999999999999</v>
      </c>
      <c r="F104" s="79">
        <v>2.0270000000000001</v>
      </c>
      <c r="G104" s="75">
        <f t="shared" si="10"/>
        <v>3.9210000000000003</v>
      </c>
      <c r="H104" s="76">
        <v>5061</v>
      </c>
      <c r="I104" s="77" t="s">
        <v>69</v>
      </c>
      <c r="J104" s="83">
        <f t="shared" si="11"/>
        <v>0.50609999999999999</v>
      </c>
      <c r="K104" s="76">
        <v>1380</v>
      </c>
      <c r="L104" s="77" t="s">
        <v>69</v>
      </c>
      <c r="M104" s="83">
        <f t="shared" si="12"/>
        <v>0.13799999999999998</v>
      </c>
      <c r="N104" s="76">
        <v>1075</v>
      </c>
      <c r="O104" s="77" t="s">
        <v>69</v>
      </c>
      <c r="P104" s="83">
        <f t="shared" si="13"/>
        <v>0.1075</v>
      </c>
    </row>
    <row r="105" spans="1:16">
      <c r="A105" s="1">
        <f t="shared" si="14"/>
        <v>105</v>
      </c>
      <c r="B105" s="76">
        <v>1.6</v>
      </c>
      <c r="C105" s="77" t="s">
        <v>72</v>
      </c>
      <c r="D105" s="84">
        <f t="shared" si="16"/>
        <v>1.9047619047619049E-2</v>
      </c>
      <c r="E105" s="78">
        <v>1.9750000000000001</v>
      </c>
      <c r="F105" s="79">
        <v>1.9610000000000001</v>
      </c>
      <c r="G105" s="75">
        <f t="shared" si="10"/>
        <v>3.9359999999999999</v>
      </c>
      <c r="H105" s="76">
        <v>5429</v>
      </c>
      <c r="I105" s="77" t="s">
        <v>69</v>
      </c>
      <c r="J105" s="83">
        <f t="shared" si="11"/>
        <v>0.54290000000000005</v>
      </c>
      <c r="K105" s="76">
        <v>1456</v>
      </c>
      <c r="L105" s="77" t="s">
        <v>69</v>
      </c>
      <c r="M105" s="83">
        <f t="shared" si="12"/>
        <v>0.14560000000000001</v>
      </c>
      <c r="N105" s="76">
        <v>1146</v>
      </c>
      <c r="O105" s="77" t="s">
        <v>69</v>
      </c>
      <c r="P105" s="83">
        <f t="shared" si="13"/>
        <v>0.11459999999999999</v>
      </c>
    </row>
    <row r="106" spans="1:16">
      <c r="A106" s="1">
        <f t="shared" si="14"/>
        <v>106</v>
      </c>
      <c r="B106" s="76">
        <v>1.7</v>
      </c>
      <c r="C106" s="77" t="s">
        <v>72</v>
      </c>
      <c r="D106" s="84">
        <f t="shared" si="16"/>
        <v>2.0238095238095239E-2</v>
      </c>
      <c r="E106" s="78">
        <v>2.0550000000000002</v>
      </c>
      <c r="F106" s="79">
        <v>1.9</v>
      </c>
      <c r="G106" s="75">
        <f t="shared" si="10"/>
        <v>3.9550000000000001</v>
      </c>
      <c r="H106" s="76">
        <v>5795</v>
      </c>
      <c r="I106" s="77" t="s">
        <v>69</v>
      </c>
      <c r="J106" s="83">
        <f t="shared" si="11"/>
        <v>0.57950000000000002</v>
      </c>
      <c r="K106" s="76">
        <v>1529</v>
      </c>
      <c r="L106" s="77" t="s">
        <v>69</v>
      </c>
      <c r="M106" s="83">
        <f t="shared" si="12"/>
        <v>0.15289999999999998</v>
      </c>
      <c r="N106" s="76">
        <v>1217</v>
      </c>
      <c r="O106" s="77" t="s">
        <v>69</v>
      </c>
      <c r="P106" s="83">
        <f t="shared" si="13"/>
        <v>0.1217</v>
      </c>
    </row>
    <row r="107" spans="1:16">
      <c r="A107" s="1">
        <f t="shared" si="14"/>
        <v>107</v>
      </c>
      <c r="B107" s="76">
        <v>1.8</v>
      </c>
      <c r="C107" s="77" t="s">
        <v>72</v>
      </c>
      <c r="D107" s="84">
        <f t="shared" si="16"/>
        <v>2.1428571428571429E-2</v>
      </c>
      <c r="E107" s="78">
        <v>2.1349999999999998</v>
      </c>
      <c r="F107" s="79">
        <v>1.843</v>
      </c>
      <c r="G107" s="75">
        <f t="shared" si="10"/>
        <v>3.9779999999999998</v>
      </c>
      <c r="H107" s="76">
        <v>6161</v>
      </c>
      <c r="I107" s="77" t="s">
        <v>69</v>
      </c>
      <c r="J107" s="83">
        <f t="shared" si="11"/>
        <v>0.61609999999999998</v>
      </c>
      <c r="K107" s="76">
        <v>1599</v>
      </c>
      <c r="L107" s="77" t="s">
        <v>69</v>
      </c>
      <c r="M107" s="83">
        <f t="shared" si="12"/>
        <v>0.15989999999999999</v>
      </c>
      <c r="N107" s="76">
        <v>1287</v>
      </c>
      <c r="O107" s="77" t="s">
        <v>69</v>
      </c>
      <c r="P107" s="83">
        <f t="shared" si="13"/>
        <v>0.12869999999999998</v>
      </c>
    </row>
    <row r="108" spans="1:16">
      <c r="A108" s="1">
        <f t="shared" si="14"/>
        <v>108</v>
      </c>
      <c r="B108" s="76">
        <v>2</v>
      </c>
      <c r="C108" s="77" t="s">
        <v>72</v>
      </c>
      <c r="D108" s="84">
        <f t="shared" si="16"/>
        <v>2.3809523809523808E-2</v>
      </c>
      <c r="E108" s="78">
        <v>2.294</v>
      </c>
      <c r="F108" s="79">
        <v>1.7410000000000001</v>
      </c>
      <c r="G108" s="75">
        <f t="shared" si="10"/>
        <v>4.0350000000000001</v>
      </c>
      <c r="H108" s="76">
        <v>6889</v>
      </c>
      <c r="I108" s="77" t="s">
        <v>69</v>
      </c>
      <c r="J108" s="83">
        <f t="shared" si="11"/>
        <v>0.68890000000000007</v>
      </c>
      <c r="K108" s="76">
        <v>1735</v>
      </c>
      <c r="L108" s="77" t="s">
        <v>69</v>
      </c>
      <c r="M108" s="83">
        <f t="shared" si="12"/>
        <v>0.17350000000000002</v>
      </c>
      <c r="N108" s="76">
        <v>1424</v>
      </c>
      <c r="O108" s="77" t="s">
        <v>69</v>
      </c>
      <c r="P108" s="83">
        <f t="shared" si="13"/>
        <v>0.1424</v>
      </c>
    </row>
    <row r="109" spans="1:16">
      <c r="A109" s="1">
        <f t="shared" si="14"/>
        <v>109</v>
      </c>
      <c r="B109" s="76">
        <v>2.25</v>
      </c>
      <c r="C109" s="77" t="s">
        <v>72</v>
      </c>
      <c r="D109" s="84">
        <f t="shared" si="16"/>
        <v>2.6785714285714284E-2</v>
      </c>
      <c r="E109" s="78">
        <v>2.488</v>
      </c>
      <c r="F109" s="79">
        <v>1.63</v>
      </c>
      <c r="G109" s="75">
        <f t="shared" si="10"/>
        <v>4.1180000000000003</v>
      </c>
      <c r="H109" s="76">
        <v>7787</v>
      </c>
      <c r="I109" s="77" t="s">
        <v>69</v>
      </c>
      <c r="J109" s="83">
        <f t="shared" si="11"/>
        <v>0.77869999999999995</v>
      </c>
      <c r="K109" s="76">
        <v>1894</v>
      </c>
      <c r="L109" s="77" t="s">
        <v>69</v>
      </c>
      <c r="M109" s="83">
        <f t="shared" si="12"/>
        <v>0.18939999999999999</v>
      </c>
      <c r="N109" s="76">
        <v>1591</v>
      </c>
      <c r="O109" s="77" t="s">
        <v>69</v>
      </c>
      <c r="P109" s="83">
        <f t="shared" si="13"/>
        <v>0.15909999999999999</v>
      </c>
    </row>
    <row r="110" spans="1:16">
      <c r="A110" s="1">
        <f t="shared" si="14"/>
        <v>110</v>
      </c>
      <c r="B110" s="76">
        <v>2.5</v>
      </c>
      <c r="C110" s="77" t="s">
        <v>72</v>
      </c>
      <c r="D110" s="84">
        <f t="shared" si="16"/>
        <v>2.976190476190476E-2</v>
      </c>
      <c r="E110" s="78">
        <v>2.677</v>
      </c>
      <c r="F110" s="79">
        <v>1.534</v>
      </c>
      <c r="G110" s="75">
        <f t="shared" si="10"/>
        <v>4.2110000000000003</v>
      </c>
      <c r="H110" s="76">
        <v>8672</v>
      </c>
      <c r="I110" s="77" t="s">
        <v>69</v>
      </c>
      <c r="J110" s="83">
        <f t="shared" si="11"/>
        <v>0.86720000000000008</v>
      </c>
      <c r="K110" s="76">
        <v>2041</v>
      </c>
      <c r="L110" s="77" t="s">
        <v>69</v>
      </c>
      <c r="M110" s="83">
        <f t="shared" si="12"/>
        <v>0.2041</v>
      </c>
      <c r="N110" s="76">
        <v>1751</v>
      </c>
      <c r="O110" s="77" t="s">
        <v>69</v>
      </c>
      <c r="P110" s="83">
        <f t="shared" si="13"/>
        <v>0.17509999999999998</v>
      </c>
    </row>
    <row r="111" spans="1:16">
      <c r="A111" s="1">
        <f t="shared" si="14"/>
        <v>111</v>
      </c>
      <c r="B111" s="76">
        <v>2.75</v>
      </c>
      <c r="C111" s="77" t="s">
        <v>72</v>
      </c>
      <c r="D111" s="84">
        <f t="shared" si="16"/>
        <v>3.273809523809524E-2</v>
      </c>
      <c r="E111" s="78">
        <v>2.8610000000000002</v>
      </c>
      <c r="F111" s="79">
        <v>1.4510000000000001</v>
      </c>
      <c r="G111" s="75">
        <f t="shared" si="10"/>
        <v>4.3120000000000003</v>
      </c>
      <c r="H111" s="76">
        <v>9542</v>
      </c>
      <c r="I111" s="77" t="s">
        <v>69</v>
      </c>
      <c r="J111" s="83">
        <f t="shared" si="11"/>
        <v>0.95419999999999994</v>
      </c>
      <c r="K111" s="76">
        <v>2177</v>
      </c>
      <c r="L111" s="77" t="s">
        <v>69</v>
      </c>
      <c r="M111" s="83">
        <f t="shared" si="12"/>
        <v>0.2177</v>
      </c>
      <c r="N111" s="76">
        <v>1905</v>
      </c>
      <c r="O111" s="77" t="s">
        <v>69</v>
      </c>
      <c r="P111" s="83">
        <f t="shared" si="13"/>
        <v>0.1905</v>
      </c>
    </row>
    <row r="112" spans="1:16">
      <c r="A112" s="1">
        <f t="shared" si="14"/>
        <v>112</v>
      </c>
      <c r="B112" s="76">
        <v>3</v>
      </c>
      <c r="C112" s="77" t="s">
        <v>72</v>
      </c>
      <c r="D112" s="84">
        <f t="shared" si="16"/>
        <v>3.5714285714285712E-2</v>
      </c>
      <c r="E112" s="78">
        <v>3.04</v>
      </c>
      <c r="F112" s="79">
        <v>1.3779999999999999</v>
      </c>
      <c r="G112" s="75">
        <f t="shared" si="10"/>
        <v>4.4180000000000001</v>
      </c>
      <c r="H112" s="76">
        <v>1.04</v>
      </c>
      <c r="I112" s="111" t="s">
        <v>71</v>
      </c>
      <c r="J112" s="64">
        <f t="shared" ref="J112:J143" si="17">H112</f>
        <v>1.04</v>
      </c>
      <c r="K112" s="76">
        <v>2304</v>
      </c>
      <c r="L112" s="77" t="s">
        <v>69</v>
      </c>
      <c r="M112" s="83">
        <f t="shared" si="12"/>
        <v>0.23039999999999999</v>
      </c>
      <c r="N112" s="76">
        <v>2052</v>
      </c>
      <c r="O112" s="77" t="s">
        <v>69</v>
      </c>
      <c r="P112" s="83">
        <f t="shared" si="13"/>
        <v>0.20519999999999999</v>
      </c>
    </row>
    <row r="113" spans="1:16">
      <c r="A113" s="1">
        <f t="shared" si="14"/>
        <v>113</v>
      </c>
      <c r="B113" s="76">
        <v>3.25</v>
      </c>
      <c r="C113" s="77" t="s">
        <v>72</v>
      </c>
      <c r="D113" s="84">
        <f t="shared" si="16"/>
        <v>3.8690476190476192E-2</v>
      </c>
      <c r="E113" s="78">
        <v>3.214</v>
      </c>
      <c r="F113" s="79">
        <v>1.3120000000000001</v>
      </c>
      <c r="G113" s="75">
        <f t="shared" si="10"/>
        <v>4.5259999999999998</v>
      </c>
      <c r="H113" s="76">
        <v>1.1200000000000001</v>
      </c>
      <c r="I113" s="77" t="s">
        <v>71</v>
      </c>
      <c r="J113" s="64">
        <f t="shared" si="17"/>
        <v>1.1200000000000001</v>
      </c>
      <c r="K113" s="76">
        <v>2421</v>
      </c>
      <c r="L113" s="77" t="s">
        <v>69</v>
      </c>
      <c r="M113" s="83">
        <f t="shared" si="12"/>
        <v>0.24209999999999998</v>
      </c>
      <c r="N113" s="76">
        <v>2193</v>
      </c>
      <c r="O113" s="77" t="s">
        <v>69</v>
      </c>
      <c r="P113" s="83">
        <f t="shared" si="13"/>
        <v>0.21929999999999999</v>
      </c>
    </row>
    <row r="114" spans="1:16">
      <c r="A114" s="1">
        <f t="shared" si="14"/>
        <v>114</v>
      </c>
      <c r="B114" s="76">
        <v>3.5</v>
      </c>
      <c r="C114" s="77" t="s">
        <v>72</v>
      </c>
      <c r="D114" s="84">
        <f t="shared" si="16"/>
        <v>4.1666666666666664E-2</v>
      </c>
      <c r="E114" s="78">
        <v>3.3839999999999999</v>
      </c>
      <c r="F114" s="79">
        <v>1.254</v>
      </c>
      <c r="G114" s="75">
        <f t="shared" si="10"/>
        <v>4.6379999999999999</v>
      </c>
      <c r="H114" s="76">
        <v>1.21</v>
      </c>
      <c r="I114" s="77" t="s">
        <v>71</v>
      </c>
      <c r="J114" s="64">
        <f t="shared" si="17"/>
        <v>1.21</v>
      </c>
      <c r="K114" s="76">
        <v>2531</v>
      </c>
      <c r="L114" s="77" t="s">
        <v>69</v>
      </c>
      <c r="M114" s="83">
        <f t="shared" si="12"/>
        <v>0.25309999999999999</v>
      </c>
      <c r="N114" s="76">
        <v>2327</v>
      </c>
      <c r="O114" s="77" t="s">
        <v>69</v>
      </c>
      <c r="P114" s="83">
        <f t="shared" si="13"/>
        <v>0.23269999999999999</v>
      </c>
    </row>
    <row r="115" spans="1:16">
      <c r="A115" s="1">
        <f t="shared" si="14"/>
        <v>115</v>
      </c>
      <c r="B115" s="76">
        <v>3.75</v>
      </c>
      <c r="C115" s="77" t="s">
        <v>72</v>
      </c>
      <c r="D115" s="84">
        <f t="shared" si="16"/>
        <v>4.4642857142857144E-2</v>
      </c>
      <c r="E115" s="78">
        <v>3.55</v>
      </c>
      <c r="F115" s="79">
        <v>1.2010000000000001</v>
      </c>
      <c r="G115" s="75">
        <f t="shared" si="10"/>
        <v>4.7509999999999994</v>
      </c>
      <c r="H115" s="76">
        <v>1.29</v>
      </c>
      <c r="I115" s="77" t="s">
        <v>71</v>
      </c>
      <c r="J115" s="64">
        <f t="shared" si="17"/>
        <v>1.29</v>
      </c>
      <c r="K115" s="76">
        <v>2633</v>
      </c>
      <c r="L115" s="77" t="s">
        <v>69</v>
      </c>
      <c r="M115" s="83">
        <f t="shared" si="12"/>
        <v>0.26329999999999998</v>
      </c>
      <c r="N115" s="76">
        <v>2456</v>
      </c>
      <c r="O115" s="77" t="s">
        <v>69</v>
      </c>
      <c r="P115" s="83">
        <f t="shared" si="13"/>
        <v>0.24559999999999998</v>
      </c>
    </row>
    <row r="116" spans="1:16">
      <c r="A116" s="1">
        <f t="shared" si="14"/>
        <v>116</v>
      </c>
      <c r="B116" s="76">
        <v>4</v>
      </c>
      <c r="C116" s="77" t="s">
        <v>72</v>
      </c>
      <c r="D116" s="84">
        <f t="shared" si="16"/>
        <v>4.7619047619047616E-2</v>
      </c>
      <c r="E116" s="78">
        <v>3.714</v>
      </c>
      <c r="F116" s="79">
        <v>1.153</v>
      </c>
      <c r="G116" s="75">
        <f t="shared" si="10"/>
        <v>4.867</v>
      </c>
      <c r="H116" s="76">
        <v>1.36</v>
      </c>
      <c r="I116" s="77" t="s">
        <v>71</v>
      </c>
      <c r="J116" s="64">
        <f t="shared" si="17"/>
        <v>1.36</v>
      </c>
      <c r="K116" s="76">
        <v>2728</v>
      </c>
      <c r="L116" s="77" t="s">
        <v>69</v>
      </c>
      <c r="M116" s="83">
        <f t="shared" ref="M116:M147" si="18">K116/1000/10</f>
        <v>0.27280000000000004</v>
      </c>
      <c r="N116" s="76">
        <v>2579</v>
      </c>
      <c r="O116" s="77" t="s">
        <v>69</v>
      </c>
      <c r="P116" s="83">
        <f t="shared" ref="P116:P147" si="19">N116/1000/10</f>
        <v>0.25790000000000002</v>
      </c>
    </row>
    <row r="117" spans="1:16">
      <c r="A117" s="1">
        <f t="shared" si="14"/>
        <v>117</v>
      </c>
      <c r="B117" s="76">
        <v>4.5</v>
      </c>
      <c r="C117" s="77" t="s">
        <v>72</v>
      </c>
      <c r="D117" s="84">
        <f t="shared" si="16"/>
        <v>5.3571428571428568E-2</v>
      </c>
      <c r="E117" s="78">
        <v>4.0339999999999998</v>
      </c>
      <c r="F117" s="79">
        <v>1.069</v>
      </c>
      <c r="G117" s="75">
        <f t="shared" si="10"/>
        <v>5.1029999999999998</v>
      </c>
      <c r="H117" s="76">
        <v>1.52</v>
      </c>
      <c r="I117" s="77" t="s">
        <v>71</v>
      </c>
      <c r="J117" s="64">
        <f t="shared" si="17"/>
        <v>1.52</v>
      </c>
      <c r="K117" s="76">
        <v>2904</v>
      </c>
      <c r="L117" s="77" t="s">
        <v>69</v>
      </c>
      <c r="M117" s="83">
        <f t="shared" si="18"/>
        <v>0.29039999999999999</v>
      </c>
      <c r="N117" s="76">
        <v>2809</v>
      </c>
      <c r="O117" s="77" t="s">
        <v>69</v>
      </c>
      <c r="P117" s="83">
        <f t="shared" si="19"/>
        <v>0.28090000000000004</v>
      </c>
    </row>
    <row r="118" spans="1:16">
      <c r="A118" s="1">
        <f t="shared" si="14"/>
        <v>118</v>
      </c>
      <c r="B118" s="76">
        <v>5</v>
      </c>
      <c r="C118" s="77" t="s">
        <v>72</v>
      </c>
      <c r="D118" s="84">
        <f t="shared" si="16"/>
        <v>5.9523809523809521E-2</v>
      </c>
      <c r="E118" s="78">
        <v>4.3479999999999999</v>
      </c>
      <c r="F118" s="79">
        <v>0.99839999999999995</v>
      </c>
      <c r="G118" s="75">
        <f t="shared" si="10"/>
        <v>5.3464</v>
      </c>
      <c r="H118" s="76">
        <v>1.66</v>
      </c>
      <c r="I118" s="77" t="s">
        <v>71</v>
      </c>
      <c r="J118" s="64">
        <f t="shared" si="17"/>
        <v>1.66</v>
      </c>
      <c r="K118" s="76">
        <v>3059</v>
      </c>
      <c r="L118" s="77" t="s">
        <v>69</v>
      </c>
      <c r="M118" s="83">
        <f t="shared" si="18"/>
        <v>0.30590000000000001</v>
      </c>
      <c r="N118" s="76">
        <v>3020</v>
      </c>
      <c r="O118" s="77" t="s">
        <v>69</v>
      </c>
      <c r="P118" s="83">
        <f t="shared" si="19"/>
        <v>0.30199999999999999</v>
      </c>
    </row>
    <row r="119" spans="1:16">
      <c r="A119" s="1">
        <f t="shared" si="14"/>
        <v>119</v>
      </c>
      <c r="B119" s="76">
        <v>5.5</v>
      </c>
      <c r="C119" s="77" t="s">
        <v>72</v>
      </c>
      <c r="D119" s="84">
        <f t="shared" si="16"/>
        <v>6.5476190476190479E-2</v>
      </c>
      <c r="E119" s="78">
        <v>4.6589999999999998</v>
      </c>
      <c r="F119" s="79">
        <v>0.93740000000000001</v>
      </c>
      <c r="G119" s="75">
        <f t="shared" si="10"/>
        <v>5.5964</v>
      </c>
      <c r="H119" s="76">
        <v>1.8</v>
      </c>
      <c r="I119" s="77" t="s">
        <v>71</v>
      </c>
      <c r="J119" s="64">
        <f t="shared" si="17"/>
        <v>1.8</v>
      </c>
      <c r="K119" s="76">
        <v>3197</v>
      </c>
      <c r="L119" s="77" t="s">
        <v>69</v>
      </c>
      <c r="M119" s="83">
        <f t="shared" si="18"/>
        <v>0.31969999999999998</v>
      </c>
      <c r="N119" s="76">
        <v>3213</v>
      </c>
      <c r="O119" s="77" t="s">
        <v>69</v>
      </c>
      <c r="P119" s="83">
        <f t="shared" si="19"/>
        <v>0.32130000000000003</v>
      </c>
    </row>
    <row r="120" spans="1:16">
      <c r="A120" s="1">
        <f t="shared" si="14"/>
        <v>120</v>
      </c>
      <c r="B120" s="76">
        <v>6</v>
      </c>
      <c r="C120" s="77" t="s">
        <v>72</v>
      </c>
      <c r="D120" s="84">
        <f t="shared" si="16"/>
        <v>7.1428571428571425E-2</v>
      </c>
      <c r="E120" s="78">
        <v>4.9690000000000003</v>
      </c>
      <c r="F120" s="79">
        <v>0.88429999999999997</v>
      </c>
      <c r="G120" s="75">
        <f t="shared" si="10"/>
        <v>5.8532999999999999</v>
      </c>
      <c r="H120" s="76">
        <v>1.94</v>
      </c>
      <c r="I120" s="77" t="s">
        <v>71</v>
      </c>
      <c r="J120" s="64">
        <f t="shared" si="17"/>
        <v>1.94</v>
      </c>
      <c r="K120" s="76">
        <v>3319</v>
      </c>
      <c r="L120" s="77" t="s">
        <v>69</v>
      </c>
      <c r="M120" s="83">
        <f t="shared" si="18"/>
        <v>0.33189999999999997</v>
      </c>
      <c r="N120" s="76">
        <v>3391</v>
      </c>
      <c r="O120" s="77" t="s">
        <v>69</v>
      </c>
      <c r="P120" s="83">
        <f t="shared" si="19"/>
        <v>0.33910000000000001</v>
      </c>
    </row>
    <row r="121" spans="1:16">
      <c r="A121" s="1">
        <f t="shared" si="14"/>
        <v>121</v>
      </c>
      <c r="B121" s="76">
        <v>6.5</v>
      </c>
      <c r="C121" s="77" t="s">
        <v>72</v>
      </c>
      <c r="D121" s="84">
        <f t="shared" si="16"/>
        <v>7.7380952380952384E-2</v>
      </c>
      <c r="E121" s="78">
        <v>5.2789999999999999</v>
      </c>
      <c r="F121" s="79">
        <v>0.83760000000000001</v>
      </c>
      <c r="G121" s="75">
        <f t="shared" si="10"/>
        <v>6.1166</v>
      </c>
      <c r="H121" s="76">
        <v>2.0699999999999998</v>
      </c>
      <c r="I121" s="77" t="s">
        <v>71</v>
      </c>
      <c r="J121" s="64">
        <f t="shared" si="17"/>
        <v>2.0699999999999998</v>
      </c>
      <c r="K121" s="76">
        <v>3429</v>
      </c>
      <c r="L121" s="77" t="s">
        <v>69</v>
      </c>
      <c r="M121" s="83">
        <f t="shared" si="18"/>
        <v>0.34289999999999998</v>
      </c>
      <c r="N121" s="76">
        <v>3555</v>
      </c>
      <c r="O121" s="77" t="s">
        <v>69</v>
      </c>
      <c r="P121" s="83">
        <f t="shared" si="19"/>
        <v>0.35550000000000004</v>
      </c>
    </row>
    <row r="122" spans="1:16">
      <c r="A122" s="1">
        <f t="shared" si="14"/>
        <v>122</v>
      </c>
      <c r="B122" s="76">
        <v>7</v>
      </c>
      <c r="C122" s="77" t="s">
        <v>72</v>
      </c>
      <c r="D122" s="84">
        <f t="shared" si="16"/>
        <v>8.3333333333333329E-2</v>
      </c>
      <c r="E122" s="78">
        <v>5.5919999999999996</v>
      </c>
      <c r="F122" s="79">
        <v>0.79620000000000002</v>
      </c>
      <c r="G122" s="75">
        <f t="shared" si="10"/>
        <v>6.3881999999999994</v>
      </c>
      <c r="H122" s="76">
        <v>2.19</v>
      </c>
      <c r="I122" s="77" t="s">
        <v>71</v>
      </c>
      <c r="J122" s="64">
        <f t="shared" si="17"/>
        <v>2.19</v>
      </c>
      <c r="K122" s="76">
        <v>3527</v>
      </c>
      <c r="L122" s="77" t="s">
        <v>69</v>
      </c>
      <c r="M122" s="83">
        <f t="shared" si="18"/>
        <v>0.35270000000000001</v>
      </c>
      <c r="N122" s="76">
        <v>3706</v>
      </c>
      <c r="O122" s="77" t="s">
        <v>69</v>
      </c>
      <c r="P122" s="83">
        <f t="shared" si="19"/>
        <v>0.37059999999999998</v>
      </c>
    </row>
    <row r="123" spans="1:16">
      <c r="A123" s="1">
        <f t="shared" si="14"/>
        <v>123</v>
      </c>
      <c r="B123" s="76">
        <v>8</v>
      </c>
      <c r="C123" s="77" t="s">
        <v>72</v>
      </c>
      <c r="D123" s="84">
        <f t="shared" si="16"/>
        <v>9.5238095238095233E-2</v>
      </c>
      <c r="E123" s="78">
        <v>6.2249999999999996</v>
      </c>
      <c r="F123" s="79">
        <v>0.72589999999999999</v>
      </c>
      <c r="G123" s="75">
        <f t="shared" si="10"/>
        <v>6.9508999999999999</v>
      </c>
      <c r="H123" s="76">
        <v>2.4300000000000002</v>
      </c>
      <c r="I123" s="77" t="s">
        <v>71</v>
      </c>
      <c r="J123" s="64">
        <f t="shared" si="17"/>
        <v>2.4300000000000002</v>
      </c>
      <c r="K123" s="76">
        <v>3701</v>
      </c>
      <c r="L123" s="77" t="s">
        <v>69</v>
      </c>
      <c r="M123" s="83">
        <f t="shared" si="18"/>
        <v>0.37009999999999998</v>
      </c>
      <c r="N123" s="76">
        <v>3976</v>
      </c>
      <c r="O123" s="77" t="s">
        <v>69</v>
      </c>
      <c r="P123" s="83">
        <f t="shared" si="19"/>
        <v>0.39760000000000001</v>
      </c>
    </row>
    <row r="124" spans="1:16">
      <c r="A124" s="1">
        <f t="shared" si="14"/>
        <v>124</v>
      </c>
      <c r="B124" s="76">
        <v>9</v>
      </c>
      <c r="C124" s="77" t="s">
        <v>72</v>
      </c>
      <c r="D124" s="84">
        <f t="shared" si="16"/>
        <v>0.10714285714285714</v>
      </c>
      <c r="E124" s="78">
        <v>6.8710000000000004</v>
      </c>
      <c r="F124" s="79">
        <v>0.66820000000000002</v>
      </c>
      <c r="G124" s="75">
        <f t="shared" si="10"/>
        <v>7.5392000000000001</v>
      </c>
      <c r="H124" s="76">
        <v>2.64</v>
      </c>
      <c r="I124" s="77" t="s">
        <v>71</v>
      </c>
      <c r="J124" s="64">
        <f t="shared" si="17"/>
        <v>2.64</v>
      </c>
      <c r="K124" s="76">
        <v>3844</v>
      </c>
      <c r="L124" s="77" t="s">
        <v>69</v>
      </c>
      <c r="M124" s="83">
        <f t="shared" si="18"/>
        <v>0.38439999999999996</v>
      </c>
      <c r="N124" s="76">
        <v>4208</v>
      </c>
      <c r="O124" s="77" t="s">
        <v>69</v>
      </c>
      <c r="P124" s="83">
        <f t="shared" si="19"/>
        <v>0.42080000000000001</v>
      </c>
    </row>
    <row r="125" spans="1:16">
      <c r="A125" s="1">
        <f t="shared" si="14"/>
        <v>125</v>
      </c>
      <c r="B125" s="66">
        <v>10</v>
      </c>
      <c r="C125" s="67" t="s">
        <v>72</v>
      </c>
      <c r="D125" s="84">
        <f t="shared" si="16"/>
        <v>0.11904761904761904</v>
      </c>
      <c r="E125" s="78">
        <v>7.5259999999999998</v>
      </c>
      <c r="F125" s="79">
        <v>0.61990000000000001</v>
      </c>
      <c r="G125" s="75">
        <f t="shared" si="10"/>
        <v>8.1458999999999993</v>
      </c>
      <c r="H125" s="76">
        <v>2.84</v>
      </c>
      <c r="I125" s="77" t="s">
        <v>71</v>
      </c>
      <c r="J125" s="64">
        <f t="shared" si="17"/>
        <v>2.84</v>
      </c>
      <c r="K125" s="76">
        <v>3962</v>
      </c>
      <c r="L125" s="77" t="s">
        <v>69</v>
      </c>
      <c r="M125" s="83">
        <f t="shared" si="18"/>
        <v>0.3962</v>
      </c>
      <c r="N125" s="76">
        <v>4408</v>
      </c>
      <c r="O125" s="77" t="s">
        <v>69</v>
      </c>
      <c r="P125" s="83">
        <f t="shared" si="19"/>
        <v>0.44080000000000003</v>
      </c>
    </row>
    <row r="126" spans="1:16">
      <c r="A126" s="1">
        <f t="shared" si="14"/>
        <v>126</v>
      </c>
      <c r="B126" s="66">
        <v>11</v>
      </c>
      <c r="C126" s="67" t="s">
        <v>72</v>
      </c>
      <c r="D126" s="84">
        <f t="shared" si="16"/>
        <v>0.13095238095238096</v>
      </c>
      <c r="E126" s="78">
        <v>8.19</v>
      </c>
      <c r="F126" s="79">
        <v>0.57889999999999997</v>
      </c>
      <c r="G126" s="75">
        <f t="shared" si="10"/>
        <v>8.7688999999999986</v>
      </c>
      <c r="H126" s="66">
        <v>3.03</v>
      </c>
      <c r="I126" s="67" t="s">
        <v>71</v>
      </c>
      <c r="J126" s="64">
        <f t="shared" si="17"/>
        <v>3.03</v>
      </c>
      <c r="K126" s="66">
        <v>4061</v>
      </c>
      <c r="L126" s="67" t="s">
        <v>69</v>
      </c>
      <c r="M126" s="83">
        <f t="shared" si="18"/>
        <v>0.40610000000000002</v>
      </c>
      <c r="N126" s="66">
        <v>4583</v>
      </c>
      <c r="O126" s="67" t="s">
        <v>69</v>
      </c>
      <c r="P126" s="83">
        <f t="shared" si="19"/>
        <v>0.45830000000000004</v>
      </c>
    </row>
    <row r="127" spans="1:16">
      <c r="A127" s="1">
        <f t="shared" si="14"/>
        <v>127</v>
      </c>
      <c r="B127" s="66">
        <v>12</v>
      </c>
      <c r="C127" s="67" t="s">
        <v>72</v>
      </c>
      <c r="D127" s="84">
        <f t="shared" si="16"/>
        <v>0.14285714285714285</v>
      </c>
      <c r="E127" s="78">
        <v>8.8580000000000005</v>
      </c>
      <c r="F127" s="79">
        <v>0.54349999999999998</v>
      </c>
      <c r="G127" s="75">
        <f t="shared" si="10"/>
        <v>9.4015000000000004</v>
      </c>
      <c r="H127" s="66">
        <v>3.21</v>
      </c>
      <c r="I127" s="67" t="s">
        <v>71</v>
      </c>
      <c r="J127" s="64">
        <f t="shared" si="17"/>
        <v>3.21</v>
      </c>
      <c r="K127" s="66">
        <v>4144</v>
      </c>
      <c r="L127" s="67" t="s">
        <v>69</v>
      </c>
      <c r="M127" s="83">
        <f t="shared" si="18"/>
        <v>0.41439999999999999</v>
      </c>
      <c r="N127" s="66">
        <v>4737</v>
      </c>
      <c r="O127" s="67" t="s">
        <v>69</v>
      </c>
      <c r="P127" s="83">
        <f t="shared" si="19"/>
        <v>0.47370000000000001</v>
      </c>
    </row>
    <row r="128" spans="1:16">
      <c r="A128" s="1">
        <f t="shared" si="14"/>
        <v>128</v>
      </c>
      <c r="B128" s="76">
        <v>13</v>
      </c>
      <c r="C128" s="77" t="s">
        <v>72</v>
      </c>
      <c r="D128" s="84">
        <f t="shared" si="16"/>
        <v>0.15476190476190477</v>
      </c>
      <c r="E128" s="78">
        <v>9.5269999999999992</v>
      </c>
      <c r="F128" s="79">
        <v>0.51259999999999994</v>
      </c>
      <c r="G128" s="75">
        <f t="shared" si="10"/>
        <v>10.0396</v>
      </c>
      <c r="H128" s="76">
        <v>3.37</v>
      </c>
      <c r="I128" s="77" t="s">
        <v>71</v>
      </c>
      <c r="J128" s="64">
        <f t="shared" si="17"/>
        <v>3.37</v>
      </c>
      <c r="K128" s="66">
        <v>4216</v>
      </c>
      <c r="L128" s="67" t="s">
        <v>69</v>
      </c>
      <c r="M128" s="83">
        <f t="shared" si="18"/>
        <v>0.42160000000000003</v>
      </c>
      <c r="N128" s="66">
        <v>4873</v>
      </c>
      <c r="O128" s="67" t="s">
        <v>69</v>
      </c>
      <c r="P128" s="83">
        <f t="shared" si="19"/>
        <v>0.48730000000000001</v>
      </c>
    </row>
    <row r="129" spans="1:16">
      <c r="A129" s="1">
        <f t="shared" si="14"/>
        <v>129</v>
      </c>
      <c r="B129" s="76">
        <v>14</v>
      </c>
      <c r="C129" s="77" t="s">
        <v>72</v>
      </c>
      <c r="D129" s="84">
        <f t="shared" si="16"/>
        <v>0.16666666666666666</v>
      </c>
      <c r="E129" s="78">
        <v>10.19</v>
      </c>
      <c r="F129" s="79">
        <v>0.4854</v>
      </c>
      <c r="G129" s="75">
        <f t="shared" si="10"/>
        <v>10.6754</v>
      </c>
      <c r="H129" s="76">
        <v>3.52</v>
      </c>
      <c r="I129" s="77" t="s">
        <v>71</v>
      </c>
      <c r="J129" s="64">
        <f t="shared" si="17"/>
        <v>3.52</v>
      </c>
      <c r="K129" s="66">
        <v>4277</v>
      </c>
      <c r="L129" s="67" t="s">
        <v>69</v>
      </c>
      <c r="M129" s="83">
        <f t="shared" si="18"/>
        <v>0.42770000000000002</v>
      </c>
      <c r="N129" s="66">
        <v>4993</v>
      </c>
      <c r="O129" s="67" t="s">
        <v>69</v>
      </c>
      <c r="P129" s="83">
        <f t="shared" si="19"/>
        <v>0.49930000000000002</v>
      </c>
    </row>
    <row r="130" spans="1:16">
      <c r="A130" s="1">
        <f t="shared" si="14"/>
        <v>130</v>
      </c>
      <c r="B130" s="76">
        <v>15</v>
      </c>
      <c r="C130" s="77" t="s">
        <v>72</v>
      </c>
      <c r="D130" s="84">
        <f t="shared" si="16"/>
        <v>0.17857142857142858</v>
      </c>
      <c r="E130" s="78">
        <v>10.85</v>
      </c>
      <c r="F130" s="79">
        <v>0.4612</v>
      </c>
      <c r="G130" s="75">
        <f t="shared" si="10"/>
        <v>11.311199999999999</v>
      </c>
      <c r="H130" s="76">
        <v>3.67</v>
      </c>
      <c r="I130" s="77" t="s">
        <v>71</v>
      </c>
      <c r="J130" s="64">
        <f t="shared" si="17"/>
        <v>3.67</v>
      </c>
      <c r="K130" s="66">
        <v>4330</v>
      </c>
      <c r="L130" s="67" t="s">
        <v>69</v>
      </c>
      <c r="M130" s="83">
        <f t="shared" si="18"/>
        <v>0.433</v>
      </c>
      <c r="N130" s="66">
        <v>5101</v>
      </c>
      <c r="O130" s="67" t="s">
        <v>69</v>
      </c>
      <c r="P130" s="83">
        <f t="shared" si="19"/>
        <v>0.5101</v>
      </c>
    </row>
    <row r="131" spans="1:16">
      <c r="A131" s="1">
        <f t="shared" si="14"/>
        <v>131</v>
      </c>
      <c r="B131" s="76">
        <v>16</v>
      </c>
      <c r="C131" s="77" t="s">
        <v>72</v>
      </c>
      <c r="D131" s="84">
        <f t="shared" ref="D131:D162" si="20">B131/$C$5</f>
        <v>0.19047619047619047</v>
      </c>
      <c r="E131" s="78">
        <v>11.5</v>
      </c>
      <c r="F131" s="79">
        <v>0.43959999999999999</v>
      </c>
      <c r="G131" s="75">
        <f t="shared" si="10"/>
        <v>11.9396</v>
      </c>
      <c r="H131" s="76">
        <v>3.81</v>
      </c>
      <c r="I131" s="77" t="s">
        <v>71</v>
      </c>
      <c r="J131" s="64">
        <f t="shared" si="17"/>
        <v>3.81</v>
      </c>
      <c r="K131" s="66">
        <v>4377</v>
      </c>
      <c r="L131" s="67" t="s">
        <v>69</v>
      </c>
      <c r="M131" s="83">
        <f t="shared" si="18"/>
        <v>0.43769999999999998</v>
      </c>
      <c r="N131" s="66">
        <v>5197</v>
      </c>
      <c r="O131" s="67" t="s">
        <v>69</v>
      </c>
      <c r="P131" s="83">
        <f t="shared" si="19"/>
        <v>0.51970000000000005</v>
      </c>
    </row>
    <row r="132" spans="1:16">
      <c r="A132" s="1">
        <f t="shared" si="14"/>
        <v>132</v>
      </c>
      <c r="B132" s="76">
        <v>17</v>
      </c>
      <c r="C132" s="77" t="s">
        <v>72</v>
      </c>
      <c r="D132" s="84">
        <f t="shared" si="20"/>
        <v>0.20238095238095238</v>
      </c>
      <c r="E132" s="78">
        <v>12.14</v>
      </c>
      <c r="F132" s="79">
        <v>0.42009999999999997</v>
      </c>
      <c r="G132" s="75">
        <f t="shared" si="10"/>
        <v>12.5601</v>
      </c>
      <c r="H132" s="76">
        <v>3.94</v>
      </c>
      <c r="I132" s="77" t="s">
        <v>71</v>
      </c>
      <c r="J132" s="64">
        <f t="shared" si="17"/>
        <v>3.94</v>
      </c>
      <c r="K132" s="66">
        <v>4419</v>
      </c>
      <c r="L132" s="67" t="s">
        <v>69</v>
      </c>
      <c r="M132" s="83">
        <f t="shared" si="18"/>
        <v>0.44189999999999996</v>
      </c>
      <c r="N132" s="66">
        <v>5285</v>
      </c>
      <c r="O132" s="67" t="s">
        <v>69</v>
      </c>
      <c r="P132" s="83">
        <f t="shared" si="19"/>
        <v>0.52849999999999997</v>
      </c>
    </row>
    <row r="133" spans="1:16">
      <c r="A133" s="1">
        <f t="shared" si="14"/>
        <v>133</v>
      </c>
      <c r="B133" s="76">
        <v>18</v>
      </c>
      <c r="C133" s="77" t="s">
        <v>72</v>
      </c>
      <c r="D133" s="84">
        <f t="shared" si="20"/>
        <v>0.21428571428571427</v>
      </c>
      <c r="E133" s="78">
        <v>12.76</v>
      </c>
      <c r="F133" s="79">
        <v>0.40239999999999998</v>
      </c>
      <c r="G133" s="75">
        <f t="shared" si="10"/>
        <v>13.1624</v>
      </c>
      <c r="H133" s="76">
        <v>4.0599999999999996</v>
      </c>
      <c r="I133" s="77" t="s">
        <v>71</v>
      </c>
      <c r="J133" s="64">
        <f t="shared" si="17"/>
        <v>4.0599999999999996</v>
      </c>
      <c r="K133" s="66">
        <v>4455</v>
      </c>
      <c r="L133" s="67" t="s">
        <v>69</v>
      </c>
      <c r="M133" s="83">
        <f t="shared" si="18"/>
        <v>0.44550000000000001</v>
      </c>
      <c r="N133" s="66">
        <v>5364</v>
      </c>
      <c r="O133" s="67" t="s">
        <v>69</v>
      </c>
      <c r="P133" s="83">
        <f t="shared" si="19"/>
        <v>0.53639999999999999</v>
      </c>
    </row>
    <row r="134" spans="1:16">
      <c r="A134" s="1">
        <f t="shared" si="14"/>
        <v>134</v>
      </c>
      <c r="B134" s="76">
        <v>20</v>
      </c>
      <c r="C134" s="77" t="s">
        <v>72</v>
      </c>
      <c r="D134" s="84">
        <f t="shared" si="20"/>
        <v>0.23809523809523808</v>
      </c>
      <c r="E134" s="78">
        <v>13.96</v>
      </c>
      <c r="F134" s="79">
        <v>0.37159999999999999</v>
      </c>
      <c r="G134" s="75">
        <f t="shared" si="10"/>
        <v>14.331600000000002</v>
      </c>
      <c r="H134" s="76">
        <v>4.3</v>
      </c>
      <c r="I134" s="77" t="s">
        <v>71</v>
      </c>
      <c r="J134" s="64">
        <f t="shared" si="17"/>
        <v>4.3</v>
      </c>
      <c r="K134" s="66">
        <v>4524</v>
      </c>
      <c r="L134" s="67" t="s">
        <v>69</v>
      </c>
      <c r="M134" s="83">
        <f t="shared" si="18"/>
        <v>0.45240000000000002</v>
      </c>
      <c r="N134" s="66">
        <v>5502</v>
      </c>
      <c r="O134" s="67" t="s">
        <v>69</v>
      </c>
      <c r="P134" s="83">
        <f t="shared" si="19"/>
        <v>0.55020000000000002</v>
      </c>
    </row>
    <row r="135" spans="1:16">
      <c r="A135" s="1">
        <f t="shared" si="14"/>
        <v>135</v>
      </c>
      <c r="B135" s="76">
        <v>22.5</v>
      </c>
      <c r="C135" s="77" t="s">
        <v>72</v>
      </c>
      <c r="D135" s="84">
        <f t="shared" si="20"/>
        <v>0.26785714285714285</v>
      </c>
      <c r="E135" s="78">
        <v>15.37</v>
      </c>
      <c r="F135" s="79">
        <v>0.3397</v>
      </c>
      <c r="G135" s="75">
        <f t="shared" si="10"/>
        <v>15.7097</v>
      </c>
      <c r="H135" s="76">
        <v>4.57</v>
      </c>
      <c r="I135" s="77" t="s">
        <v>71</v>
      </c>
      <c r="J135" s="64">
        <f t="shared" si="17"/>
        <v>4.57</v>
      </c>
      <c r="K135" s="66">
        <v>4595</v>
      </c>
      <c r="L135" s="67" t="s">
        <v>69</v>
      </c>
      <c r="M135" s="83">
        <f t="shared" si="18"/>
        <v>0.45949999999999996</v>
      </c>
      <c r="N135" s="66">
        <v>5647</v>
      </c>
      <c r="O135" s="67" t="s">
        <v>69</v>
      </c>
      <c r="P135" s="83">
        <f t="shared" si="19"/>
        <v>0.56469999999999998</v>
      </c>
    </row>
    <row r="136" spans="1:16">
      <c r="A136" s="1">
        <f t="shared" si="14"/>
        <v>136</v>
      </c>
      <c r="B136" s="76">
        <v>25</v>
      </c>
      <c r="C136" s="77" t="s">
        <v>72</v>
      </c>
      <c r="D136" s="84">
        <f t="shared" si="20"/>
        <v>0.29761904761904762</v>
      </c>
      <c r="E136" s="78">
        <v>16.66</v>
      </c>
      <c r="F136" s="79">
        <v>0.31319999999999998</v>
      </c>
      <c r="G136" s="75">
        <f t="shared" si="10"/>
        <v>16.973199999999999</v>
      </c>
      <c r="H136" s="76">
        <v>4.8099999999999996</v>
      </c>
      <c r="I136" s="77" t="s">
        <v>71</v>
      </c>
      <c r="J136" s="64">
        <f t="shared" si="17"/>
        <v>4.8099999999999996</v>
      </c>
      <c r="K136" s="66">
        <v>4654</v>
      </c>
      <c r="L136" s="67" t="s">
        <v>69</v>
      </c>
      <c r="M136" s="83">
        <f t="shared" si="18"/>
        <v>0.46539999999999998</v>
      </c>
      <c r="N136" s="66">
        <v>5767</v>
      </c>
      <c r="O136" s="67" t="s">
        <v>69</v>
      </c>
      <c r="P136" s="83">
        <f t="shared" si="19"/>
        <v>0.57669999999999999</v>
      </c>
    </row>
    <row r="137" spans="1:16">
      <c r="A137" s="1">
        <f t="shared" si="14"/>
        <v>137</v>
      </c>
      <c r="B137" s="76">
        <v>27.5</v>
      </c>
      <c r="C137" s="77" t="s">
        <v>72</v>
      </c>
      <c r="D137" s="84">
        <f t="shared" si="20"/>
        <v>0.32738095238095238</v>
      </c>
      <c r="E137" s="78">
        <v>17.850000000000001</v>
      </c>
      <c r="F137" s="79">
        <v>0.29099999999999998</v>
      </c>
      <c r="G137" s="75">
        <f t="shared" si="10"/>
        <v>18.141000000000002</v>
      </c>
      <c r="H137" s="76">
        <v>5.04</v>
      </c>
      <c r="I137" s="77" t="s">
        <v>71</v>
      </c>
      <c r="J137" s="64">
        <f t="shared" si="17"/>
        <v>5.04</v>
      </c>
      <c r="K137" s="66">
        <v>4702</v>
      </c>
      <c r="L137" s="67" t="s">
        <v>69</v>
      </c>
      <c r="M137" s="83">
        <f t="shared" si="18"/>
        <v>0.47020000000000001</v>
      </c>
      <c r="N137" s="66">
        <v>5869</v>
      </c>
      <c r="O137" s="67" t="s">
        <v>69</v>
      </c>
      <c r="P137" s="83">
        <f t="shared" si="19"/>
        <v>0.58689999999999998</v>
      </c>
    </row>
    <row r="138" spans="1:16">
      <c r="A138" s="1">
        <f t="shared" si="14"/>
        <v>138</v>
      </c>
      <c r="B138" s="76">
        <v>30</v>
      </c>
      <c r="C138" s="77" t="s">
        <v>72</v>
      </c>
      <c r="D138" s="84">
        <f t="shared" si="20"/>
        <v>0.35714285714285715</v>
      </c>
      <c r="E138" s="78">
        <v>18.940000000000001</v>
      </c>
      <c r="F138" s="79">
        <v>0.27189999999999998</v>
      </c>
      <c r="G138" s="75">
        <f t="shared" si="10"/>
        <v>19.2119</v>
      </c>
      <c r="H138" s="76">
        <v>5.26</v>
      </c>
      <c r="I138" s="77" t="s">
        <v>71</v>
      </c>
      <c r="J138" s="64">
        <f t="shared" si="17"/>
        <v>5.26</v>
      </c>
      <c r="K138" s="66">
        <v>4743</v>
      </c>
      <c r="L138" s="67" t="s">
        <v>69</v>
      </c>
      <c r="M138" s="83">
        <f t="shared" si="18"/>
        <v>0.47430000000000005</v>
      </c>
      <c r="N138" s="66">
        <v>5957</v>
      </c>
      <c r="O138" s="67" t="s">
        <v>69</v>
      </c>
      <c r="P138" s="83">
        <f t="shared" si="19"/>
        <v>0.59570000000000001</v>
      </c>
    </row>
    <row r="139" spans="1:16">
      <c r="A139" s="1">
        <f t="shared" si="14"/>
        <v>139</v>
      </c>
      <c r="B139" s="76">
        <v>32.5</v>
      </c>
      <c r="C139" s="77" t="s">
        <v>72</v>
      </c>
      <c r="D139" s="84">
        <f t="shared" si="20"/>
        <v>0.38690476190476192</v>
      </c>
      <c r="E139" s="78">
        <v>19.940000000000001</v>
      </c>
      <c r="F139" s="79">
        <v>0.25540000000000002</v>
      </c>
      <c r="G139" s="75">
        <f t="shared" si="10"/>
        <v>20.195400000000003</v>
      </c>
      <c r="H139" s="76">
        <v>5.47</v>
      </c>
      <c r="I139" s="77" t="s">
        <v>71</v>
      </c>
      <c r="J139" s="64">
        <f t="shared" si="17"/>
        <v>5.47</v>
      </c>
      <c r="K139" s="66">
        <v>4779</v>
      </c>
      <c r="L139" s="67" t="s">
        <v>69</v>
      </c>
      <c r="M139" s="83">
        <f t="shared" si="18"/>
        <v>0.47789999999999999</v>
      </c>
      <c r="N139" s="66">
        <v>6034</v>
      </c>
      <c r="O139" s="67" t="s">
        <v>69</v>
      </c>
      <c r="P139" s="83">
        <f t="shared" si="19"/>
        <v>0.60339999999999994</v>
      </c>
    </row>
    <row r="140" spans="1:16">
      <c r="A140" s="1">
        <f t="shared" si="14"/>
        <v>140</v>
      </c>
      <c r="B140" s="76">
        <v>35</v>
      </c>
      <c r="C140" s="80" t="s">
        <v>72</v>
      </c>
      <c r="D140" s="84">
        <f t="shared" si="20"/>
        <v>0.41666666666666669</v>
      </c>
      <c r="E140" s="78">
        <v>20.85</v>
      </c>
      <c r="F140" s="79">
        <v>0.24099999999999999</v>
      </c>
      <c r="G140" s="75">
        <f t="shared" si="10"/>
        <v>21.091000000000001</v>
      </c>
      <c r="H140" s="76">
        <v>5.66</v>
      </c>
      <c r="I140" s="77" t="s">
        <v>71</v>
      </c>
      <c r="J140" s="64">
        <f t="shared" si="17"/>
        <v>5.66</v>
      </c>
      <c r="K140" s="66">
        <v>4810</v>
      </c>
      <c r="L140" s="67" t="s">
        <v>69</v>
      </c>
      <c r="M140" s="83">
        <f t="shared" si="18"/>
        <v>0.48099999999999998</v>
      </c>
      <c r="N140" s="66">
        <v>6103</v>
      </c>
      <c r="O140" s="67" t="s">
        <v>69</v>
      </c>
      <c r="P140" s="83">
        <f t="shared" si="19"/>
        <v>0.61029999999999995</v>
      </c>
    </row>
    <row r="141" spans="1:16">
      <c r="A141" s="1">
        <f t="shared" si="14"/>
        <v>141</v>
      </c>
      <c r="B141" s="76">
        <v>37.5</v>
      </c>
      <c r="C141" s="67" t="s">
        <v>72</v>
      </c>
      <c r="D141" s="84">
        <f t="shared" si="20"/>
        <v>0.44642857142857145</v>
      </c>
      <c r="E141" s="78">
        <v>21.68</v>
      </c>
      <c r="F141" s="79">
        <v>0.22819999999999999</v>
      </c>
      <c r="G141" s="75">
        <f t="shared" si="10"/>
        <v>21.908200000000001</v>
      </c>
      <c r="H141" s="66">
        <v>5.85</v>
      </c>
      <c r="I141" s="67" t="s">
        <v>71</v>
      </c>
      <c r="J141" s="64">
        <f t="shared" si="17"/>
        <v>5.85</v>
      </c>
      <c r="K141" s="66">
        <v>4838</v>
      </c>
      <c r="L141" s="67" t="s">
        <v>69</v>
      </c>
      <c r="M141" s="83">
        <f t="shared" si="18"/>
        <v>0.48380000000000001</v>
      </c>
      <c r="N141" s="66">
        <v>6164</v>
      </c>
      <c r="O141" s="67" t="s">
        <v>69</v>
      </c>
      <c r="P141" s="83">
        <f t="shared" si="19"/>
        <v>0.61639999999999995</v>
      </c>
    </row>
    <row r="142" spans="1:16">
      <c r="A142" s="1">
        <f t="shared" si="14"/>
        <v>142</v>
      </c>
      <c r="B142" s="76">
        <v>40</v>
      </c>
      <c r="C142" s="67" t="s">
        <v>72</v>
      </c>
      <c r="D142" s="84">
        <f t="shared" si="20"/>
        <v>0.47619047619047616</v>
      </c>
      <c r="E142" s="78">
        <v>22.44</v>
      </c>
      <c r="F142" s="79">
        <v>0.21690000000000001</v>
      </c>
      <c r="G142" s="75">
        <f t="shared" si="10"/>
        <v>22.6569</v>
      </c>
      <c r="H142" s="66">
        <v>6.04</v>
      </c>
      <c r="I142" s="67" t="s">
        <v>71</v>
      </c>
      <c r="J142" s="64">
        <f t="shared" si="17"/>
        <v>6.04</v>
      </c>
      <c r="K142" s="66">
        <v>4863</v>
      </c>
      <c r="L142" s="67" t="s">
        <v>69</v>
      </c>
      <c r="M142" s="83">
        <f t="shared" si="18"/>
        <v>0.48630000000000007</v>
      </c>
      <c r="N142" s="66">
        <v>6220</v>
      </c>
      <c r="O142" s="67" t="s">
        <v>69</v>
      </c>
      <c r="P142" s="83">
        <f t="shared" si="19"/>
        <v>0.622</v>
      </c>
    </row>
    <row r="143" spans="1:16">
      <c r="A143" s="1">
        <f t="shared" si="14"/>
        <v>143</v>
      </c>
      <c r="B143" s="76">
        <v>45</v>
      </c>
      <c r="C143" s="67" t="s">
        <v>72</v>
      </c>
      <c r="D143" s="84">
        <f t="shared" si="20"/>
        <v>0.5357142857142857</v>
      </c>
      <c r="E143" s="78">
        <v>23.77</v>
      </c>
      <c r="F143" s="79">
        <v>0.19750000000000001</v>
      </c>
      <c r="G143" s="75">
        <f t="shared" si="10"/>
        <v>23.967500000000001</v>
      </c>
      <c r="H143" s="66">
        <v>6.38</v>
      </c>
      <c r="I143" s="67" t="s">
        <v>71</v>
      </c>
      <c r="J143" s="64">
        <f t="shared" si="17"/>
        <v>6.38</v>
      </c>
      <c r="K143" s="66">
        <v>4920</v>
      </c>
      <c r="L143" s="67" t="s">
        <v>69</v>
      </c>
      <c r="M143" s="83">
        <f t="shared" si="18"/>
        <v>0.49199999999999999</v>
      </c>
      <c r="N143" s="66">
        <v>6318</v>
      </c>
      <c r="O143" s="67" t="s">
        <v>69</v>
      </c>
      <c r="P143" s="83">
        <f t="shared" si="19"/>
        <v>0.63179999999999992</v>
      </c>
    </row>
    <row r="144" spans="1:16">
      <c r="A144" s="1">
        <f t="shared" si="14"/>
        <v>144</v>
      </c>
      <c r="B144" s="76">
        <v>50</v>
      </c>
      <c r="C144" s="67" t="s">
        <v>72</v>
      </c>
      <c r="D144" s="84">
        <f t="shared" si="20"/>
        <v>0.59523809523809523</v>
      </c>
      <c r="E144" s="78">
        <v>24.88</v>
      </c>
      <c r="F144" s="79">
        <v>0.18149999999999999</v>
      </c>
      <c r="G144" s="75">
        <f t="shared" si="10"/>
        <v>25.061499999999999</v>
      </c>
      <c r="H144" s="66">
        <v>6.72</v>
      </c>
      <c r="I144" s="67" t="s">
        <v>71</v>
      </c>
      <c r="J144" s="64">
        <f t="shared" ref="J144:J175" si="21">H144</f>
        <v>6.72</v>
      </c>
      <c r="K144" s="66">
        <v>4968</v>
      </c>
      <c r="L144" s="67" t="s">
        <v>69</v>
      </c>
      <c r="M144" s="83">
        <f t="shared" si="18"/>
        <v>0.49680000000000002</v>
      </c>
      <c r="N144" s="66">
        <v>6402</v>
      </c>
      <c r="O144" s="67" t="s">
        <v>69</v>
      </c>
      <c r="P144" s="83">
        <f t="shared" si="19"/>
        <v>0.64019999999999999</v>
      </c>
    </row>
    <row r="145" spans="1:16">
      <c r="A145" s="1">
        <f t="shared" si="14"/>
        <v>145</v>
      </c>
      <c r="B145" s="76">
        <v>55</v>
      </c>
      <c r="C145" s="67" t="s">
        <v>72</v>
      </c>
      <c r="D145" s="84">
        <f t="shared" si="20"/>
        <v>0.65476190476190477</v>
      </c>
      <c r="E145" s="78">
        <v>25.81</v>
      </c>
      <c r="F145" s="79">
        <v>0.1681</v>
      </c>
      <c r="G145" s="75">
        <f t="shared" si="10"/>
        <v>25.978099999999998</v>
      </c>
      <c r="H145" s="66">
        <v>7.04</v>
      </c>
      <c r="I145" s="67" t="s">
        <v>71</v>
      </c>
      <c r="J145" s="64">
        <f t="shared" si="21"/>
        <v>7.04</v>
      </c>
      <c r="K145" s="66">
        <v>5011</v>
      </c>
      <c r="L145" s="67" t="s">
        <v>69</v>
      </c>
      <c r="M145" s="83">
        <f t="shared" si="18"/>
        <v>0.50109999999999999</v>
      </c>
      <c r="N145" s="66">
        <v>6475</v>
      </c>
      <c r="O145" s="67" t="s">
        <v>69</v>
      </c>
      <c r="P145" s="83">
        <f t="shared" si="19"/>
        <v>0.64749999999999996</v>
      </c>
    </row>
    <row r="146" spans="1:16">
      <c r="A146" s="1">
        <f t="shared" si="14"/>
        <v>146</v>
      </c>
      <c r="B146" s="76">
        <v>60</v>
      </c>
      <c r="C146" s="67" t="s">
        <v>72</v>
      </c>
      <c r="D146" s="84">
        <f t="shared" si="20"/>
        <v>0.7142857142857143</v>
      </c>
      <c r="E146" s="78">
        <v>26.59</v>
      </c>
      <c r="F146" s="79">
        <v>0.15670000000000001</v>
      </c>
      <c r="G146" s="75">
        <f t="shared" si="10"/>
        <v>26.746700000000001</v>
      </c>
      <c r="H146" s="66">
        <v>7.35</v>
      </c>
      <c r="I146" s="67" t="s">
        <v>71</v>
      </c>
      <c r="J146" s="64">
        <f t="shared" si="21"/>
        <v>7.35</v>
      </c>
      <c r="K146" s="66">
        <v>5050</v>
      </c>
      <c r="L146" s="67" t="s">
        <v>69</v>
      </c>
      <c r="M146" s="83">
        <f t="shared" si="18"/>
        <v>0.505</v>
      </c>
      <c r="N146" s="66">
        <v>6540</v>
      </c>
      <c r="O146" s="67" t="s">
        <v>69</v>
      </c>
      <c r="P146" s="83">
        <f t="shared" si="19"/>
        <v>0.65400000000000003</v>
      </c>
    </row>
    <row r="147" spans="1:16">
      <c r="A147" s="1">
        <f t="shared" si="14"/>
        <v>147</v>
      </c>
      <c r="B147" s="76">
        <v>65</v>
      </c>
      <c r="C147" s="67" t="s">
        <v>72</v>
      </c>
      <c r="D147" s="84">
        <f t="shared" si="20"/>
        <v>0.77380952380952384</v>
      </c>
      <c r="E147" s="78">
        <v>27.25</v>
      </c>
      <c r="F147" s="79">
        <v>0.1469</v>
      </c>
      <c r="G147" s="75">
        <f t="shared" si="10"/>
        <v>27.396899999999999</v>
      </c>
      <c r="H147" s="66">
        <v>7.65</v>
      </c>
      <c r="I147" s="67" t="s">
        <v>71</v>
      </c>
      <c r="J147" s="64">
        <f t="shared" si="21"/>
        <v>7.65</v>
      </c>
      <c r="K147" s="66">
        <v>5086</v>
      </c>
      <c r="L147" s="67" t="s">
        <v>69</v>
      </c>
      <c r="M147" s="83">
        <f t="shared" si="18"/>
        <v>0.50860000000000005</v>
      </c>
      <c r="N147" s="66">
        <v>6599</v>
      </c>
      <c r="O147" s="67" t="s">
        <v>69</v>
      </c>
      <c r="P147" s="83">
        <f t="shared" si="19"/>
        <v>0.65990000000000004</v>
      </c>
    </row>
    <row r="148" spans="1:16">
      <c r="A148" s="1">
        <f t="shared" si="14"/>
        <v>148</v>
      </c>
      <c r="B148" s="76">
        <v>70</v>
      </c>
      <c r="C148" s="67" t="s">
        <v>72</v>
      </c>
      <c r="D148" s="84">
        <f t="shared" si="20"/>
        <v>0.83333333333333337</v>
      </c>
      <c r="E148" s="78">
        <v>27.81</v>
      </c>
      <c r="F148" s="79">
        <v>0.13830000000000001</v>
      </c>
      <c r="G148" s="75">
        <f t="shared" ref="G148:G211" si="22">E148+F148</f>
        <v>27.9483</v>
      </c>
      <c r="H148" s="66">
        <v>7.94</v>
      </c>
      <c r="I148" s="67" t="s">
        <v>71</v>
      </c>
      <c r="J148" s="64">
        <f t="shared" si="21"/>
        <v>7.94</v>
      </c>
      <c r="K148" s="66">
        <v>5119</v>
      </c>
      <c r="L148" s="67" t="s">
        <v>69</v>
      </c>
      <c r="M148" s="83">
        <f t="shared" ref="M148:M169" si="23">K148/1000/10</f>
        <v>0.51190000000000002</v>
      </c>
      <c r="N148" s="66">
        <v>6653</v>
      </c>
      <c r="O148" s="67" t="s">
        <v>69</v>
      </c>
      <c r="P148" s="83">
        <f t="shared" ref="P148:P176" si="24">N148/1000/10</f>
        <v>0.6653</v>
      </c>
    </row>
    <row r="149" spans="1:16">
      <c r="A149" s="1">
        <f t="shared" si="14"/>
        <v>149</v>
      </c>
      <c r="B149" s="76">
        <v>80</v>
      </c>
      <c r="C149" s="67" t="s">
        <v>72</v>
      </c>
      <c r="D149" s="84">
        <f t="shared" si="20"/>
        <v>0.95238095238095233</v>
      </c>
      <c r="E149" s="78">
        <v>28.68</v>
      </c>
      <c r="F149" s="79">
        <v>0.124</v>
      </c>
      <c r="G149" s="75">
        <f t="shared" si="22"/>
        <v>28.803999999999998</v>
      </c>
      <c r="H149" s="66">
        <v>8.52</v>
      </c>
      <c r="I149" s="67" t="s">
        <v>71</v>
      </c>
      <c r="J149" s="64">
        <f t="shared" si="21"/>
        <v>8.52</v>
      </c>
      <c r="K149" s="66">
        <v>5211</v>
      </c>
      <c r="L149" s="67" t="s">
        <v>69</v>
      </c>
      <c r="M149" s="83">
        <f t="shared" si="23"/>
        <v>0.52110000000000001</v>
      </c>
      <c r="N149" s="66">
        <v>6749</v>
      </c>
      <c r="O149" s="67" t="s">
        <v>69</v>
      </c>
      <c r="P149" s="83">
        <f t="shared" si="24"/>
        <v>0.67489999999999994</v>
      </c>
    </row>
    <row r="150" spans="1:16">
      <c r="A150" s="1">
        <f t="shared" ref="A150:A213" si="25">A149+1</f>
        <v>150</v>
      </c>
      <c r="B150" s="76">
        <v>90</v>
      </c>
      <c r="C150" s="67" t="s">
        <v>72</v>
      </c>
      <c r="D150" s="83">
        <f t="shared" si="20"/>
        <v>1.0714285714285714</v>
      </c>
      <c r="E150" s="78">
        <v>29.31</v>
      </c>
      <c r="F150" s="79">
        <v>0.11260000000000001</v>
      </c>
      <c r="G150" s="75">
        <f t="shared" si="22"/>
        <v>29.422599999999999</v>
      </c>
      <c r="H150" s="66">
        <v>9.08</v>
      </c>
      <c r="I150" s="67" t="s">
        <v>71</v>
      </c>
      <c r="J150" s="64">
        <f t="shared" si="21"/>
        <v>9.08</v>
      </c>
      <c r="K150" s="66">
        <v>5295</v>
      </c>
      <c r="L150" s="67" t="s">
        <v>69</v>
      </c>
      <c r="M150" s="83">
        <f t="shared" si="23"/>
        <v>0.52949999999999997</v>
      </c>
      <c r="N150" s="66">
        <v>6832</v>
      </c>
      <c r="O150" s="67" t="s">
        <v>69</v>
      </c>
      <c r="P150" s="83">
        <f t="shared" si="24"/>
        <v>0.68320000000000003</v>
      </c>
    </row>
    <row r="151" spans="1:16">
      <c r="A151" s="1">
        <f t="shared" si="25"/>
        <v>151</v>
      </c>
      <c r="B151" s="76">
        <v>100</v>
      </c>
      <c r="C151" s="67" t="s">
        <v>72</v>
      </c>
      <c r="D151" s="83">
        <f t="shared" si="20"/>
        <v>1.1904761904761905</v>
      </c>
      <c r="E151" s="78">
        <v>29.77</v>
      </c>
      <c r="F151" s="79">
        <v>0.1032</v>
      </c>
      <c r="G151" s="75">
        <f t="shared" si="22"/>
        <v>29.873200000000001</v>
      </c>
      <c r="H151" s="66">
        <v>9.6300000000000008</v>
      </c>
      <c r="I151" s="67" t="s">
        <v>71</v>
      </c>
      <c r="J151" s="64">
        <f t="shared" si="21"/>
        <v>9.6300000000000008</v>
      </c>
      <c r="K151" s="66">
        <v>5373</v>
      </c>
      <c r="L151" s="67" t="s">
        <v>69</v>
      </c>
      <c r="M151" s="83">
        <f t="shared" si="23"/>
        <v>0.5373</v>
      </c>
      <c r="N151" s="66">
        <v>6907</v>
      </c>
      <c r="O151" s="67" t="s">
        <v>69</v>
      </c>
      <c r="P151" s="83">
        <f t="shared" si="24"/>
        <v>0.69069999999999998</v>
      </c>
    </row>
    <row r="152" spans="1:16">
      <c r="A152" s="1">
        <f t="shared" si="25"/>
        <v>152</v>
      </c>
      <c r="B152" s="76">
        <v>110</v>
      </c>
      <c r="C152" s="67" t="s">
        <v>72</v>
      </c>
      <c r="D152" s="83">
        <f t="shared" si="20"/>
        <v>1.3095238095238095</v>
      </c>
      <c r="E152" s="78">
        <v>30.09</v>
      </c>
      <c r="F152" s="79">
        <v>9.5380000000000006E-2</v>
      </c>
      <c r="G152" s="75">
        <f t="shared" si="22"/>
        <v>30.185379999999999</v>
      </c>
      <c r="H152" s="66">
        <v>10.18</v>
      </c>
      <c r="I152" s="67" t="s">
        <v>71</v>
      </c>
      <c r="J152" s="64">
        <f t="shared" si="21"/>
        <v>10.18</v>
      </c>
      <c r="K152" s="66">
        <v>5447</v>
      </c>
      <c r="L152" s="67" t="s">
        <v>69</v>
      </c>
      <c r="M152" s="83">
        <f t="shared" si="23"/>
        <v>0.54469999999999996</v>
      </c>
      <c r="N152" s="66">
        <v>6975</v>
      </c>
      <c r="O152" s="67" t="s">
        <v>69</v>
      </c>
      <c r="P152" s="83">
        <f t="shared" si="24"/>
        <v>0.69750000000000001</v>
      </c>
    </row>
    <row r="153" spans="1:16">
      <c r="A153" s="1">
        <f t="shared" si="25"/>
        <v>153</v>
      </c>
      <c r="B153" s="76">
        <v>120</v>
      </c>
      <c r="C153" s="67" t="s">
        <v>72</v>
      </c>
      <c r="D153" s="83">
        <f t="shared" si="20"/>
        <v>1.4285714285714286</v>
      </c>
      <c r="E153" s="78">
        <v>30.33</v>
      </c>
      <c r="F153" s="79">
        <v>8.8730000000000003E-2</v>
      </c>
      <c r="G153" s="75">
        <f t="shared" si="22"/>
        <v>30.41873</v>
      </c>
      <c r="H153" s="66">
        <v>10.72</v>
      </c>
      <c r="I153" s="67" t="s">
        <v>71</v>
      </c>
      <c r="J153" s="64">
        <f t="shared" si="21"/>
        <v>10.72</v>
      </c>
      <c r="K153" s="66">
        <v>5517</v>
      </c>
      <c r="L153" s="67" t="s">
        <v>69</v>
      </c>
      <c r="M153" s="83">
        <f t="shared" si="23"/>
        <v>0.55170000000000008</v>
      </c>
      <c r="N153" s="66">
        <v>7038</v>
      </c>
      <c r="O153" s="67" t="s">
        <v>69</v>
      </c>
      <c r="P153" s="83">
        <f t="shared" si="24"/>
        <v>0.70379999999999998</v>
      </c>
    </row>
    <row r="154" spans="1:16">
      <c r="A154" s="1">
        <f t="shared" si="25"/>
        <v>154</v>
      </c>
      <c r="B154" s="76">
        <v>130</v>
      </c>
      <c r="C154" s="67" t="s">
        <v>72</v>
      </c>
      <c r="D154" s="83">
        <f t="shared" si="20"/>
        <v>1.5476190476190477</v>
      </c>
      <c r="E154" s="78">
        <v>30.5</v>
      </c>
      <c r="F154" s="79">
        <v>8.301E-2</v>
      </c>
      <c r="G154" s="75">
        <f t="shared" si="22"/>
        <v>30.583010000000002</v>
      </c>
      <c r="H154" s="66">
        <v>11.25</v>
      </c>
      <c r="I154" s="67" t="s">
        <v>71</v>
      </c>
      <c r="J154" s="64">
        <f t="shared" si="21"/>
        <v>11.25</v>
      </c>
      <c r="K154" s="66">
        <v>5585</v>
      </c>
      <c r="L154" s="67" t="s">
        <v>69</v>
      </c>
      <c r="M154" s="83">
        <f t="shared" si="23"/>
        <v>0.5585</v>
      </c>
      <c r="N154" s="66">
        <v>7097</v>
      </c>
      <c r="O154" s="67" t="s">
        <v>69</v>
      </c>
      <c r="P154" s="83">
        <f t="shared" si="24"/>
        <v>0.7097</v>
      </c>
    </row>
    <row r="155" spans="1:16">
      <c r="A155" s="1">
        <f t="shared" si="25"/>
        <v>155</v>
      </c>
      <c r="B155" s="76">
        <v>140</v>
      </c>
      <c r="C155" s="67" t="s">
        <v>72</v>
      </c>
      <c r="D155" s="83">
        <f t="shared" si="20"/>
        <v>1.6666666666666667</v>
      </c>
      <c r="E155" s="78">
        <v>30.61</v>
      </c>
      <c r="F155" s="79">
        <v>7.8030000000000002E-2</v>
      </c>
      <c r="G155" s="75">
        <f t="shared" si="22"/>
        <v>30.688029999999998</v>
      </c>
      <c r="H155" s="66">
        <v>11.79</v>
      </c>
      <c r="I155" s="67" t="s">
        <v>71</v>
      </c>
      <c r="J155" s="64">
        <f t="shared" si="21"/>
        <v>11.79</v>
      </c>
      <c r="K155" s="66">
        <v>5651</v>
      </c>
      <c r="L155" s="67" t="s">
        <v>69</v>
      </c>
      <c r="M155" s="83">
        <f t="shared" si="23"/>
        <v>0.56509999999999994</v>
      </c>
      <c r="N155" s="66">
        <v>7153</v>
      </c>
      <c r="O155" s="67" t="s">
        <v>69</v>
      </c>
      <c r="P155" s="83">
        <f t="shared" si="24"/>
        <v>0.71529999999999994</v>
      </c>
    </row>
    <row r="156" spans="1:16">
      <c r="A156" s="1">
        <f t="shared" si="25"/>
        <v>156</v>
      </c>
      <c r="B156" s="76">
        <v>150</v>
      </c>
      <c r="C156" s="67" t="s">
        <v>72</v>
      </c>
      <c r="D156" s="83">
        <f t="shared" si="20"/>
        <v>1.7857142857142858</v>
      </c>
      <c r="E156" s="78">
        <v>30.68</v>
      </c>
      <c r="F156" s="79">
        <v>7.3660000000000003E-2</v>
      </c>
      <c r="G156" s="75">
        <f t="shared" si="22"/>
        <v>30.75366</v>
      </c>
      <c r="H156" s="66">
        <v>12.32</v>
      </c>
      <c r="I156" s="67" t="s">
        <v>71</v>
      </c>
      <c r="J156" s="64">
        <f t="shared" si="21"/>
        <v>12.32</v>
      </c>
      <c r="K156" s="66">
        <v>5716</v>
      </c>
      <c r="L156" s="67" t="s">
        <v>69</v>
      </c>
      <c r="M156" s="83">
        <f t="shared" si="23"/>
        <v>0.5716</v>
      </c>
      <c r="N156" s="66">
        <v>7206</v>
      </c>
      <c r="O156" s="67" t="s">
        <v>69</v>
      </c>
      <c r="P156" s="83">
        <f t="shared" si="24"/>
        <v>0.72060000000000002</v>
      </c>
    </row>
    <row r="157" spans="1:16">
      <c r="A157" s="1">
        <f t="shared" si="25"/>
        <v>157</v>
      </c>
      <c r="B157" s="76">
        <v>160</v>
      </c>
      <c r="C157" s="67" t="s">
        <v>72</v>
      </c>
      <c r="D157" s="83">
        <f t="shared" si="20"/>
        <v>1.9047619047619047</v>
      </c>
      <c r="E157" s="78">
        <v>30.72</v>
      </c>
      <c r="F157" s="79">
        <v>6.9779999999999995E-2</v>
      </c>
      <c r="G157" s="75">
        <f t="shared" si="22"/>
        <v>30.78978</v>
      </c>
      <c r="H157" s="66">
        <v>12.85</v>
      </c>
      <c r="I157" s="67" t="s">
        <v>71</v>
      </c>
      <c r="J157" s="64">
        <f t="shared" si="21"/>
        <v>12.85</v>
      </c>
      <c r="K157" s="66">
        <v>5779</v>
      </c>
      <c r="L157" s="67" t="s">
        <v>69</v>
      </c>
      <c r="M157" s="83">
        <f t="shared" si="23"/>
        <v>0.57789999999999997</v>
      </c>
      <c r="N157" s="66">
        <v>7256</v>
      </c>
      <c r="O157" s="67" t="s">
        <v>69</v>
      </c>
      <c r="P157" s="83">
        <f t="shared" si="24"/>
        <v>0.72560000000000002</v>
      </c>
    </row>
    <row r="158" spans="1:16">
      <c r="A158" s="1">
        <f t="shared" si="25"/>
        <v>158</v>
      </c>
      <c r="B158" s="76">
        <v>170</v>
      </c>
      <c r="C158" s="67" t="s">
        <v>72</v>
      </c>
      <c r="D158" s="83">
        <f t="shared" si="20"/>
        <v>2.0238095238095237</v>
      </c>
      <c r="E158" s="78">
        <v>30.79</v>
      </c>
      <c r="F158" s="79">
        <v>6.6309999999999994E-2</v>
      </c>
      <c r="G158" s="75">
        <f t="shared" si="22"/>
        <v>30.856310000000001</v>
      </c>
      <c r="H158" s="66">
        <v>13.38</v>
      </c>
      <c r="I158" s="67" t="s">
        <v>71</v>
      </c>
      <c r="J158" s="64">
        <f t="shared" si="21"/>
        <v>13.38</v>
      </c>
      <c r="K158" s="66">
        <v>5840</v>
      </c>
      <c r="L158" s="67" t="s">
        <v>69</v>
      </c>
      <c r="M158" s="83">
        <f t="shared" si="23"/>
        <v>0.58399999999999996</v>
      </c>
      <c r="N158" s="66">
        <v>7304</v>
      </c>
      <c r="O158" s="67" t="s">
        <v>69</v>
      </c>
      <c r="P158" s="83">
        <f t="shared" si="24"/>
        <v>0.73040000000000005</v>
      </c>
    </row>
    <row r="159" spans="1:16">
      <c r="A159" s="1">
        <f t="shared" si="25"/>
        <v>159</v>
      </c>
      <c r="B159" s="76">
        <v>180</v>
      </c>
      <c r="C159" s="67" t="s">
        <v>72</v>
      </c>
      <c r="D159" s="83">
        <f t="shared" si="20"/>
        <v>2.1428571428571428</v>
      </c>
      <c r="E159" s="78">
        <v>31.03</v>
      </c>
      <c r="F159" s="79">
        <v>6.3200000000000006E-2</v>
      </c>
      <c r="G159" s="75">
        <f t="shared" si="22"/>
        <v>31.0932</v>
      </c>
      <c r="H159" s="66">
        <v>13.91</v>
      </c>
      <c r="I159" s="67" t="s">
        <v>71</v>
      </c>
      <c r="J159" s="64">
        <f t="shared" si="21"/>
        <v>13.91</v>
      </c>
      <c r="K159" s="66">
        <v>5900</v>
      </c>
      <c r="L159" s="67" t="s">
        <v>69</v>
      </c>
      <c r="M159" s="83">
        <f t="shared" si="23"/>
        <v>0.59000000000000008</v>
      </c>
      <c r="N159" s="66">
        <v>7351</v>
      </c>
      <c r="O159" s="67" t="s">
        <v>69</v>
      </c>
      <c r="P159" s="83">
        <f t="shared" si="24"/>
        <v>0.73509999999999998</v>
      </c>
    </row>
    <row r="160" spans="1:16">
      <c r="A160" s="1">
        <f t="shared" si="25"/>
        <v>160</v>
      </c>
      <c r="B160" s="76">
        <v>200</v>
      </c>
      <c r="C160" s="67" t="s">
        <v>72</v>
      </c>
      <c r="D160" s="83">
        <f t="shared" si="20"/>
        <v>2.3809523809523809</v>
      </c>
      <c r="E160" s="78">
        <v>31.2</v>
      </c>
      <c r="F160" s="79">
        <v>5.7820000000000003E-2</v>
      </c>
      <c r="G160" s="75">
        <f t="shared" si="22"/>
        <v>31.257819999999999</v>
      </c>
      <c r="H160" s="66">
        <v>14.96</v>
      </c>
      <c r="I160" s="67" t="s">
        <v>71</v>
      </c>
      <c r="J160" s="64">
        <f t="shared" si="21"/>
        <v>14.96</v>
      </c>
      <c r="K160" s="66">
        <v>6107</v>
      </c>
      <c r="L160" s="67" t="s">
        <v>69</v>
      </c>
      <c r="M160" s="83">
        <f t="shared" si="23"/>
        <v>0.61070000000000002</v>
      </c>
      <c r="N160" s="66">
        <v>7439</v>
      </c>
      <c r="O160" s="67" t="s">
        <v>69</v>
      </c>
      <c r="P160" s="83">
        <f t="shared" si="24"/>
        <v>0.74390000000000001</v>
      </c>
    </row>
    <row r="161" spans="1:16">
      <c r="A161" s="1">
        <f t="shared" si="25"/>
        <v>161</v>
      </c>
      <c r="B161" s="76">
        <v>225</v>
      </c>
      <c r="C161" s="67" t="s">
        <v>72</v>
      </c>
      <c r="D161" s="83">
        <f t="shared" si="20"/>
        <v>2.6785714285714284</v>
      </c>
      <c r="E161" s="78">
        <v>31.16</v>
      </c>
      <c r="F161" s="79">
        <v>5.2330000000000002E-2</v>
      </c>
      <c r="G161" s="75">
        <f t="shared" si="22"/>
        <v>31.212330000000001</v>
      </c>
      <c r="H161" s="66">
        <v>16.27</v>
      </c>
      <c r="I161" s="67" t="s">
        <v>71</v>
      </c>
      <c r="J161" s="64">
        <f t="shared" si="21"/>
        <v>16.27</v>
      </c>
      <c r="K161" s="66">
        <v>6407</v>
      </c>
      <c r="L161" s="67" t="s">
        <v>69</v>
      </c>
      <c r="M161" s="83">
        <f t="shared" si="23"/>
        <v>0.64070000000000005</v>
      </c>
      <c r="N161" s="66">
        <v>7542</v>
      </c>
      <c r="O161" s="67" t="s">
        <v>69</v>
      </c>
      <c r="P161" s="83">
        <f t="shared" si="24"/>
        <v>0.75419999999999998</v>
      </c>
    </row>
    <row r="162" spans="1:16">
      <c r="A162" s="1">
        <f t="shared" si="25"/>
        <v>162</v>
      </c>
      <c r="B162" s="76">
        <v>250</v>
      </c>
      <c r="C162" s="67" t="s">
        <v>72</v>
      </c>
      <c r="D162" s="83">
        <f t="shared" si="20"/>
        <v>2.9761904761904763</v>
      </c>
      <c r="E162" s="78">
        <v>31.06</v>
      </c>
      <c r="F162" s="79">
        <v>4.786E-2</v>
      </c>
      <c r="G162" s="75">
        <f t="shared" si="22"/>
        <v>31.107859999999999</v>
      </c>
      <c r="H162" s="66">
        <v>17.59</v>
      </c>
      <c r="I162" s="67" t="s">
        <v>71</v>
      </c>
      <c r="J162" s="64">
        <f t="shared" si="21"/>
        <v>17.59</v>
      </c>
      <c r="K162" s="66">
        <v>6695</v>
      </c>
      <c r="L162" s="67" t="s">
        <v>69</v>
      </c>
      <c r="M162" s="83">
        <f t="shared" si="23"/>
        <v>0.66949999999999998</v>
      </c>
      <c r="N162" s="66">
        <v>7639</v>
      </c>
      <c r="O162" s="67" t="s">
        <v>69</v>
      </c>
      <c r="P162" s="83">
        <f t="shared" si="24"/>
        <v>0.76390000000000002</v>
      </c>
    </row>
    <row r="163" spans="1:16">
      <c r="A163" s="1">
        <f t="shared" si="25"/>
        <v>163</v>
      </c>
      <c r="B163" s="76">
        <v>275</v>
      </c>
      <c r="C163" s="67" t="s">
        <v>72</v>
      </c>
      <c r="D163" s="83">
        <f t="shared" ref="D163:D176" si="26">B163/$C$5</f>
        <v>3.2738095238095237</v>
      </c>
      <c r="E163" s="78">
        <v>30.92</v>
      </c>
      <c r="F163" s="79">
        <v>4.4130000000000003E-2</v>
      </c>
      <c r="G163" s="75">
        <f t="shared" si="22"/>
        <v>30.964130000000001</v>
      </c>
      <c r="H163" s="66">
        <v>18.91</v>
      </c>
      <c r="I163" s="67" t="s">
        <v>71</v>
      </c>
      <c r="J163" s="64">
        <f t="shared" si="21"/>
        <v>18.91</v>
      </c>
      <c r="K163" s="66">
        <v>6972</v>
      </c>
      <c r="L163" s="67" t="s">
        <v>69</v>
      </c>
      <c r="M163" s="83">
        <f t="shared" si="23"/>
        <v>0.69720000000000004</v>
      </c>
      <c r="N163" s="66">
        <v>7732</v>
      </c>
      <c r="O163" s="67" t="s">
        <v>69</v>
      </c>
      <c r="P163" s="83">
        <f t="shared" si="24"/>
        <v>0.7732</v>
      </c>
    </row>
    <row r="164" spans="1:16">
      <c r="A164" s="1">
        <f t="shared" si="25"/>
        <v>164</v>
      </c>
      <c r="B164" s="76">
        <v>300</v>
      </c>
      <c r="C164" s="67" t="s">
        <v>72</v>
      </c>
      <c r="D164" s="83">
        <f t="shared" si="26"/>
        <v>3.5714285714285716</v>
      </c>
      <c r="E164" s="78">
        <v>30.76</v>
      </c>
      <c r="F164" s="79">
        <v>4.0969999999999999E-2</v>
      </c>
      <c r="G164" s="75">
        <f t="shared" si="22"/>
        <v>30.800970000000003</v>
      </c>
      <c r="H164" s="66">
        <v>20.23</v>
      </c>
      <c r="I164" s="67" t="s">
        <v>71</v>
      </c>
      <c r="J164" s="64">
        <f t="shared" si="21"/>
        <v>20.23</v>
      </c>
      <c r="K164" s="66">
        <v>7240</v>
      </c>
      <c r="L164" s="67" t="s">
        <v>69</v>
      </c>
      <c r="M164" s="83">
        <f t="shared" si="23"/>
        <v>0.72399999999999998</v>
      </c>
      <c r="N164" s="66">
        <v>7822</v>
      </c>
      <c r="O164" s="67" t="s">
        <v>69</v>
      </c>
      <c r="P164" s="83">
        <f t="shared" si="24"/>
        <v>0.78220000000000001</v>
      </c>
    </row>
    <row r="165" spans="1:16">
      <c r="A165" s="1">
        <f t="shared" si="25"/>
        <v>165</v>
      </c>
      <c r="B165" s="76">
        <v>325</v>
      </c>
      <c r="C165" s="67" t="s">
        <v>72</v>
      </c>
      <c r="D165" s="83">
        <f t="shared" si="26"/>
        <v>3.8690476190476191</v>
      </c>
      <c r="E165" s="78">
        <v>30.56</v>
      </c>
      <c r="F165" s="79">
        <v>3.8260000000000002E-2</v>
      </c>
      <c r="G165" s="75">
        <f t="shared" si="22"/>
        <v>30.59826</v>
      </c>
      <c r="H165" s="66">
        <v>21.57</v>
      </c>
      <c r="I165" s="67" t="s">
        <v>71</v>
      </c>
      <c r="J165" s="64">
        <f t="shared" si="21"/>
        <v>21.57</v>
      </c>
      <c r="K165" s="66">
        <v>7501</v>
      </c>
      <c r="L165" s="67" t="s">
        <v>69</v>
      </c>
      <c r="M165" s="83">
        <f t="shared" si="23"/>
        <v>0.75009999999999999</v>
      </c>
      <c r="N165" s="66">
        <v>7909</v>
      </c>
      <c r="O165" s="67" t="s">
        <v>69</v>
      </c>
      <c r="P165" s="83">
        <f t="shared" si="24"/>
        <v>0.79089999999999994</v>
      </c>
    </row>
    <row r="166" spans="1:16">
      <c r="A166" s="1">
        <f t="shared" si="25"/>
        <v>166</v>
      </c>
      <c r="B166" s="76">
        <v>350</v>
      </c>
      <c r="C166" s="67" t="s">
        <v>72</v>
      </c>
      <c r="D166" s="83">
        <f t="shared" si="26"/>
        <v>4.166666666666667</v>
      </c>
      <c r="E166" s="78">
        <v>30.35</v>
      </c>
      <c r="F166" s="79">
        <v>3.5900000000000001E-2</v>
      </c>
      <c r="G166" s="75">
        <f t="shared" si="22"/>
        <v>30.385900000000003</v>
      </c>
      <c r="H166" s="66">
        <v>22.91</v>
      </c>
      <c r="I166" s="67" t="s">
        <v>71</v>
      </c>
      <c r="J166" s="64">
        <f t="shared" si="21"/>
        <v>22.91</v>
      </c>
      <c r="K166" s="66">
        <v>7756</v>
      </c>
      <c r="L166" s="67" t="s">
        <v>69</v>
      </c>
      <c r="M166" s="83">
        <f t="shared" si="23"/>
        <v>0.77560000000000007</v>
      </c>
      <c r="N166" s="66">
        <v>7995</v>
      </c>
      <c r="O166" s="67" t="s">
        <v>69</v>
      </c>
      <c r="P166" s="83">
        <f t="shared" si="24"/>
        <v>0.79949999999999999</v>
      </c>
    </row>
    <row r="167" spans="1:16">
      <c r="A167" s="1">
        <f t="shared" si="25"/>
        <v>167</v>
      </c>
      <c r="B167" s="76">
        <v>375</v>
      </c>
      <c r="C167" s="67" t="s">
        <v>72</v>
      </c>
      <c r="D167" s="83">
        <f t="shared" si="26"/>
        <v>4.4642857142857144</v>
      </c>
      <c r="E167" s="78">
        <v>30.12</v>
      </c>
      <c r="F167" s="79">
        <v>3.3840000000000002E-2</v>
      </c>
      <c r="G167" s="75">
        <f t="shared" si="22"/>
        <v>30.153840000000002</v>
      </c>
      <c r="H167" s="66">
        <v>24.27</v>
      </c>
      <c r="I167" s="67" t="s">
        <v>71</v>
      </c>
      <c r="J167" s="64">
        <f t="shared" si="21"/>
        <v>24.27</v>
      </c>
      <c r="K167" s="66">
        <v>8007</v>
      </c>
      <c r="L167" s="67" t="s">
        <v>69</v>
      </c>
      <c r="M167" s="83">
        <f t="shared" si="23"/>
        <v>0.80069999999999997</v>
      </c>
      <c r="N167" s="66">
        <v>8078</v>
      </c>
      <c r="O167" s="67" t="s">
        <v>69</v>
      </c>
      <c r="P167" s="83">
        <f t="shared" si="24"/>
        <v>0.80779999999999996</v>
      </c>
    </row>
    <row r="168" spans="1:16">
      <c r="A168" s="1">
        <f t="shared" si="25"/>
        <v>168</v>
      </c>
      <c r="B168" s="76">
        <v>400</v>
      </c>
      <c r="C168" s="67" t="s">
        <v>72</v>
      </c>
      <c r="D168" s="83">
        <f t="shared" si="26"/>
        <v>4.7619047619047619</v>
      </c>
      <c r="E168" s="78">
        <v>29.87</v>
      </c>
      <c r="F168" s="79">
        <v>3.2009999999999997E-2</v>
      </c>
      <c r="G168" s="75">
        <f t="shared" si="22"/>
        <v>29.902010000000001</v>
      </c>
      <c r="H168" s="66">
        <v>25.63</v>
      </c>
      <c r="I168" s="67" t="s">
        <v>71</v>
      </c>
      <c r="J168" s="64">
        <f t="shared" si="21"/>
        <v>25.63</v>
      </c>
      <c r="K168" s="66">
        <v>8253</v>
      </c>
      <c r="L168" s="67" t="s">
        <v>69</v>
      </c>
      <c r="M168" s="83">
        <f t="shared" si="23"/>
        <v>0.82530000000000003</v>
      </c>
      <c r="N168" s="66">
        <v>8160</v>
      </c>
      <c r="O168" s="67" t="s">
        <v>69</v>
      </c>
      <c r="P168" s="83">
        <f t="shared" si="24"/>
        <v>0.81600000000000006</v>
      </c>
    </row>
    <row r="169" spans="1:16">
      <c r="A169" s="1">
        <f t="shared" si="25"/>
        <v>169</v>
      </c>
      <c r="B169" s="76">
        <v>450</v>
      </c>
      <c r="C169" s="67" t="s">
        <v>72</v>
      </c>
      <c r="D169" s="83">
        <f t="shared" si="26"/>
        <v>5.3571428571428568</v>
      </c>
      <c r="E169" s="78">
        <v>29.35</v>
      </c>
      <c r="F169" s="79">
        <v>2.8920000000000001E-2</v>
      </c>
      <c r="G169" s="75">
        <f t="shared" si="22"/>
        <v>29.378920000000001</v>
      </c>
      <c r="H169" s="66">
        <v>28.39</v>
      </c>
      <c r="I169" s="67" t="s">
        <v>71</v>
      </c>
      <c r="J169" s="64">
        <f t="shared" si="21"/>
        <v>28.39</v>
      </c>
      <c r="K169" s="66">
        <v>9163</v>
      </c>
      <c r="L169" s="67" t="s">
        <v>69</v>
      </c>
      <c r="M169" s="83">
        <f t="shared" si="23"/>
        <v>0.9163</v>
      </c>
      <c r="N169" s="66">
        <v>8322</v>
      </c>
      <c r="O169" s="67" t="s">
        <v>69</v>
      </c>
      <c r="P169" s="83">
        <f t="shared" si="24"/>
        <v>0.83219999999999994</v>
      </c>
    </row>
    <row r="170" spans="1:16">
      <c r="A170" s="1">
        <f t="shared" si="25"/>
        <v>170</v>
      </c>
      <c r="B170" s="76">
        <v>500</v>
      </c>
      <c r="C170" s="67" t="s">
        <v>72</v>
      </c>
      <c r="D170" s="83">
        <f t="shared" si="26"/>
        <v>5.9523809523809526</v>
      </c>
      <c r="E170" s="78">
        <v>28.79</v>
      </c>
      <c r="F170" s="79">
        <v>2.6409999999999999E-2</v>
      </c>
      <c r="G170" s="75">
        <f t="shared" si="22"/>
        <v>28.816409999999998</v>
      </c>
      <c r="H170" s="66">
        <v>31.21</v>
      </c>
      <c r="I170" s="67" t="s">
        <v>71</v>
      </c>
      <c r="J170" s="64">
        <f t="shared" si="21"/>
        <v>31.21</v>
      </c>
      <c r="K170" s="66">
        <v>1</v>
      </c>
      <c r="L170" s="112" t="s">
        <v>71</v>
      </c>
      <c r="M170" s="64">
        <f t="shared" ref="M170:M201" si="27">K170</f>
        <v>1</v>
      </c>
      <c r="N170" s="66">
        <v>8482</v>
      </c>
      <c r="O170" s="67" t="s">
        <v>69</v>
      </c>
      <c r="P170" s="83">
        <f t="shared" si="24"/>
        <v>0.84819999999999995</v>
      </c>
    </row>
    <row r="171" spans="1:16">
      <c r="A171" s="1">
        <f t="shared" si="25"/>
        <v>171</v>
      </c>
      <c r="B171" s="76">
        <v>550</v>
      </c>
      <c r="C171" s="67" t="s">
        <v>72</v>
      </c>
      <c r="D171" s="83">
        <f t="shared" si="26"/>
        <v>6.5476190476190474</v>
      </c>
      <c r="E171" s="78">
        <v>28.21</v>
      </c>
      <c r="F171" s="79">
        <v>2.4320000000000001E-2</v>
      </c>
      <c r="G171" s="75">
        <f t="shared" si="22"/>
        <v>28.23432</v>
      </c>
      <c r="H171" s="66">
        <v>34.08</v>
      </c>
      <c r="I171" s="67" t="s">
        <v>71</v>
      </c>
      <c r="J171" s="64">
        <f t="shared" si="21"/>
        <v>34.08</v>
      </c>
      <c r="K171" s="66">
        <v>1.08</v>
      </c>
      <c r="L171" s="67" t="s">
        <v>71</v>
      </c>
      <c r="M171" s="64">
        <f t="shared" si="27"/>
        <v>1.08</v>
      </c>
      <c r="N171" s="66">
        <v>8641</v>
      </c>
      <c r="O171" s="67" t="s">
        <v>69</v>
      </c>
      <c r="P171" s="83">
        <f t="shared" si="24"/>
        <v>0.86409999999999998</v>
      </c>
    </row>
    <row r="172" spans="1:16">
      <c r="A172" s="1">
        <f t="shared" si="25"/>
        <v>172</v>
      </c>
      <c r="B172" s="76">
        <v>600</v>
      </c>
      <c r="C172" s="67" t="s">
        <v>72</v>
      </c>
      <c r="D172" s="83">
        <f t="shared" si="26"/>
        <v>7.1428571428571432</v>
      </c>
      <c r="E172" s="78">
        <v>27.61</v>
      </c>
      <c r="F172" s="79">
        <v>2.2550000000000001E-2</v>
      </c>
      <c r="G172" s="75">
        <f t="shared" si="22"/>
        <v>27.632549999999998</v>
      </c>
      <c r="H172" s="66">
        <v>37.020000000000003</v>
      </c>
      <c r="I172" s="67" t="s">
        <v>71</v>
      </c>
      <c r="J172" s="64">
        <f t="shared" si="21"/>
        <v>37.020000000000003</v>
      </c>
      <c r="K172" s="66">
        <v>1.1599999999999999</v>
      </c>
      <c r="L172" s="67" t="s">
        <v>71</v>
      </c>
      <c r="M172" s="64">
        <f t="shared" si="27"/>
        <v>1.1599999999999999</v>
      </c>
      <c r="N172" s="66">
        <v>8800</v>
      </c>
      <c r="O172" s="67" t="s">
        <v>69</v>
      </c>
      <c r="P172" s="83">
        <f t="shared" si="24"/>
        <v>0.88000000000000012</v>
      </c>
    </row>
    <row r="173" spans="1:16">
      <c r="A173" s="1">
        <f t="shared" si="25"/>
        <v>173</v>
      </c>
      <c r="B173" s="76">
        <v>650</v>
      </c>
      <c r="C173" s="67" t="s">
        <v>72</v>
      </c>
      <c r="D173" s="83">
        <f t="shared" si="26"/>
        <v>7.7380952380952381</v>
      </c>
      <c r="E173" s="78">
        <v>27.01</v>
      </c>
      <c r="F173" s="79">
        <v>2.103E-2</v>
      </c>
      <c r="G173" s="75">
        <f t="shared" si="22"/>
        <v>27.031030000000001</v>
      </c>
      <c r="H173" s="66">
        <v>40.020000000000003</v>
      </c>
      <c r="I173" s="67" t="s">
        <v>71</v>
      </c>
      <c r="J173" s="64">
        <f t="shared" si="21"/>
        <v>40.020000000000003</v>
      </c>
      <c r="K173" s="66">
        <v>1.24</v>
      </c>
      <c r="L173" s="67" t="s">
        <v>71</v>
      </c>
      <c r="M173" s="64">
        <f t="shared" si="27"/>
        <v>1.24</v>
      </c>
      <c r="N173" s="66">
        <v>8961</v>
      </c>
      <c r="O173" s="67" t="s">
        <v>69</v>
      </c>
      <c r="P173" s="83">
        <f t="shared" si="24"/>
        <v>0.89610000000000001</v>
      </c>
    </row>
    <row r="174" spans="1:16">
      <c r="A174" s="1">
        <f t="shared" si="25"/>
        <v>174</v>
      </c>
      <c r="B174" s="76">
        <v>700</v>
      </c>
      <c r="C174" s="67" t="s">
        <v>72</v>
      </c>
      <c r="D174" s="83">
        <f t="shared" si="26"/>
        <v>8.3333333333333339</v>
      </c>
      <c r="E174" s="78">
        <v>26.4</v>
      </c>
      <c r="F174" s="79">
        <v>1.9720000000000001E-2</v>
      </c>
      <c r="G174" s="75">
        <f t="shared" si="22"/>
        <v>26.419719999999998</v>
      </c>
      <c r="H174" s="66">
        <v>43.08</v>
      </c>
      <c r="I174" s="67" t="s">
        <v>71</v>
      </c>
      <c r="J174" s="64">
        <f t="shared" si="21"/>
        <v>43.08</v>
      </c>
      <c r="K174" s="66">
        <v>1.32</v>
      </c>
      <c r="L174" s="67" t="s">
        <v>71</v>
      </c>
      <c r="M174" s="64">
        <f t="shared" si="27"/>
        <v>1.32</v>
      </c>
      <c r="N174" s="66">
        <v>9123</v>
      </c>
      <c r="O174" s="67" t="s">
        <v>69</v>
      </c>
      <c r="P174" s="83">
        <f t="shared" si="24"/>
        <v>0.91229999999999989</v>
      </c>
    </row>
    <row r="175" spans="1:16">
      <c r="A175" s="1">
        <f t="shared" si="25"/>
        <v>175</v>
      </c>
      <c r="B175" s="76">
        <v>800</v>
      </c>
      <c r="C175" s="67" t="s">
        <v>72</v>
      </c>
      <c r="D175" s="83">
        <f t="shared" si="26"/>
        <v>9.5238095238095237</v>
      </c>
      <c r="E175" s="78">
        <v>25.21</v>
      </c>
      <c r="F175" s="79">
        <v>1.755E-2</v>
      </c>
      <c r="G175" s="75">
        <f t="shared" si="22"/>
        <v>25.227550000000001</v>
      </c>
      <c r="H175" s="66">
        <v>49.44</v>
      </c>
      <c r="I175" s="67" t="s">
        <v>71</v>
      </c>
      <c r="J175" s="64">
        <f t="shared" si="21"/>
        <v>49.44</v>
      </c>
      <c r="K175" s="66">
        <v>1.6</v>
      </c>
      <c r="L175" s="67" t="s">
        <v>71</v>
      </c>
      <c r="M175" s="64">
        <f t="shared" si="27"/>
        <v>1.6</v>
      </c>
      <c r="N175" s="66">
        <v>9454</v>
      </c>
      <c r="O175" s="67" t="s">
        <v>69</v>
      </c>
      <c r="P175" s="83">
        <f t="shared" si="24"/>
        <v>0.94540000000000002</v>
      </c>
    </row>
    <row r="176" spans="1:16">
      <c r="A176" s="1">
        <f t="shared" si="25"/>
        <v>176</v>
      </c>
      <c r="B176" s="76">
        <v>900</v>
      </c>
      <c r="C176" s="67" t="s">
        <v>72</v>
      </c>
      <c r="D176" s="83">
        <f t="shared" si="26"/>
        <v>10.714285714285714</v>
      </c>
      <c r="E176" s="78">
        <v>24.06</v>
      </c>
      <c r="F176" s="79">
        <v>1.584E-2</v>
      </c>
      <c r="G176" s="75">
        <f t="shared" si="22"/>
        <v>24.075839999999999</v>
      </c>
      <c r="H176" s="66">
        <v>56.09</v>
      </c>
      <c r="I176" s="67" t="s">
        <v>71</v>
      </c>
      <c r="J176" s="64">
        <f t="shared" ref="J176:J200" si="28">H176</f>
        <v>56.09</v>
      </c>
      <c r="K176" s="66">
        <v>1.86</v>
      </c>
      <c r="L176" s="67" t="s">
        <v>71</v>
      </c>
      <c r="M176" s="64">
        <f t="shared" si="27"/>
        <v>1.86</v>
      </c>
      <c r="N176" s="66">
        <v>9798</v>
      </c>
      <c r="O176" s="67" t="s">
        <v>69</v>
      </c>
      <c r="P176" s="83">
        <f t="shared" si="24"/>
        <v>0.9798</v>
      </c>
    </row>
    <row r="177" spans="1:16">
      <c r="A177" s="1">
        <f t="shared" si="25"/>
        <v>177</v>
      </c>
      <c r="B177" s="76">
        <v>1</v>
      </c>
      <c r="C177" s="112" t="s">
        <v>74</v>
      </c>
      <c r="D177" s="83">
        <f t="shared" ref="D177:D208" si="29">B177*1000/$C$5</f>
        <v>11.904761904761905</v>
      </c>
      <c r="E177" s="78">
        <v>22.96</v>
      </c>
      <c r="F177" s="79">
        <v>1.444E-2</v>
      </c>
      <c r="G177" s="75">
        <f t="shared" si="22"/>
        <v>22.974440000000001</v>
      </c>
      <c r="H177" s="66">
        <v>63.06</v>
      </c>
      <c r="I177" s="67" t="s">
        <v>71</v>
      </c>
      <c r="J177" s="64">
        <f t="shared" si="28"/>
        <v>63.06</v>
      </c>
      <c r="K177" s="66">
        <v>2.11</v>
      </c>
      <c r="L177" s="67" t="s">
        <v>71</v>
      </c>
      <c r="M177" s="64">
        <f t="shared" si="27"/>
        <v>2.11</v>
      </c>
      <c r="N177" s="66">
        <v>1.02</v>
      </c>
      <c r="O177" s="112" t="s">
        <v>71</v>
      </c>
      <c r="P177" s="64">
        <f t="shared" ref="P177:P208" si="30">N177</f>
        <v>1.02</v>
      </c>
    </row>
    <row r="178" spans="1:16">
      <c r="A178" s="1">
        <f t="shared" si="25"/>
        <v>178</v>
      </c>
      <c r="B178" s="66">
        <v>1.1000000000000001</v>
      </c>
      <c r="C178" s="67" t="s">
        <v>74</v>
      </c>
      <c r="D178" s="83">
        <f t="shared" si="29"/>
        <v>13.095238095238095</v>
      </c>
      <c r="E178" s="78">
        <v>21.93</v>
      </c>
      <c r="F178" s="79">
        <v>1.328E-2</v>
      </c>
      <c r="G178" s="75">
        <f t="shared" si="22"/>
        <v>21.943280000000001</v>
      </c>
      <c r="H178" s="66">
        <v>70.36</v>
      </c>
      <c r="I178" s="67" t="s">
        <v>71</v>
      </c>
      <c r="J178" s="64">
        <f t="shared" si="28"/>
        <v>70.36</v>
      </c>
      <c r="K178" s="66">
        <v>2.35</v>
      </c>
      <c r="L178" s="67" t="s">
        <v>71</v>
      </c>
      <c r="M178" s="64">
        <f t="shared" si="27"/>
        <v>2.35</v>
      </c>
      <c r="N178" s="66">
        <v>1.05</v>
      </c>
      <c r="O178" s="67" t="s">
        <v>71</v>
      </c>
      <c r="P178" s="64">
        <f t="shared" si="30"/>
        <v>1.05</v>
      </c>
    </row>
    <row r="179" spans="1:16">
      <c r="A179" s="1">
        <f t="shared" si="25"/>
        <v>179</v>
      </c>
      <c r="B179" s="76">
        <v>1.2</v>
      </c>
      <c r="C179" s="77" t="s">
        <v>74</v>
      </c>
      <c r="D179" s="83">
        <f t="shared" si="29"/>
        <v>14.285714285714286</v>
      </c>
      <c r="E179" s="78">
        <v>20.97</v>
      </c>
      <c r="F179" s="79">
        <v>1.23E-2</v>
      </c>
      <c r="G179" s="75">
        <f t="shared" si="22"/>
        <v>20.982299999999999</v>
      </c>
      <c r="H179" s="66">
        <v>78.010000000000005</v>
      </c>
      <c r="I179" s="67" t="s">
        <v>71</v>
      </c>
      <c r="J179" s="64">
        <f t="shared" si="28"/>
        <v>78.010000000000005</v>
      </c>
      <c r="K179" s="66">
        <v>2.59</v>
      </c>
      <c r="L179" s="67" t="s">
        <v>71</v>
      </c>
      <c r="M179" s="64">
        <f t="shared" si="27"/>
        <v>2.59</v>
      </c>
      <c r="N179" s="66">
        <v>1.0900000000000001</v>
      </c>
      <c r="O179" s="67" t="s">
        <v>71</v>
      </c>
      <c r="P179" s="64">
        <f t="shared" si="30"/>
        <v>1.0900000000000001</v>
      </c>
    </row>
    <row r="180" spans="1:16">
      <c r="A180" s="1">
        <f t="shared" si="25"/>
        <v>180</v>
      </c>
      <c r="B180" s="76">
        <v>1.3</v>
      </c>
      <c r="C180" s="77" t="s">
        <v>74</v>
      </c>
      <c r="D180" s="83">
        <f t="shared" si="29"/>
        <v>15.476190476190476</v>
      </c>
      <c r="E180" s="78">
        <v>20.079999999999998</v>
      </c>
      <c r="F180" s="79">
        <v>1.1469999999999999E-2</v>
      </c>
      <c r="G180" s="75">
        <f t="shared" si="22"/>
        <v>20.091469999999997</v>
      </c>
      <c r="H180" s="66">
        <v>85.99</v>
      </c>
      <c r="I180" s="67" t="s">
        <v>71</v>
      </c>
      <c r="J180" s="64">
        <f t="shared" si="28"/>
        <v>85.99</v>
      </c>
      <c r="K180" s="66">
        <v>2.83</v>
      </c>
      <c r="L180" s="67" t="s">
        <v>71</v>
      </c>
      <c r="M180" s="64">
        <f t="shared" si="27"/>
        <v>2.83</v>
      </c>
      <c r="N180" s="66">
        <v>1.1299999999999999</v>
      </c>
      <c r="O180" s="67" t="s">
        <v>71</v>
      </c>
      <c r="P180" s="64">
        <f t="shared" si="30"/>
        <v>1.1299999999999999</v>
      </c>
    </row>
    <row r="181" spans="1:16">
      <c r="A181" s="1">
        <f t="shared" si="25"/>
        <v>181</v>
      </c>
      <c r="B181" s="76">
        <v>1.4</v>
      </c>
      <c r="C181" s="77" t="s">
        <v>74</v>
      </c>
      <c r="D181" s="83">
        <f t="shared" si="29"/>
        <v>16.666666666666668</v>
      </c>
      <c r="E181" s="78">
        <v>19.260000000000002</v>
      </c>
      <c r="F181" s="79">
        <v>1.074E-2</v>
      </c>
      <c r="G181" s="75">
        <f t="shared" si="22"/>
        <v>19.27074</v>
      </c>
      <c r="H181" s="66">
        <v>94.33</v>
      </c>
      <c r="I181" s="67" t="s">
        <v>71</v>
      </c>
      <c r="J181" s="64">
        <f t="shared" si="28"/>
        <v>94.33</v>
      </c>
      <c r="K181" s="66">
        <v>3.07</v>
      </c>
      <c r="L181" s="67" t="s">
        <v>71</v>
      </c>
      <c r="M181" s="64">
        <f t="shared" si="27"/>
        <v>3.07</v>
      </c>
      <c r="N181" s="66">
        <v>1.18</v>
      </c>
      <c r="O181" s="67" t="s">
        <v>71</v>
      </c>
      <c r="P181" s="64">
        <f t="shared" si="30"/>
        <v>1.18</v>
      </c>
    </row>
    <row r="182" spans="1:16">
      <c r="A182" s="1">
        <f t="shared" si="25"/>
        <v>182</v>
      </c>
      <c r="B182" s="76">
        <v>1.5</v>
      </c>
      <c r="C182" s="77" t="s">
        <v>74</v>
      </c>
      <c r="D182" s="83">
        <f t="shared" si="29"/>
        <v>17.857142857142858</v>
      </c>
      <c r="E182" s="78">
        <v>18.510000000000002</v>
      </c>
      <c r="F182" s="79">
        <v>1.0109999999999999E-2</v>
      </c>
      <c r="G182" s="75">
        <f t="shared" si="22"/>
        <v>18.520110000000003</v>
      </c>
      <c r="H182" s="66">
        <v>103.01</v>
      </c>
      <c r="I182" s="67" t="s">
        <v>71</v>
      </c>
      <c r="J182" s="64">
        <f t="shared" si="28"/>
        <v>103.01</v>
      </c>
      <c r="K182" s="66">
        <v>3.31</v>
      </c>
      <c r="L182" s="67" t="s">
        <v>71</v>
      </c>
      <c r="M182" s="64">
        <f t="shared" si="27"/>
        <v>3.31</v>
      </c>
      <c r="N182" s="66">
        <v>1.22</v>
      </c>
      <c r="O182" s="67" t="s">
        <v>71</v>
      </c>
      <c r="P182" s="64">
        <f t="shared" si="30"/>
        <v>1.22</v>
      </c>
    </row>
    <row r="183" spans="1:16">
      <c r="A183" s="1">
        <f t="shared" si="25"/>
        <v>183</v>
      </c>
      <c r="B183" s="76">
        <v>1.6</v>
      </c>
      <c r="C183" s="77" t="s">
        <v>74</v>
      </c>
      <c r="D183" s="83">
        <f t="shared" si="29"/>
        <v>19.047619047619047</v>
      </c>
      <c r="E183" s="78">
        <v>17.82</v>
      </c>
      <c r="F183" s="79">
        <v>9.5479999999999992E-3</v>
      </c>
      <c r="G183" s="75">
        <f t="shared" si="22"/>
        <v>17.829547999999999</v>
      </c>
      <c r="H183" s="66">
        <v>112.03</v>
      </c>
      <c r="I183" s="67" t="s">
        <v>71</v>
      </c>
      <c r="J183" s="64">
        <f t="shared" si="28"/>
        <v>112.03</v>
      </c>
      <c r="K183" s="66">
        <v>3.55</v>
      </c>
      <c r="L183" s="67" t="s">
        <v>71</v>
      </c>
      <c r="M183" s="64">
        <f t="shared" si="27"/>
        <v>3.55</v>
      </c>
      <c r="N183" s="66">
        <v>1.27</v>
      </c>
      <c r="O183" s="67" t="s">
        <v>71</v>
      </c>
      <c r="P183" s="64">
        <f t="shared" si="30"/>
        <v>1.27</v>
      </c>
    </row>
    <row r="184" spans="1:16">
      <c r="A184" s="1">
        <f t="shared" si="25"/>
        <v>184</v>
      </c>
      <c r="B184" s="76">
        <v>1.7</v>
      </c>
      <c r="C184" s="77" t="s">
        <v>74</v>
      </c>
      <c r="D184" s="83">
        <f t="shared" si="29"/>
        <v>20.238095238095237</v>
      </c>
      <c r="E184" s="78">
        <v>17.2</v>
      </c>
      <c r="F184" s="79">
        <v>9.0500000000000008E-3</v>
      </c>
      <c r="G184" s="75">
        <f t="shared" si="22"/>
        <v>17.209049999999998</v>
      </c>
      <c r="H184" s="66">
        <v>121.39</v>
      </c>
      <c r="I184" s="67" t="s">
        <v>71</v>
      </c>
      <c r="J184" s="64">
        <f t="shared" si="28"/>
        <v>121.39</v>
      </c>
      <c r="K184" s="66">
        <v>3.79</v>
      </c>
      <c r="L184" s="67" t="s">
        <v>71</v>
      </c>
      <c r="M184" s="64">
        <f t="shared" si="27"/>
        <v>3.79</v>
      </c>
      <c r="N184" s="66">
        <v>1.32</v>
      </c>
      <c r="O184" s="67" t="s">
        <v>71</v>
      </c>
      <c r="P184" s="64">
        <f t="shared" si="30"/>
        <v>1.32</v>
      </c>
    </row>
    <row r="185" spans="1:16">
      <c r="A185" s="1">
        <f t="shared" si="25"/>
        <v>185</v>
      </c>
      <c r="B185" s="76">
        <v>1.8</v>
      </c>
      <c r="C185" s="77" t="s">
        <v>74</v>
      </c>
      <c r="D185" s="83">
        <f t="shared" si="29"/>
        <v>21.428571428571427</v>
      </c>
      <c r="E185" s="78">
        <v>16.64</v>
      </c>
      <c r="F185" s="79">
        <v>8.6040000000000005E-3</v>
      </c>
      <c r="G185" s="75">
        <f t="shared" si="22"/>
        <v>16.648603999999999</v>
      </c>
      <c r="H185" s="66">
        <v>131.08000000000001</v>
      </c>
      <c r="I185" s="67" t="s">
        <v>71</v>
      </c>
      <c r="J185" s="64">
        <f t="shared" si="28"/>
        <v>131.08000000000001</v>
      </c>
      <c r="K185" s="66">
        <v>4.04</v>
      </c>
      <c r="L185" s="67" t="s">
        <v>71</v>
      </c>
      <c r="M185" s="64">
        <f t="shared" si="27"/>
        <v>4.04</v>
      </c>
      <c r="N185" s="66">
        <v>1.37</v>
      </c>
      <c r="O185" s="67" t="s">
        <v>71</v>
      </c>
      <c r="P185" s="64">
        <f t="shared" si="30"/>
        <v>1.37</v>
      </c>
    </row>
    <row r="186" spans="1:16">
      <c r="A186" s="1">
        <f t="shared" si="25"/>
        <v>186</v>
      </c>
      <c r="B186" s="76">
        <v>2</v>
      </c>
      <c r="C186" s="77" t="s">
        <v>74</v>
      </c>
      <c r="D186" s="83">
        <f t="shared" si="29"/>
        <v>23.80952380952381</v>
      </c>
      <c r="E186" s="78">
        <v>15.69</v>
      </c>
      <c r="F186" s="79">
        <v>7.8370000000000002E-3</v>
      </c>
      <c r="G186" s="75">
        <f t="shared" si="22"/>
        <v>15.697837</v>
      </c>
      <c r="H186" s="66">
        <v>151.36000000000001</v>
      </c>
      <c r="I186" s="67" t="s">
        <v>71</v>
      </c>
      <c r="J186" s="64">
        <f t="shared" si="28"/>
        <v>151.36000000000001</v>
      </c>
      <c r="K186" s="66">
        <v>4.96</v>
      </c>
      <c r="L186" s="67" t="s">
        <v>71</v>
      </c>
      <c r="M186" s="64">
        <f t="shared" si="27"/>
        <v>4.96</v>
      </c>
      <c r="N186" s="66">
        <v>1.48</v>
      </c>
      <c r="O186" s="67" t="s">
        <v>71</v>
      </c>
      <c r="P186" s="64">
        <f t="shared" si="30"/>
        <v>1.48</v>
      </c>
    </row>
    <row r="187" spans="1:16">
      <c r="A187" s="1">
        <f t="shared" si="25"/>
        <v>187</v>
      </c>
      <c r="B187" s="76">
        <v>2.25</v>
      </c>
      <c r="C187" s="77" t="s">
        <v>74</v>
      </c>
      <c r="D187" s="83">
        <f t="shared" si="29"/>
        <v>26.785714285714285</v>
      </c>
      <c r="E187" s="78">
        <v>14.79</v>
      </c>
      <c r="F187" s="79">
        <v>7.0590000000000002E-3</v>
      </c>
      <c r="G187" s="75">
        <f t="shared" si="22"/>
        <v>14.797058999999999</v>
      </c>
      <c r="H187" s="66">
        <v>178.26</v>
      </c>
      <c r="I187" s="67" t="s">
        <v>71</v>
      </c>
      <c r="J187" s="64">
        <f t="shared" si="28"/>
        <v>178.26</v>
      </c>
      <c r="K187" s="66">
        <v>6.26</v>
      </c>
      <c r="L187" s="67" t="s">
        <v>71</v>
      </c>
      <c r="M187" s="64">
        <f t="shared" si="27"/>
        <v>6.26</v>
      </c>
      <c r="N187" s="66">
        <v>1.63</v>
      </c>
      <c r="O187" s="67" t="s">
        <v>71</v>
      </c>
      <c r="P187" s="64">
        <f t="shared" si="30"/>
        <v>1.63</v>
      </c>
    </row>
    <row r="188" spans="1:16">
      <c r="A188" s="1">
        <f t="shared" si="25"/>
        <v>188</v>
      </c>
      <c r="B188" s="76">
        <v>2.5</v>
      </c>
      <c r="C188" s="77" t="s">
        <v>74</v>
      </c>
      <c r="D188" s="83">
        <f t="shared" si="29"/>
        <v>29.761904761904763</v>
      </c>
      <c r="E188" s="78">
        <v>14.19</v>
      </c>
      <c r="F188" s="79">
        <v>6.4279999999999997E-3</v>
      </c>
      <c r="G188" s="75">
        <f t="shared" si="22"/>
        <v>14.196427999999999</v>
      </c>
      <c r="H188" s="66">
        <v>206.54</v>
      </c>
      <c r="I188" s="67" t="s">
        <v>71</v>
      </c>
      <c r="J188" s="64">
        <f t="shared" si="28"/>
        <v>206.54</v>
      </c>
      <c r="K188" s="66">
        <v>7.44</v>
      </c>
      <c r="L188" s="67" t="s">
        <v>71</v>
      </c>
      <c r="M188" s="64">
        <f t="shared" si="27"/>
        <v>7.44</v>
      </c>
      <c r="N188" s="66">
        <v>1.78</v>
      </c>
      <c r="O188" s="67" t="s">
        <v>71</v>
      </c>
      <c r="P188" s="64">
        <f t="shared" si="30"/>
        <v>1.78</v>
      </c>
    </row>
    <row r="189" spans="1:16">
      <c r="A189" s="1">
        <f t="shared" si="25"/>
        <v>189</v>
      </c>
      <c r="B189" s="76">
        <v>2.75</v>
      </c>
      <c r="C189" s="77" t="s">
        <v>74</v>
      </c>
      <c r="D189" s="83">
        <f t="shared" si="29"/>
        <v>32.738095238095241</v>
      </c>
      <c r="E189" s="78">
        <v>13.39</v>
      </c>
      <c r="F189" s="79">
        <v>5.9049999999999997E-3</v>
      </c>
      <c r="G189" s="75">
        <f t="shared" si="22"/>
        <v>13.395905000000001</v>
      </c>
      <c r="H189" s="66">
        <v>236.28</v>
      </c>
      <c r="I189" s="67" t="s">
        <v>71</v>
      </c>
      <c r="J189" s="64">
        <f t="shared" si="28"/>
        <v>236.28</v>
      </c>
      <c r="K189" s="66">
        <v>8.5500000000000007</v>
      </c>
      <c r="L189" s="67" t="s">
        <v>71</v>
      </c>
      <c r="M189" s="64">
        <f t="shared" si="27"/>
        <v>8.5500000000000007</v>
      </c>
      <c r="N189" s="66">
        <v>1.95</v>
      </c>
      <c r="O189" s="67" t="s">
        <v>71</v>
      </c>
      <c r="P189" s="64">
        <f t="shared" si="30"/>
        <v>1.95</v>
      </c>
    </row>
    <row r="190" spans="1:16">
      <c r="A190" s="1">
        <f t="shared" si="25"/>
        <v>190</v>
      </c>
      <c r="B190" s="76">
        <v>3</v>
      </c>
      <c r="C190" s="77" t="s">
        <v>74</v>
      </c>
      <c r="D190" s="83">
        <f t="shared" si="29"/>
        <v>35.714285714285715</v>
      </c>
      <c r="E190" s="78">
        <v>12.66</v>
      </c>
      <c r="F190" s="79">
        <v>5.4650000000000002E-3</v>
      </c>
      <c r="G190" s="75">
        <f t="shared" si="22"/>
        <v>12.665464999999999</v>
      </c>
      <c r="H190" s="66">
        <v>267.77</v>
      </c>
      <c r="I190" s="67" t="s">
        <v>71</v>
      </c>
      <c r="J190" s="64">
        <f t="shared" si="28"/>
        <v>267.77</v>
      </c>
      <c r="K190" s="66">
        <v>9.65</v>
      </c>
      <c r="L190" s="67" t="s">
        <v>71</v>
      </c>
      <c r="M190" s="64">
        <f t="shared" si="27"/>
        <v>9.65</v>
      </c>
      <c r="N190" s="66">
        <v>2.12</v>
      </c>
      <c r="O190" s="67" t="s">
        <v>71</v>
      </c>
      <c r="P190" s="64">
        <f t="shared" si="30"/>
        <v>2.12</v>
      </c>
    </row>
    <row r="191" spans="1:16">
      <c r="A191" s="1">
        <f t="shared" si="25"/>
        <v>191</v>
      </c>
      <c r="B191" s="76">
        <v>3.25</v>
      </c>
      <c r="C191" s="77" t="s">
        <v>74</v>
      </c>
      <c r="D191" s="83">
        <f t="shared" si="29"/>
        <v>38.69047619047619</v>
      </c>
      <c r="E191" s="78">
        <v>12.01</v>
      </c>
      <c r="F191" s="79">
        <v>5.0879999999999996E-3</v>
      </c>
      <c r="G191" s="75">
        <f t="shared" si="22"/>
        <v>12.015088</v>
      </c>
      <c r="H191" s="66">
        <v>301</v>
      </c>
      <c r="I191" s="67" t="s">
        <v>71</v>
      </c>
      <c r="J191" s="64">
        <f t="shared" si="28"/>
        <v>301</v>
      </c>
      <c r="K191" s="66">
        <v>10.74</v>
      </c>
      <c r="L191" s="67" t="s">
        <v>71</v>
      </c>
      <c r="M191" s="64">
        <f t="shared" si="27"/>
        <v>10.74</v>
      </c>
      <c r="N191" s="66">
        <v>2.2999999999999998</v>
      </c>
      <c r="O191" s="67" t="s">
        <v>71</v>
      </c>
      <c r="P191" s="64">
        <f t="shared" si="30"/>
        <v>2.2999999999999998</v>
      </c>
    </row>
    <row r="192" spans="1:16">
      <c r="A192" s="1">
        <f t="shared" si="25"/>
        <v>192</v>
      </c>
      <c r="B192" s="76">
        <v>3.5</v>
      </c>
      <c r="C192" s="77" t="s">
        <v>74</v>
      </c>
      <c r="D192" s="83">
        <f t="shared" si="29"/>
        <v>41.666666666666664</v>
      </c>
      <c r="E192" s="78">
        <v>11.44</v>
      </c>
      <c r="F192" s="79">
        <v>4.7619999999999997E-3</v>
      </c>
      <c r="G192" s="75">
        <f t="shared" si="22"/>
        <v>11.444761999999999</v>
      </c>
      <c r="H192" s="66">
        <v>335.96</v>
      </c>
      <c r="I192" s="67" t="s">
        <v>71</v>
      </c>
      <c r="J192" s="64">
        <f t="shared" si="28"/>
        <v>335.96</v>
      </c>
      <c r="K192" s="66">
        <v>11.84</v>
      </c>
      <c r="L192" s="67" t="s">
        <v>71</v>
      </c>
      <c r="M192" s="64">
        <f t="shared" si="27"/>
        <v>11.84</v>
      </c>
      <c r="N192" s="66">
        <v>2.4900000000000002</v>
      </c>
      <c r="O192" s="67" t="s">
        <v>71</v>
      </c>
      <c r="P192" s="64">
        <f t="shared" si="30"/>
        <v>2.4900000000000002</v>
      </c>
    </row>
    <row r="193" spans="1:16">
      <c r="A193" s="1">
        <f t="shared" si="25"/>
        <v>193</v>
      </c>
      <c r="B193" s="76">
        <v>3.75</v>
      </c>
      <c r="C193" s="77" t="s">
        <v>74</v>
      </c>
      <c r="D193" s="83">
        <f t="shared" si="29"/>
        <v>44.642857142857146</v>
      </c>
      <c r="E193" s="78">
        <v>10.93</v>
      </c>
      <c r="F193" s="79">
        <v>4.4770000000000001E-3</v>
      </c>
      <c r="G193" s="75">
        <f t="shared" si="22"/>
        <v>10.934476999999999</v>
      </c>
      <c r="H193" s="66">
        <v>372.62</v>
      </c>
      <c r="I193" s="67" t="s">
        <v>71</v>
      </c>
      <c r="J193" s="64">
        <f t="shared" si="28"/>
        <v>372.62</v>
      </c>
      <c r="K193" s="66">
        <v>12.93</v>
      </c>
      <c r="L193" s="67" t="s">
        <v>71</v>
      </c>
      <c r="M193" s="64">
        <f t="shared" si="27"/>
        <v>12.93</v>
      </c>
      <c r="N193" s="66">
        <v>2.7</v>
      </c>
      <c r="O193" s="67" t="s">
        <v>71</v>
      </c>
      <c r="P193" s="64">
        <f t="shared" si="30"/>
        <v>2.7</v>
      </c>
    </row>
    <row r="194" spans="1:16">
      <c r="A194" s="1">
        <f t="shared" si="25"/>
        <v>194</v>
      </c>
      <c r="B194" s="76">
        <v>4</v>
      </c>
      <c r="C194" s="77" t="s">
        <v>74</v>
      </c>
      <c r="D194" s="83">
        <f t="shared" si="29"/>
        <v>47.61904761904762</v>
      </c>
      <c r="E194" s="78">
        <v>10.46</v>
      </c>
      <c r="F194" s="79">
        <v>4.2259999999999997E-3</v>
      </c>
      <c r="G194" s="75">
        <f t="shared" si="22"/>
        <v>10.464226</v>
      </c>
      <c r="H194" s="66">
        <v>410.95</v>
      </c>
      <c r="I194" s="67" t="s">
        <v>71</v>
      </c>
      <c r="J194" s="64">
        <f t="shared" si="28"/>
        <v>410.95</v>
      </c>
      <c r="K194" s="66">
        <v>14.03</v>
      </c>
      <c r="L194" s="67" t="s">
        <v>71</v>
      </c>
      <c r="M194" s="64">
        <f t="shared" si="27"/>
        <v>14.03</v>
      </c>
      <c r="N194" s="66">
        <v>2.9</v>
      </c>
      <c r="O194" s="67" t="s">
        <v>71</v>
      </c>
      <c r="P194" s="64">
        <f t="shared" si="30"/>
        <v>2.9</v>
      </c>
    </row>
    <row r="195" spans="1:16">
      <c r="A195" s="1">
        <f t="shared" si="25"/>
        <v>195</v>
      </c>
      <c r="B195" s="76">
        <v>4.5</v>
      </c>
      <c r="C195" s="77" t="s">
        <v>74</v>
      </c>
      <c r="D195" s="83">
        <f t="shared" si="29"/>
        <v>53.571428571428569</v>
      </c>
      <c r="E195" s="78">
        <v>9.6649999999999991</v>
      </c>
      <c r="F195" s="79">
        <v>3.803E-3</v>
      </c>
      <c r="G195" s="75">
        <f t="shared" si="22"/>
        <v>9.6688029999999987</v>
      </c>
      <c r="H195" s="66">
        <v>492.46</v>
      </c>
      <c r="I195" s="67" t="s">
        <v>71</v>
      </c>
      <c r="J195" s="64">
        <f t="shared" si="28"/>
        <v>492.46</v>
      </c>
      <c r="K195" s="66">
        <v>18.18</v>
      </c>
      <c r="L195" s="67" t="s">
        <v>71</v>
      </c>
      <c r="M195" s="64">
        <f t="shared" si="27"/>
        <v>18.18</v>
      </c>
      <c r="N195" s="66">
        <v>3.35</v>
      </c>
      <c r="O195" s="67" t="s">
        <v>71</v>
      </c>
      <c r="P195" s="64">
        <f t="shared" si="30"/>
        <v>3.35</v>
      </c>
    </row>
    <row r="196" spans="1:16">
      <c r="A196" s="1">
        <f t="shared" si="25"/>
        <v>196</v>
      </c>
      <c r="B196" s="76">
        <v>5</v>
      </c>
      <c r="C196" s="77" t="s">
        <v>74</v>
      </c>
      <c r="D196" s="83">
        <f t="shared" si="29"/>
        <v>59.523809523809526</v>
      </c>
      <c r="E196" s="78">
        <v>8.9979999999999993</v>
      </c>
      <c r="F196" s="79">
        <v>3.46E-3</v>
      </c>
      <c r="G196" s="75">
        <f t="shared" si="22"/>
        <v>9.0014599999999998</v>
      </c>
      <c r="H196" s="66">
        <v>580.36</v>
      </c>
      <c r="I196" s="67" t="s">
        <v>71</v>
      </c>
      <c r="J196" s="64">
        <f t="shared" si="28"/>
        <v>580.36</v>
      </c>
      <c r="K196" s="66">
        <v>22.04</v>
      </c>
      <c r="L196" s="67" t="s">
        <v>71</v>
      </c>
      <c r="M196" s="64">
        <f t="shared" si="27"/>
        <v>22.04</v>
      </c>
      <c r="N196" s="66">
        <v>3.83</v>
      </c>
      <c r="O196" s="67" t="s">
        <v>71</v>
      </c>
      <c r="P196" s="64">
        <f t="shared" si="30"/>
        <v>3.83</v>
      </c>
    </row>
    <row r="197" spans="1:16">
      <c r="A197" s="1">
        <f t="shared" si="25"/>
        <v>197</v>
      </c>
      <c r="B197" s="76">
        <v>5.5</v>
      </c>
      <c r="C197" s="77" t="s">
        <v>74</v>
      </c>
      <c r="D197" s="83">
        <f t="shared" si="29"/>
        <v>65.476190476190482</v>
      </c>
      <c r="E197" s="78">
        <v>8.4329999999999998</v>
      </c>
      <c r="F197" s="79">
        <v>3.176E-3</v>
      </c>
      <c r="G197" s="75">
        <f t="shared" si="22"/>
        <v>8.4361759999999997</v>
      </c>
      <c r="H197" s="66">
        <v>674.45</v>
      </c>
      <c r="I197" s="67" t="s">
        <v>71</v>
      </c>
      <c r="J197" s="64">
        <f t="shared" si="28"/>
        <v>674.45</v>
      </c>
      <c r="K197" s="66">
        <v>25.77</v>
      </c>
      <c r="L197" s="67" t="s">
        <v>71</v>
      </c>
      <c r="M197" s="64">
        <f t="shared" si="27"/>
        <v>25.77</v>
      </c>
      <c r="N197" s="66">
        <v>4.34</v>
      </c>
      <c r="O197" s="67" t="s">
        <v>71</v>
      </c>
      <c r="P197" s="64">
        <f t="shared" si="30"/>
        <v>4.34</v>
      </c>
    </row>
    <row r="198" spans="1:16">
      <c r="A198" s="1">
        <f t="shared" si="25"/>
        <v>198</v>
      </c>
      <c r="B198" s="76">
        <v>6</v>
      </c>
      <c r="C198" s="77" t="s">
        <v>74</v>
      </c>
      <c r="D198" s="83">
        <f t="shared" si="29"/>
        <v>71.428571428571431</v>
      </c>
      <c r="E198" s="78">
        <v>7.9480000000000004</v>
      </c>
      <c r="F198" s="79">
        <v>2.9369999999999999E-3</v>
      </c>
      <c r="G198" s="75">
        <f t="shared" si="22"/>
        <v>7.9509370000000006</v>
      </c>
      <c r="H198" s="66">
        <v>774.57</v>
      </c>
      <c r="I198" s="67" t="s">
        <v>71</v>
      </c>
      <c r="J198" s="64">
        <f t="shared" si="28"/>
        <v>774.57</v>
      </c>
      <c r="K198" s="66">
        <v>29.42</v>
      </c>
      <c r="L198" s="67" t="s">
        <v>71</v>
      </c>
      <c r="M198" s="64">
        <f t="shared" si="27"/>
        <v>29.42</v>
      </c>
      <c r="N198" s="66">
        <v>4.87</v>
      </c>
      <c r="O198" s="67" t="s">
        <v>71</v>
      </c>
      <c r="P198" s="64">
        <f t="shared" si="30"/>
        <v>4.87</v>
      </c>
    </row>
    <row r="199" spans="1:16">
      <c r="A199" s="1">
        <f t="shared" si="25"/>
        <v>199</v>
      </c>
      <c r="B199" s="76">
        <v>6.5</v>
      </c>
      <c r="C199" s="77" t="s">
        <v>74</v>
      </c>
      <c r="D199" s="83">
        <f t="shared" si="29"/>
        <v>77.38095238095238</v>
      </c>
      <c r="E199" s="78">
        <v>7.5259999999999998</v>
      </c>
      <c r="F199" s="79">
        <v>2.7330000000000002E-3</v>
      </c>
      <c r="G199" s="75">
        <f t="shared" si="22"/>
        <v>7.5287329999999999</v>
      </c>
      <c r="H199" s="66">
        <v>880.55</v>
      </c>
      <c r="I199" s="67" t="s">
        <v>71</v>
      </c>
      <c r="J199" s="64">
        <f t="shared" si="28"/>
        <v>880.55</v>
      </c>
      <c r="K199" s="66">
        <v>33.04</v>
      </c>
      <c r="L199" s="67" t="s">
        <v>71</v>
      </c>
      <c r="M199" s="64">
        <f t="shared" si="27"/>
        <v>33.04</v>
      </c>
      <c r="N199" s="66">
        <v>5.44</v>
      </c>
      <c r="O199" s="67" t="s">
        <v>71</v>
      </c>
      <c r="P199" s="64">
        <f t="shared" si="30"/>
        <v>5.44</v>
      </c>
    </row>
    <row r="200" spans="1:16">
      <c r="A200" s="1">
        <f t="shared" si="25"/>
        <v>200</v>
      </c>
      <c r="B200" s="76">
        <v>7</v>
      </c>
      <c r="C200" s="77" t="s">
        <v>74</v>
      </c>
      <c r="D200" s="83">
        <f t="shared" si="29"/>
        <v>83.333333333333329</v>
      </c>
      <c r="E200" s="78">
        <v>7.157</v>
      </c>
      <c r="F200" s="79">
        <v>2.5569999999999998E-3</v>
      </c>
      <c r="G200" s="75">
        <f t="shared" si="22"/>
        <v>7.1595570000000004</v>
      </c>
      <c r="H200" s="66">
        <v>992.23</v>
      </c>
      <c r="I200" s="67" t="s">
        <v>71</v>
      </c>
      <c r="J200" s="64">
        <f t="shared" si="28"/>
        <v>992.23</v>
      </c>
      <c r="K200" s="66">
        <v>36.65</v>
      </c>
      <c r="L200" s="67" t="s">
        <v>71</v>
      </c>
      <c r="M200" s="64">
        <f t="shared" si="27"/>
        <v>36.65</v>
      </c>
      <c r="N200" s="66">
        <v>6.04</v>
      </c>
      <c r="O200" s="67" t="s">
        <v>71</v>
      </c>
      <c r="P200" s="64">
        <f t="shared" si="30"/>
        <v>6.04</v>
      </c>
    </row>
    <row r="201" spans="1:16">
      <c r="A201" s="1">
        <f t="shared" si="25"/>
        <v>201</v>
      </c>
      <c r="B201" s="76">
        <v>8</v>
      </c>
      <c r="C201" s="77" t="s">
        <v>74</v>
      </c>
      <c r="D201" s="83">
        <f t="shared" si="29"/>
        <v>95.238095238095241</v>
      </c>
      <c r="E201" s="78">
        <v>6.5389999999999997</v>
      </c>
      <c r="F201" s="79">
        <v>2.2669999999999999E-3</v>
      </c>
      <c r="G201" s="75">
        <f t="shared" si="22"/>
        <v>6.5412669999999995</v>
      </c>
      <c r="H201" s="66">
        <v>1.23</v>
      </c>
      <c r="I201" s="112" t="s">
        <v>73</v>
      </c>
      <c r="J201" s="68">
        <f t="shared" ref="J201:J228" si="31">H201*1000</f>
        <v>1230</v>
      </c>
      <c r="K201" s="66">
        <v>49.96</v>
      </c>
      <c r="L201" s="67" t="s">
        <v>71</v>
      </c>
      <c r="M201" s="64">
        <f t="shared" si="27"/>
        <v>49.96</v>
      </c>
      <c r="N201" s="66">
        <v>7.3</v>
      </c>
      <c r="O201" s="67" t="s">
        <v>71</v>
      </c>
      <c r="P201" s="64">
        <f t="shared" si="30"/>
        <v>7.3</v>
      </c>
    </row>
    <row r="202" spans="1:16">
      <c r="A202" s="1">
        <f t="shared" si="25"/>
        <v>202</v>
      </c>
      <c r="B202" s="76">
        <v>9</v>
      </c>
      <c r="C202" s="77" t="s">
        <v>74</v>
      </c>
      <c r="D202" s="113">
        <f t="shared" si="29"/>
        <v>107.14285714285714</v>
      </c>
      <c r="E202" s="78">
        <v>6.0389999999999997</v>
      </c>
      <c r="F202" s="79">
        <v>2.0379999999999999E-3</v>
      </c>
      <c r="G202" s="75">
        <f t="shared" si="22"/>
        <v>6.0410379999999995</v>
      </c>
      <c r="H202" s="66">
        <v>1.49</v>
      </c>
      <c r="I202" s="67" t="s">
        <v>73</v>
      </c>
      <c r="J202" s="68">
        <f t="shared" si="31"/>
        <v>1490</v>
      </c>
      <c r="K202" s="66">
        <v>62.16</v>
      </c>
      <c r="L202" s="67" t="s">
        <v>71</v>
      </c>
      <c r="M202" s="64">
        <f t="shared" ref="M202:M222" si="32">K202</f>
        <v>62.16</v>
      </c>
      <c r="N202" s="66">
        <v>8.67</v>
      </c>
      <c r="O202" s="67" t="s">
        <v>71</v>
      </c>
      <c r="P202" s="64">
        <f t="shared" si="30"/>
        <v>8.67</v>
      </c>
    </row>
    <row r="203" spans="1:16">
      <c r="A203" s="1">
        <f t="shared" si="25"/>
        <v>203</v>
      </c>
      <c r="B203" s="76">
        <v>10</v>
      </c>
      <c r="C203" s="77" t="s">
        <v>74</v>
      </c>
      <c r="D203" s="113">
        <f t="shared" si="29"/>
        <v>119.04761904761905</v>
      </c>
      <c r="E203" s="78">
        <v>5.6210000000000004</v>
      </c>
      <c r="F203" s="79">
        <v>1.853E-3</v>
      </c>
      <c r="G203" s="75">
        <f t="shared" si="22"/>
        <v>5.6228530000000001</v>
      </c>
      <c r="H203" s="66">
        <v>1.77</v>
      </c>
      <c r="I203" s="67" t="s">
        <v>73</v>
      </c>
      <c r="J203" s="68">
        <f t="shared" si="31"/>
        <v>1770</v>
      </c>
      <c r="K203" s="66">
        <v>73.849999999999994</v>
      </c>
      <c r="L203" s="67" t="s">
        <v>71</v>
      </c>
      <c r="M203" s="64">
        <f t="shared" si="32"/>
        <v>73.849999999999994</v>
      </c>
      <c r="N203" s="66">
        <v>10.119999999999999</v>
      </c>
      <c r="O203" s="67" t="s">
        <v>71</v>
      </c>
      <c r="P203" s="64">
        <f t="shared" si="30"/>
        <v>10.119999999999999</v>
      </c>
    </row>
    <row r="204" spans="1:16">
      <c r="A204" s="1">
        <f t="shared" si="25"/>
        <v>204</v>
      </c>
      <c r="B204" s="76">
        <v>11</v>
      </c>
      <c r="C204" s="77" t="s">
        <v>74</v>
      </c>
      <c r="D204" s="113">
        <f t="shared" si="29"/>
        <v>130.95238095238096</v>
      </c>
      <c r="E204" s="78">
        <v>5.2729999999999997</v>
      </c>
      <c r="F204" s="79">
        <v>1.6999999999999999E-3</v>
      </c>
      <c r="G204" s="75">
        <f t="shared" si="22"/>
        <v>5.2746999999999993</v>
      </c>
      <c r="H204" s="66">
        <v>2.08</v>
      </c>
      <c r="I204" s="67" t="s">
        <v>73</v>
      </c>
      <c r="J204" s="68">
        <f t="shared" si="31"/>
        <v>2080</v>
      </c>
      <c r="K204" s="66">
        <v>85.3</v>
      </c>
      <c r="L204" s="67" t="s">
        <v>71</v>
      </c>
      <c r="M204" s="64">
        <f t="shared" si="32"/>
        <v>85.3</v>
      </c>
      <c r="N204" s="66">
        <v>11.67</v>
      </c>
      <c r="O204" s="67" t="s">
        <v>71</v>
      </c>
      <c r="P204" s="64">
        <f t="shared" si="30"/>
        <v>11.67</v>
      </c>
    </row>
    <row r="205" spans="1:16">
      <c r="A205" s="1">
        <f t="shared" si="25"/>
        <v>205</v>
      </c>
      <c r="B205" s="76">
        <v>12</v>
      </c>
      <c r="C205" s="77" t="s">
        <v>74</v>
      </c>
      <c r="D205" s="113">
        <f t="shared" si="29"/>
        <v>142.85714285714286</v>
      </c>
      <c r="E205" s="78">
        <v>4.9770000000000003</v>
      </c>
      <c r="F205" s="79">
        <v>1.5709999999999999E-3</v>
      </c>
      <c r="G205" s="75">
        <f t="shared" si="22"/>
        <v>4.9785710000000005</v>
      </c>
      <c r="H205" s="66">
        <v>2.4</v>
      </c>
      <c r="I205" s="67" t="s">
        <v>73</v>
      </c>
      <c r="J205" s="68">
        <f t="shared" si="31"/>
        <v>2400</v>
      </c>
      <c r="K205" s="66">
        <v>96.61</v>
      </c>
      <c r="L205" s="67" t="s">
        <v>71</v>
      </c>
      <c r="M205" s="64">
        <f t="shared" si="32"/>
        <v>96.61</v>
      </c>
      <c r="N205" s="66">
        <v>13.3</v>
      </c>
      <c r="O205" s="67" t="s">
        <v>71</v>
      </c>
      <c r="P205" s="64">
        <f t="shared" si="30"/>
        <v>13.3</v>
      </c>
    </row>
    <row r="206" spans="1:16">
      <c r="A206" s="1">
        <f t="shared" si="25"/>
        <v>206</v>
      </c>
      <c r="B206" s="76">
        <v>13</v>
      </c>
      <c r="C206" s="77" t="s">
        <v>74</v>
      </c>
      <c r="D206" s="113">
        <f t="shared" si="29"/>
        <v>154.76190476190476</v>
      </c>
      <c r="E206" s="78">
        <v>4.7229999999999999</v>
      </c>
      <c r="F206" s="79">
        <v>1.4610000000000001E-3</v>
      </c>
      <c r="G206" s="75">
        <f t="shared" si="22"/>
        <v>4.7244609999999998</v>
      </c>
      <c r="H206" s="66">
        <v>2.73</v>
      </c>
      <c r="I206" s="67" t="s">
        <v>73</v>
      </c>
      <c r="J206" s="68">
        <f t="shared" si="31"/>
        <v>2730</v>
      </c>
      <c r="K206" s="66">
        <v>107.85</v>
      </c>
      <c r="L206" s="67" t="s">
        <v>71</v>
      </c>
      <c r="M206" s="64">
        <f t="shared" si="32"/>
        <v>107.85</v>
      </c>
      <c r="N206" s="66">
        <v>15</v>
      </c>
      <c r="O206" s="67" t="s">
        <v>71</v>
      </c>
      <c r="P206" s="64">
        <f t="shared" si="30"/>
        <v>15</v>
      </c>
    </row>
    <row r="207" spans="1:16">
      <c r="A207" s="1">
        <f t="shared" si="25"/>
        <v>207</v>
      </c>
      <c r="B207" s="76">
        <v>14</v>
      </c>
      <c r="C207" s="77" t="s">
        <v>74</v>
      </c>
      <c r="D207" s="113">
        <f t="shared" si="29"/>
        <v>166.66666666666666</v>
      </c>
      <c r="E207" s="78">
        <v>4.5030000000000001</v>
      </c>
      <c r="F207" s="79">
        <v>1.366E-3</v>
      </c>
      <c r="G207" s="75">
        <f t="shared" si="22"/>
        <v>4.5043660000000001</v>
      </c>
      <c r="H207" s="66">
        <v>3.09</v>
      </c>
      <c r="I207" s="67" t="s">
        <v>73</v>
      </c>
      <c r="J207" s="68">
        <f t="shared" si="31"/>
        <v>3090</v>
      </c>
      <c r="K207" s="66">
        <v>119.04</v>
      </c>
      <c r="L207" s="67" t="s">
        <v>71</v>
      </c>
      <c r="M207" s="64">
        <f t="shared" si="32"/>
        <v>119.04</v>
      </c>
      <c r="N207" s="66">
        <v>16.78</v>
      </c>
      <c r="O207" s="67" t="s">
        <v>71</v>
      </c>
      <c r="P207" s="64">
        <f t="shared" si="30"/>
        <v>16.78</v>
      </c>
    </row>
    <row r="208" spans="1:16">
      <c r="A208" s="1">
        <f t="shared" si="25"/>
        <v>208</v>
      </c>
      <c r="B208" s="76">
        <v>15</v>
      </c>
      <c r="C208" s="77" t="s">
        <v>74</v>
      </c>
      <c r="D208" s="113">
        <f t="shared" si="29"/>
        <v>178.57142857142858</v>
      </c>
      <c r="E208" s="78">
        <v>4.3099999999999996</v>
      </c>
      <c r="F208" s="79">
        <v>1.2830000000000001E-3</v>
      </c>
      <c r="G208" s="75">
        <f t="shared" si="22"/>
        <v>4.3112829999999995</v>
      </c>
      <c r="H208" s="66">
        <v>3.46</v>
      </c>
      <c r="I208" s="67" t="s">
        <v>73</v>
      </c>
      <c r="J208" s="68">
        <f t="shared" si="31"/>
        <v>3460</v>
      </c>
      <c r="K208" s="66">
        <v>130.21</v>
      </c>
      <c r="L208" s="67" t="s">
        <v>71</v>
      </c>
      <c r="M208" s="64">
        <f t="shared" si="32"/>
        <v>130.21</v>
      </c>
      <c r="N208" s="66">
        <v>18.63</v>
      </c>
      <c r="O208" s="67" t="s">
        <v>71</v>
      </c>
      <c r="P208" s="64">
        <f t="shared" si="30"/>
        <v>18.63</v>
      </c>
    </row>
    <row r="209" spans="1:16">
      <c r="A209" s="1">
        <f t="shared" si="25"/>
        <v>209</v>
      </c>
      <c r="B209" s="76">
        <v>16</v>
      </c>
      <c r="C209" s="77" t="s">
        <v>74</v>
      </c>
      <c r="D209" s="113">
        <f t="shared" ref="D209:D228" si="33">B209*1000/$C$5</f>
        <v>190.47619047619048</v>
      </c>
      <c r="E209" s="78">
        <v>4.1399999999999997</v>
      </c>
      <c r="F209" s="79">
        <v>1.2099999999999999E-3</v>
      </c>
      <c r="G209" s="75">
        <f t="shared" si="22"/>
        <v>4.1412100000000001</v>
      </c>
      <c r="H209" s="66">
        <v>3.85</v>
      </c>
      <c r="I209" s="67" t="s">
        <v>73</v>
      </c>
      <c r="J209" s="68">
        <f t="shared" si="31"/>
        <v>3850</v>
      </c>
      <c r="K209" s="66">
        <v>141.36000000000001</v>
      </c>
      <c r="L209" s="67" t="s">
        <v>71</v>
      </c>
      <c r="M209" s="64">
        <f t="shared" si="32"/>
        <v>141.36000000000001</v>
      </c>
      <c r="N209" s="66">
        <v>20.54</v>
      </c>
      <c r="O209" s="67" t="s">
        <v>71</v>
      </c>
      <c r="P209" s="64">
        <f t="shared" ref="P209:P228" si="34">N209</f>
        <v>20.54</v>
      </c>
    </row>
    <row r="210" spans="1:16">
      <c r="A210" s="1">
        <f t="shared" si="25"/>
        <v>210</v>
      </c>
      <c r="B210" s="76">
        <v>17</v>
      </c>
      <c r="C210" s="77" t="s">
        <v>74</v>
      </c>
      <c r="D210" s="113">
        <f t="shared" si="33"/>
        <v>202.38095238095238</v>
      </c>
      <c r="E210" s="78">
        <v>3.9889999999999999</v>
      </c>
      <c r="F210" s="79">
        <v>1.145E-3</v>
      </c>
      <c r="G210" s="75">
        <f t="shared" si="22"/>
        <v>3.9901450000000001</v>
      </c>
      <c r="H210" s="66">
        <v>4.25</v>
      </c>
      <c r="I210" s="67" t="s">
        <v>73</v>
      </c>
      <c r="J210" s="68">
        <f t="shared" si="31"/>
        <v>4250</v>
      </c>
      <c r="K210" s="66">
        <v>152.5</v>
      </c>
      <c r="L210" s="67" t="s">
        <v>71</v>
      </c>
      <c r="M210" s="64">
        <f t="shared" si="32"/>
        <v>152.5</v>
      </c>
      <c r="N210" s="66">
        <v>22.52</v>
      </c>
      <c r="O210" s="67" t="s">
        <v>71</v>
      </c>
      <c r="P210" s="64">
        <f t="shared" si="34"/>
        <v>22.52</v>
      </c>
    </row>
    <row r="211" spans="1:16">
      <c r="A211" s="1">
        <f t="shared" si="25"/>
        <v>211</v>
      </c>
      <c r="B211" s="76">
        <v>18</v>
      </c>
      <c r="C211" s="77" t="s">
        <v>74</v>
      </c>
      <c r="D211" s="113">
        <f t="shared" si="33"/>
        <v>214.28571428571428</v>
      </c>
      <c r="E211" s="78">
        <v>3.8530000000000002</v>
      </c>
      <c r="F211" s="79">
        <v>1.0870000000000001E-3</v>
      </c>
      <c r="G211" s="75">
        <f t="shared" si="22"/>
        <v>3.8540870000000003</v>
      </c>
      <c r="H211" s="66">
        <v>4.67</v>
      </c>
      <c r="I211" s="67" t="s">
        <v>73</v>
      </c>
      <c r="J211" s="68">
        <f t="shared" si="31"/>
        <v>4670</v>
      </c>
      <c r="K211" s="66">
        <v>163.63</v>
      </c>
      <c r="L211" s="67" t="s">
        <v>71</v>
      </c>
      <c r="M211" s="64">
        <f t="shared" si="32"/>
        <v>163.63</v>
      </c>
      <c r="N211" s="66">
        <v>24.55</v>
      </c>
      <c r="O211" s="67" t="s">
        <v>71</v>
      </c>
      <c r="P211" s="64">
        <f t="shared" si="34"/>
        <v>24.55</v>
      </c>
    </row>
    <row r="212" spans="1:16">
      <c r="A212" s="1">
        <f t="shared" si="25"/>
        <v>212</v>
      </c>
      <c r="B212" s="76">
        <v>20</v>
      </c>
      <c r="C212" s="77" t="s">
        <v>74</v>
      </c>
      <c r="D212" s="113">
        <f t="shared" si="33"/>
        <v>238.0952380952381</v>
      </c>
      <c r="E212" s="78">
        <v>3.62</v>
      </c>
      <c r="F212" s="79">
        <v>9.8780000000000005E-4</v>
      </c>
      <c r="G212" s="75">
        <f t="shared" ref="G212:G275" si="35">E212+F212</f>
        <v>3.6209878</v>
      </c>
      <c r="H212" s="66">
        <v>5.55</v>
      </c>
      <c r="I212" s="67" t="s">
        <v>73</v>
      </c>
      <c r="J212" s="68">
        <f t="shared" si="31"/>
        <v>5550</v>
      </c>
      <c r="K212" s="66">
        <v>205.53</v>
      </c>
      <c r="L212" s="67" t="s">
        <v>71</v>
      </c>
      <c r="M212" s="64">
        <f t="shared" si="32"/>
        <v>205.53</v>
      </c>
      <c r="N212" s="66">
        <v>28.78</v>
      </c>
      <c r="O212" s="67" t="s">
        <v>71</v>
      </c>
      <c r="P212" s="64">
        <f t="shared" si="34"/>
        <v>28.78</v>
      </c>
    </row>
    <row r="213" spans="1:16">
      <c r="A213" s="1">
        <f t="shared" si="25"/>
        <v>213</v>
      </c>
      <c r="B213" s="76">
        <v>22.5</v>
      </c>
      <c r="C213" s="77" t="s">
        <v>74</v>
      </c>
      <c r="D213" s="113">
        <f t="shared" si="33"/>
        <v>267.85714285714283</v>
      </c>
      <c r="E213" s="78">
        <v>3.3860000000000001</v>
      </c>
      <c r="F213" s="79">
        <v>8.8730000000000005E-4</v>
      </c>
      <c r="G213" s="75">
        <f t="shared" si="35"/>
        <v>3.3868873000000002</v>
      </c>
      <c r="H213" s="66">
        <v>6.72</v>
      </c>
      <c r="I213" s="67" t="s">
        <v>73</v>
      </c>
      <c r="J213" s="68">
        <f t="shared" si="31"/>
        <v>6720</v>
      </c>
      <c r="K213" s="66">
        <v>264.08</v>
      </c>
      <c r="L213" s="67" t="s">
        <v>71</v>
      </c>
      <c r="M213" s="64">
        <f t="shared" si="32"/>
        <v>264.08</v>
      </c>
      <c r="N213" s="66">
        <v>34.340000000000003</v>
      </c>
      <c r="O213" s="67" t="s">
        <v>71</v>
      </c>
      <c r="P213" s="64">
        <f t="shared" si="34"/>
        <v>34.340000000000003</v>
      </c>
    </row>
    <row r="214" spans="1:16">
      <c r="A214" s="1">
        <f t="shared" ref="A214:A277" si="36">A213+1</f>
        <v>214</v>
      </c>
      <c r="B214" s="76">
        <v>25</v>
      </c>
      <c r="C214" s="77" t="s">
        <v>74</v>
      </c>
      <c r="D214" s="113">
        <f t="shared" si="33"/>
        <v>297.61904761904759</v>
      </c>
      <c r="E214" s="78">
        <v>3.1960000000000002</v>
      </c>
      <c r="F214" s="79">
        <v>8.0610000000000002E-4</v>
      </c>
      <c r="G214" s="75">
        <f t="shared" si="35"/>
        <v>3.1968061000000003</v>
      </c>
      <c r="H214" s="66">
        <v>7.97</v>
      </c>
      <c r="I214" s="67" t="s">
        <v>73</v>
      </c>
      <c r="J214" s="68">
        <f t="shared" si="31"/>
        <v>7970</v>
      </c>
      <c r="K214" s="66">
        <v>317.62</v>
      </c>
      <c r="L214" s="67" t="s">
        <v>71</v>
      </c>
      <c r="M214" s="64">
        <f t="shared" si="32"/>
        <v>317.62</v>
      </c>
      <c r="N214" s="66">
        <v>40.159999999999997</v>
      </c>
      <c r="O214" s="67" t="s">
        <v>71</v>
      </c>
      <c r="P214" s="64">
        <f t="shared" si="34"/>
        <v>40.159999999999997</v>
      </c>
    </row>
    <row r="215" spans="1:16">
      <c r="A215" s="1">
        <f t="shared" si="36"/>
        <v>215</v>
      </c>
      <c r="B215" s="76">
        <v>27.5</v>
      </c>
      <c r="C215" s="77" t="s">
        <v>74</v>
      </c>
      <c r="D215" s="113">
        <f t="shared" si="33"/>
        <v>327.38095238095241</v>
      </c>
      <c r="E215" s="78">
        <v>3.0409999999999999</v>
      </c>
      <c r="F215" s="79">
        <v>7.3890000000000002E-4</v>
      </c>
      <c r="G215" s="75">
        <f t="shared" si="35"/>
        <v>3.0417388999999999</v>
      </c>
      <c r="H215" s="66">
        <v>9.2799999999999994</v>
      </c>
      <c r="I215" s="67" t="s">
        <v>73</v>
      </c>
      <c r="J215" s="68">
        <f t="shared" si="31"/>
        <v>9280</v>
      </c>
      <c r="K215" s="66">
        <v>368.19</v>
      </c>
      <c r="L215" s="67" t="s">
        <v>71</v>
      </c>
      <c r="M215" s="64">
        <f t="shared" si="32"/>
        <v>368.19</v>
      </c>
      <c r="N215" s="66">
        <v>46.22</v>
      </c>
      <c r="O215" s="67" t="s">
        <v>71</v>
      </c>
      <c r="P215" s="64">
        <f t="shared" si="34"/>
        <v>46.22</v>
      </c>
    </row>
    <row r="216" spans="1:16">
      <c r="A216" s="1">
        <f t="shared" si="36"/>
        <v>216</v>
      </c>
      <c r="B216" s="76">
        <v>30</v>
      </c>
      <c r="C216" s="77" t="s">
        <v>74</v>
      </c>
      <c r="D216" s="113">
        <f t="shared" si="33"/>
        <v>357.14285714285717</v>
      </c>
      <c r="E216" s="78">
        <v>2.911</v>
      </c>
      <c r="F216" s="79">
        <v>6.8249999999999995E-4</v>
      </c>
      <c r="G216" s="75">
        <f t="shared" si="35"/>
        <v>2.9116825</v>
      </c>
      <c r="H216" s="66">
        <v>10.66</v>
      </c>
      <c r="I216" s="67" t="s">
        <v>73</v>
      </c>
      <c r="J216" s="68">
        <f t="shared" si="31"/>
        <v>10660</v>
      </c>
      <c r="K216" s="66">
        <v>416.7</v>
      </c>
      <c r="L216" s="67" t="s">
        <v>71</v>
      </c>
      <c r="M216" s="64">
        <f t="shared" si="32"/>
        <v>416.7</v>
      </c>
      <c r="N216" s="66">
        <v>52.47</v>
      </c>
      <c r="O216" s="67" t="s">
        <v>71</v>
      </c>
      <c r="P216" s="64">
        <f t="shared" si="34"/>
        <v>52.47</v>
      </c>
    </row>
    <row r="217" spans="1:16">
      <c r="A217" s="1">
        <f t="shared" si="36"/>
        <v>217</v>
      </c>
      <c r="B217" s="76">
        <v>32.5</v>
      </c>
      <c r="C217" s="77" t="s">
        <v>74</v>
      </c>
      <c r="D217" s="113">
        <f t="shared" si="33"/>
        <v>386.90476190476193</v>
      </c>
      <c r="E217" s="78">
        <v>2.8010000000000002</v>
      </c>
      <c r="F217" s="79">
        <v>6.3429999999999997E-4</v>
      </c>
      <c r="G217" s="75">
        <f t="shared" si="35"/>
        <v>2.8016343000000004</v>
      </c>
      <c r="H217" s="66">
        <v>12.09</v>
      </c>
      <c r="I217" s="67" t="s">
        <v>73</v>
      </c>
      <c r="J217" s="68">
        <f t="shared" si="31"/>
        <v>12090</v>
      </c>
      <c r="K217" s="66">
        <v>463.67</v>
      </c>
      <c r="L217" s="67" t="s">
        <v>71</v>
      </c>
      <c r="M217" s="64">
        <f t="shared" si="32"/>
        <v>463.67</v>
      </c>
      <c r="N217" s="66">
        <v>58.9</v>
      </c>
      <c r="O217" s="67" t="s">
        <v>71</v>
      </c>
      <c r="P217" s="64">
        <f t="shared" si="34"/>
        <v>58.9</v>
      </c>
    </row>
    <row r="218" spans="1:16">
      <c r="A218" s="1">
        <f t="shared" si="36"/>
        <v>218</v>
      </c>
      <c r="B218" s="76">
        <v>35</v>
      </c>
      <c r="C218" s="77" t="s">
        <v>74</v>
      </c>
      <c r="D218" s="113">
        <f t="shared" si="33"/>
        <v>416.66666666666669</v>
      </c>
      <c r="E218" s="78">
        <v>2.7069999999999999</v>
      </c>
      <c r="F218" s="79">
        <v>5.9279999999999999E-4</v>
      </c>
      <c r="G218" s="75">
        <f t="shared" si="35"/>
        <v>2.7075928</v>
      </c>
      <c r="H218" s="66">
        <v>13.58</v>
      </c>
      <c r="I218" s="67" t="s">
        <v>73</v>
      </c>
      <c r="J218" s="68">
        <f t="shared" si="31"/>
        <v>13580</v>
      </c>
      <c r="K218" s="66">
        <v>509.36</v>
      </c>
      <c r="L218" s="67" t="s">
        <v>71</v>
      </c>
      <c r="M218" s="64">
        <f t="shared" si="32"/>
        <v>509.36</v>
      </c>
      <c r="N218" s="66">
        <v>65.47</v>
      </c>
      <c r="O218" s="67" t="s">
        <v>71</v>
      </c>
      <c r="P218" s="64">
        <f t="shared" si="34"/>
        <v>65.47</v>
      </c>
    </row>
    <row r="219" spans="1:16">
      <c r="A219" s="1">
        <f t="shared" si="36"/>
        <v>219</v>
      </c>
      <c r="B219" s="76">
        <v>37.5</v>
      </c>
      <c r="C219" s="77" t="s">
        <v>74</v>
      </c>
      <c r="D219" s="113">
        <f t="shared" si="33"/>
        <v>446.42857142857144</v>
      </c>
      <c r="E219" s="78">
        <v>2.6259999999999999</v>
      </c>
      <c r="F219" s="79">
        <v>5.5650000000000003E-4</v>
      </c>
      <c r="G219" s="75">
        <f t="shared" si="35"/>
        <v>2.6265565</v>
      </c>
      <c r="H219" s="66">
        <v>15.12</v>
      </c>
      <c r="I219" s="67" t="s">
        <v>73</v>
      </c>
      <c r="J219" s="68">
        <f t="shared" si="31"/>
        <v>15120</v>
      </c>
      <c r="K219" s="66">
        <v>553.97</v>
      </c>
      <c r="L219" s="67" t="s">
        <v>71</v>
      </c>
      <c r="M219" s="64">
        <f t="shared" si="32"/>
        <v>553.97</v>
      </c>
      <c r="N219" s="66">
        <v>72.16</v>
      </c>
      <c r="O219" s="67" t="s">
        <v>71</v>
      </c>
      <c r="P219" s="64">
        <f t="shared" si="34"/>
        <v>72.16</v>
      </c>
    </row>
    <row r="220" spans="1:16">
      <c r="A220" s="1">
        <f t="shared" si="36"/>
        <v>220</v>
      </c>
      <c r="B220" s="76">
        <v>40</v>
      </c>
      <c r="C220" s="77" t="s">
        <v>74</v>
      </c>
      <c r="D220" s="113">
        <f t="shared" si="33"/>
        <v>476.1904761904762</v>
      </c>
      <c r="E220" s="78">
        <v>2.5550000000000002</v>
      </c>
      <c r="F220" s="79">
        <v>5.2459999999999996E-4</v>
      </c>
      <c r="G220" s="75">
        <f t="shared" si="35"/>
        <v>2.5555246</v>
      </c>
      <c r="H220" s="66">
        <v>16.7</v>
      </c>
      <c r="I220" s="67" t="s">
        <v>73</v>
      </c>
      <c r="J220" s="68">
        <f t="shared" si="31"/>
        <v>16700</v>
      </c>
      <c r="K220" s="66">
        <v>597.62</v>
      </c>
      <c r="L220" s="67" t="s">
        <v>71</v>
      </c>
      <c r="M220" s="64">
        <f t="shared" si="32"/>
        <v>597.62</v>
      </c>
      <c r="N220" s="66">
        <v>78.97</v>
      </c>
      <c r="O220" s="67" t="s">
        <v>71</v>
      </c>
      <c r="P220" s="64">
        <f t="shared" si="34"/>
        <v>78.97</v>
      </c>
    </row>
    <row r="221" spans="1:16">
      <c r="A221" s="1">
        <f t="shared" si="36"/>
        <v>221</v>
      </c>
      <c r="B221" s="76">
        <v>45</v>
      </c>
      <c r="C221" s="77" t="s">
        <v>74</v>
      </c>
      <c r="D221" s="113">
        <f t="shared" si="33"/>
        <v>535.71428571428567</v>
      </c>
      <c r="E221" s="78">
        <v>2.4380000000000002</v>
      </c>
      <c r="F221" s="79">
        <v>4.7090000000000001E-4</v>
      </c>
      <c r="G221" s="75">
        <f t="shared" si="35"/>
        <v>2.4384709</v>
      </c>
      <c r="H221" s="66">
        <v>19.98</v>
      </c>
      <c r="I221" s="67" t="s">
        <v>73</v>
      </c>
      <c r="J221" s="68">
        <f t="shared" si="31"/>
        <v>19980</v>
      </c>
      <c r="K221" s="66">
        <v>757.2</v>
      </c>
      <c r="L221" s="67" t="s">
        <v>71</v>
      </c>
      <c r="M221" s="64">
        <f t="shared" si="32"/>
        <v>757.2</v>
      </c>
      <c r="N221" s="66">
        <v>92.84</v>
      </c>
      <c r="O221" s="67" t="s">
        <v>71</v>
      </c>
      <c r="P221" s="64">
        <f t="shared" si="34"/>
        <v>92.84</v>
      </c>
    </row>
    <row r="222" spans="1:16">
      <c r="A222" s="1">
        <f t="shared" si="36"/>
        <v>222</v>
      </c>
      <c r="B222" s="76">
        <v>50</v>
      </c>
      <c r="C222" s="77" t="s">
        <v>74</v>
      </c>
      <c r="D222" s="113">
        <f t="shared" si="33"/>
        <v>595.23809523809518</v>
      </c>
      <c r="E222" s="78">
        <v>2.3460000000000001</v>
      </c>
      <c r="F222" s="79">
        <v>4.2749999999999998E-4</v>
      </c>
      <c r="G222" s="75">
        <f t="shared" si="35"/>
        <v>2.3464274999999999</v>
      </c>
      <c r="H222" s="66">
        <v>23.41</v>
      </c>
      <c r="I222" s="67" t="s">
        <v>73</v>
      </c>
      <c r="J222" s="68">
        <f t="shared" si="31"/>
        <v>23410</v>
      </c>
      <c r="K222" s="66">
        <v>899.33</v>
      </c>
      <c r="L222" s="67" t="s">
        <v>71</v>
      </c>
      <c r="M222" s="64">
        <f t="shared" si="32"/>
        <v>899.33</v>
      </c>
      <c r="N222" s="66">
        <v>106.96</v>
      </c>
      <c r="O222" s="67" t="s">
        <v>71</v>
      </c>
      <c r="P222" s="64">
        <f t="shared" si="34"/>
        <v>106.96</v>
      </c>
    </row>
    <row r="223" spans="1:16">
      <c r="A223" s="1">
        <f t="shared" si="36"/>
        <v>223</v>
      </c>
      <c r="B223" s="76">
        <v>55</v>
      </c>
      <c r="C223" s="77" t="s">
        <v>74</v>
      </c>
      <c r="D223" s="113">
        <f t="shared" si="33"/>
        <v>654.76190476190482</v>
      </c>
      <c r="E223" s="78">
        <v>2.2719999999999998</v>
      </c>
      <c r="F223" s="79">
        <v>3.9169999999999998E-4</v>
      </c>
      <c r="G223" s="75">
        <f t="shared" si="35"/>
        <v>2.2723917</v>
      </c>
      <c r="H223" s="66">
        <v>26.96</v>
      </c>
      <c r="I223" s="67" t="s">
        <v>73</v>
      </c>
      <c r="J223" s="68">
        <f t="shared" si="31"/>
        <v>26960</v>
      </c>
      <c r="K223" s="66">
        <v>1.03</v>
      </c>
      <c r="L223" s="112" t="s">
        <v>73</v>
      </c>
      <c r="M223" s="68">
        <f t="shared" ref="M223:M228" si="37">K223*1000</f>
        <v>1030</v>
      </c>
      <c r="N223" s="66">
        <v>121.25</v>
      </c>
      <c r="O223" s="67" t="s">
        <v>71</v>
      </c>
      <c r="P223" s="64">
        <f t="shared" si="34"/>
        <v>121.25</v>
      </c>
    </row>
    <row r="224" spans="1:16">
      <c r="A224" s="1">
        <f t="shared" si="36"/>
        <v>224</v>
      </c>
      <c r="B224" s="76">
        <v>60</v>
      </c>
      <c r="C224" s="77" t="s">
        <v>74</v>
      </c>
      <c r="D224" s="113">
        <f t="shared" si="33"/>
        <v>714.28571428571433</v>
      </c>
      <c r="E224" s="78">
        <v>2.2120000000000002</v>
      </c>
      <c r="F224" s="79">
        <v>3.6170000000000001E-4</v>
      </c>
      <c r="G224" s="75">
        <f t="shared" si="35"/>
        <v>2.2123617000000002</v>
      </c>
      <c r="H224" s="66">
        <v>30.62</v>
      </c>
      <c r="I224" s="67" t="s">
        <v>73</v>
      </c>
      <c r="J224" s="68">
        <f t="shared" si="31"/>
        <v>30620</v>
      </c>
      <c r="K224" s="66">
        <v>1.1499999999999999</v>
      </c>
      <c r="L224" s="67" t="s">
        <v>73</v>
      </c>
      <c r="M224" s="68">
        <f t="shared" si="37"/>
        <v>1150</v>
      </c>
      <c r="N224" s="66">
        <v>135.63999999999999</v>
      </c>
      <c r="O224" s="67" t="s">
        <v>71</v>
      </c>
      <c r="P224" s="64">
        <f t="shared" si="34"/>
        <v>135.63999999999999</v>
      </c>
    </row>
    <row r="225" spans="1:16">
      <c r="A225" s="1">
        <f t="shared" si="36"/>
        <v>225</v>
      </c>
      <c r="B225" s="76">
        <v>65</v>
      </c>
      <c r="C225" s="77" t="s">
        <v>74</v>
      </c>
      <c r="D225" s="113">
        <f t="shared" si="33"/>
        <v>773.80952380952385</v>
      </c>
      <c r="E225" s="78">
        <v>2.1629999999999998</v>
      </c>
      <c r="F225" s="79">
        <v>3.3599999999999998E-4</v>
      </c>
      <c r="G225" s="75">
        <f t="shared" si="35"/>
        <v>2.1633359999999997</v>
      </c>
      <c r="H225" s="66">
        <v>34.36</v>
      </c>
      <c r="I225" s="67" t="s">
        <v>73</v>
      </c>
      <c r="J225" s="68">
        <f t="shared" si="31"/>
        <v>34360</v>
      </c>
      <c r="K225" s="66">
        <v>1.27</v>
      </c>
      <c r="L225" s="67" t="s">
        <v>73</v>
      </c>
      <c r="M225" s="68">
        <f t="shared" si="37"/>
        <v>1270</v>
      </c>
      <c r="N225" s="66">
        <v>150.07</v>
      </c>
      <c r="O225" s="67" t="s">
        <v>71</v>
      </c>
      <c r="P225" s="64">
        <f t="shared" si="34"/>
        <v>150.07</v>
      </c>
    </row>
    <row r="226" spans="1:16">
      <c r="A226" s="1">
        <f t="shared" si="36"/>
        <v>226</v>
      </c>
      <c r="B226" s="76">
        <v>70</v>
      </c>
      <c r="C226" s="77" t="s">
        <v>74</v>
      </c>
      <c r="D226" s="113">
        <f t="shared" si="33"/>
        <v>833.33333333333337</v>
      </c>
      <c r="E226" s="78">
        <v>2.1219999999999999</v>
      </c>
      <c r="F226" s="79">
        <v>3.1389999999999999E-4</v>
      </c>
      <c r="G226" s="75">
        <f t="shared" si="35"/>
        <v>2.1223139</v>
      </c>
      <c r="H226" s="66">
        <v>38.19</v>
      </c>
      <c r="I226" s="67" t="s">
        <v>73</v>
      </c>
      <c r="J226" s="68">
        <f t="shared" si="31"/>
        <v>38190</v>
      </c>
      <c r="K226" s="66">
        <v>1.38</v>
      </c>
      <c r="L226" s="67" t="s">
        <v>73</v>
      </c>
      <c r="M226" s="68">
        <f t="shared" si="37"/>
        <v>1380</v>
      </c>
      <c r="N226" s="66">
        <v>164.5</v>
      </c>
      <c r="O226" s="67" t="s">
        <v>71</v>
      </c>
      <c r="P226" s="64">
        <f t="shared" si="34"/>
        <v>164.5</v>
      </c>
    </row>
    <row r="227" spans="1:16">
      <c r="A227" s="1">
        <f t="shared" si="36"/>
        <v>227</v>
      </c>
      <c r="B227" s="76">
        <v>80</v>
      </c>
      <c r="C227" s="77" t="s">
        <v>74</v>
      </c>
      <c r="D227" s="113">
        <f t="shared" si="33"/>
        <v>952.38095238095241</v>
      </c>
      <c r="E227" s="78">
        <v>2.0579999999999998</v>
      </c>
      <c r="F227" s="79">
        <v>2.7760000000000003E-4</v>
      </c>
      <c r="G227" s="75">
        <f t="shared" si="35"/>
        <v>2.0582775999999998</v>
      </c>
      <c r="H227" s="66">
        <v>46.04</v>
      </c>
      <c r="I227" s="67" t="s">
        <v>73</v>
      </c>
      <c r="J227" s="68">
        <f t="shared" si="31"/>
        <v>46040</v>
      </c>
      <c r="K227" s="66">
        <v>1.77</v>
      </c>
      <c r="L227" s="67" t="s">
        <v>73</v>
      </c>
      <c r="M227" s="68">
        <f t="shared" si="37"/>
        <v>1770</v>
      </c>
      <c r="N227" s="66">
        <v>193.22</v>
      </c>
      <c r="O227" s="67" t="s">
        <v>71</v>
      </c>
      <c r="P227" s="64">
        <f t="shared" si="34"/>
        <v>193.22</v>
      </c>
    </row>
    <row r="228" spans="1:16">
      <c r="A228" s="4">
        <f t="shared" si="36"/>
        <v>228</v>
      </c>
      <c r="B228" s="76">
        <v>84</v>
      </c>
      <c r="C228" s="77" t="s">
        <v>74</v>
      </c>
      <c r="D228" s="64">
        <f t="shared" si="33"/>
        <v>1000</v>
      </c>
      <c r="E228" s="78">
        <v>2.0390000000000001</v>
      </c>
      <c r="F228" s="79">
        <v>2.654E-4</v>
      </c>
      <c r="G228" s="75">
        <f t="shared" si="35"/>
        <v>2.0392654000000001</v>
      </c>
      <c r="H228" s="66">
        <v>49.24</v>
      </c>
      <c r="I228" s="67" t="s">
        <v>73</v>
      </c>
      <c r="J228" s="68">
        <f t="shared" si="31"/>
        <v>49240</v>
      </c>
      <c r="K228" s="66">
        <v>1.83</v>
      </c>
      <c r="L228" s="67" t="s">
        <v>73</v>
      </c>
      <c r="M228" s="68">
        <f t="shared" si="37"/>
        <v>1830</v>
      </c>
      <c r="N228" s="66">
        <v>204.62</v>
      </c>
      <c r="O228" s="67" t="s">
        <v>71</v>
      </c>
      <c r="P228" s="64">
        <f t="shared" si="34"/>
        <v>204.62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456B9-7BFD-4F30-8B16-1D38CB3221D0}">
  <sheetPr codeName="WSform13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36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86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srim86Kr_GaN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0.86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86000000</v>
      </c>
      <c r="E13" s="19" t="s">
        <v>50</v>
      </c>
      <c r="F13" s="44"/>
      <c r="G13" s="45"/>
      <c r="H13" s="45"/>
      <c r="I13" s="46"/>
      <c r="J13" s="4">
        <v>8</v>
      </c>
      <c r="K13" s="101">
        <v>7.5812000000000004E-2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899.99900000000002</v>
      </c>
      <c r="C20" s="110" t="s">
        <v>68</v>
      </c>
      <c r="D20" s="84">
        <f>B20/1000000/$C$5</f>
        <v>1.0465104651162792E-5</v>
      </c>
      <c r="E20" s="73">
        <v>5.7360000000000001E-2</v>
      </c>
      <c r="F20" s="74">
        <v>1.153</v>
      </c>
      <c r="G20" s="75">
        <f t="shared" ref="G20:G83" si="0">E20+F20</f>
        <v>1.2103600000000001</v>
      </c>
      <c r="H20" s="72">
        <v>16</v>
      </c>
      <c r="I20" s="110" t="s">
        <v>69</v>
      </c>
      <c r="J20" s="83">
        <f t="shared" ref="J20:J51" si="1">H20/1000/10</f>
        <v>1.6000000000000001E-3</v>
      </c>
      <c r="K20" s="72">
        <v>9</v>
      </c>
      <c r="L20" s="110" t="s">
        <v>69</v>
      </c>
      <c r="M20" s="83">
        <f t="shared" ref="M20:M51" si="2">K20/1000/10</f>
        <v>8.9999999999999998E-4</v>
      </c>
      <c r="N20" s="72">
        <v>7</v>
      </c>
      <c r="O20" s="110" t="s">
        <v>69</v>
      </c>
      <c r="P20" s="83">
        <f t="shared" ref="P20:P51" si="3">N20/1000/10</f>
        <v>6.9999999999999999E-4</v>
      </c>
    </row>
    <row r="21" spans="1:25">
      <c r="A21" s="1">
        <f>A20+1</f>
        <v>21</v>
      </c>
      <c r="B21" s="76">
        <v>999.99900000000002</v>
      </c>
      <c r="C21" s="77" t="s">
        <v>68</v>
      </c>
      <c r="D21" s="84">
        <f>B21/1000000/$C$5</f>
        <v>1.1627895348837211E-5</v>
      </c>
      <c r="E21" s="78">
        <v>6.046E-2</v>
      </c>
      <c r="F21" s="79">
        <v>1.2110000000000001</v>
      </c>
      <c r="G21" s="75">
        <f t="shared" si="0"/>
        <v>1.27146</v>
      </c>
      <c r="H21" s="76">
        <v>17</v>
      </c>
      <c r="I21" s="77" t="s">
        <v>69</v>
      </c>
      <c r="J21" s="83">
        <f t="shared" si="1"/>
        <v>1.7000000000000001E-3</v>
      </c>
      <c r="K21" s="76">
        <v>10</v>
      </c>
      <c r="L21" s="77" t="s">
        <v>69</v>
      </c>
      <c r="M21" s="83">
        <f t="shared" si="2"/>
        <v>1E-3</v>
      </c>
      <c r="N21" s="76">
        <v>7</v>
      </c>
      <c r="O21" s="77" t="s">
        <v>69</v>
      </c>
      <c r="P21" s="83">
        <f t="shared" si="3"/>
        <v>6.9999999999999999E-4</v>
      </c>
    </row>
    <row r="22" spans="1:25">
      <c r="A22" s="1">
        <f t="shared" ref="A22:A85" si="4">A21+1</f>
        <v>22</v>
      </c>
      <c r="B22" s="76">
        <v>1.1000000000000001</v>
      </c>
      <c r="C22" s="111" t="s">
        <v>70</v>
      </c>
      <c r="D22" s="84">
        <f t="shared" ref="D22:D53" si="5">B22/1000/$C$5</f>
        <v>1.2790697674418606E-5</v>
      </c>
      <c r="E22" s="78">
        <v>6.3409999999999994E-2</v>
      </c>
      <c r="F22" s="79">
        <v>1.266</v>
      </c>
      <c r="G22" s="75">
        <f t="shared" si="0"/>
        <v>1.32941</v>
      </c>
      <c r="H22" s="76">
        <v>18</v>
      </c>
      <c r="I22" s="77" t="s">
        <v>69</v>
      </c>
      <c r="J22" s="83">
        <f t="shared" si="1"/>
        <v>1.8E-3</v>
      </c>
      <c r="K22" s="76">
        <v>10</v>
      </c>
      <c r="L22" s="77" t="s">
        <v>69</v>
      </c>
      <c r="M22" s="83">
        <f t="shared" si="2"/>
        <v>1E-3</v>
      </c>
      <c r="N22" s="76">
        <v>7</v>
      </c>
      <c r="O22" s="77" t="s">
        <v>69</v>
      </c>
      <c r="P22" s="83">
        <f t="shared" si="3"/>
        <v>6.9999999999999999E-4</v>
      </c>
    </row>
    <row r="23" spans="1:25">
      <c r="A23" s="1">
        <f t="shared" si="4"/>
        <v>23</v>
      </c>
      <c r="B23" s="76">
        <v>1.2</v>
      </c>
      <c r="C23" s="77" t="s">
        <v>70</v>
      </c>
      <c r="D23" s="84">
        <f t="shared" si="5"/>
        <v>1.3953488372093022E-5</v>
      </c>
      <c r="E23" s="78">
        <v>6.6229999999999997E-2</v>
      </c>
      <c r="F23" s="79">
        <v>1.3180000000000001</v>
      </c>
      <c r="G23" s="75">
        <f t="shared" si="0"/>
        <v>1.3842300000000001</v>
      </c>
      <c r="H23" s="76">
        <v>19</v>
      </c>
      <c r="I23" s="77" t="s">
        <v>69</v>
      </c>
      <c r="J23" s="83">
        <f t="shared" si="1"/>
        <v>1.9E-3</v>
      </c>
      <c r="K23" s="76">
        <v>11</v>
      </c>
      <c r="L23" s="77" t="s">
        <v>69</v>
      </c>
      <c r="M23" s="83">
        <f t="shared" si="2"/>
        <v>1.0999999999999998E-3</v>
      </c>
      <c r="N23" s="76">
        <v>8</v>
      </c>
      <c r="O23" s="77" t="s">
        <v>69</v>
      </c>
      <c r="P23" s="83">
        <f t="shared" si="3"/>
        <v>8.0000000000000004E-4</v>
      </c>
    </row>
    <row r="24" spans="1:25">
      <c r="A24" s="1">
        <f t="shared" si="4"/>
        <v>24</v>
      </c>
      <c r="B24" s="76">
        <v>1.3</v>
      </c>
      <c r="C24" s="77" t="s">
        <v>70</v>
      </c>
      <c r="D24" s="84">
        <f t="shared" si="5"/>
        <v>1.5116279069767441E-5</v>
      </c>
      <c r="E24" s="78">
        <v>6.8940000000000001E-2</v>
      </c>
      <c r="F24" s="79">
        <v>1.3660000000000001</v>
      </c>
      <c r="G24" s="75">
        <f t="shared" si="0"/>
        <v>1.4349400000000001</v>
      </c>
      <c r="H24" s="76">
        <v>19</v>
      </c>
      <c r="I24" s="77" t="s">
        <v>69</v>
      </c>
      <c r="J24" s="83">
        <f t="shared" si="1"/>
        <v>1.9E-3</v>
      </c>
      <c r="K24" s="76">
        <v>11</v>
      </c>
      <c r="L24" s="77" t="s">
        <v>69</v>
      </c>
      <c r="M24" s="83">
        <f t="shared" si="2"/>
        <v>1.0999999999999998E-3</v>
      </c>
      <c r="N24" s="76">
        <v>8</v>
      </c>
      <c r="O24" s="77" t="s">
        <v>69</v>
      </c>
      <c r="P24" s="83">
        <f t="shared" si="3"/>
        <v>8.0000000000000004E-4</v>
      </c>
    </row>
    <row r="25" spans="1:25">
      <c r="A25" s="1">
        <f t="shared" si="4"/>
        <v>25</v>
      </c>
      <c r="B25" s="76">
        <v>1.4</v>
      </c>
      <c r="C25" s="77" t="s">
        <v>70</v>
      </c>
      <c r="D25" s="84">
        <f t="shared" si="5"/>
        <v>1.6279069767441859E-5</v>
      </c>
      <c r="E25" s="78">
        <v>7.1540000000000006E-2</v>
      </c>
      <c r="F25" s="79">
        <v>1.413</v>
      </c>
      <c r="G25" s="75">
        <f t="shared" si="0"/>
        <v>1.48454</v>
      </c>
      <c r="H25" s="76">
        <v>20</v>
      </c>
      <c r="I25" s="77" t="s">
        <v>69</v>
      </c>
      <c r="J25" s="83">
        <f t="shared" si="1"/>
        <v>2E-3</v>
      </c>
      <c r="K25" s="76">
        <v>11</v>
      </c>
      <c r="L25" s="77" t="s">
        <v>69</v>
      </c>
      <c r="M25" s="83">
        <f t="shared" si="2"/>
        <v>1.0999999999999998E-3</v>
      </c>
      <c r="N25" s="76">
        <v>8</v>
      </c>
      <c r="O25" s="77" t="s">
        <v>69</v>
      </c>
      <c r="P25" s="83">
        <f t="shared" si="3"/>
        <v>8.0000000000000004E-4</v>
      </c>
    </row>
    <row r="26" spans="1:25">
      <c r="A26" s="1">
        <f t="shared" si="4"/>
        <v>26</v>
      </c>
      <c r="B26" s="76">
        <v>1.5</v>
      </c>
      <c r="C26" s="77" t="s">
        <v>70</v>
      </c>
      <c r="D26" s="84">
        <f t="shared" si="5"/>
        <v>1.7441860465116278E-5</v>
      </c>
      <c r="E26" s="78">
        <v>7.4050000000000005E-2</v>
      </c>
      <c r="F26" s="79">
        <v>1.456</v>
      </c>
      <c r="G26" s="75">
        <f t="shared" si="0"/>
        <v>1.5300499999999999</v>
      </c>
      <c r="H26" s="76">
        <v>21</v>
      </c>
      <c r="I26" s="77" t="s">
        <v>69</v>
      </c>
      <c r="J26" s="83">
        <f t="shared" si="1"/>
        <v>2.1000000000000003E-3</v>
      </c>
      <c r="K26" s="76">
        <v>12</v>
      </c>
      <c r="L26" s="77" t="s">
        <v>69</v>
      </c>
      <c r="M26" s="83">
        <f t="shared" si="2"/>
        <v>1.2000000000000001E-3</v>
      </c>
      <c r="N26" s="76">
        <v>8</v>
      </c>
      <c r="O26" s="77" t="s">
        <v>69</v>
      </c>
      <c r="P26" s="83">
        <f t="shared" si="3"/>
        <v>8.0000000000000004E-4</v>
      </c>
    </row>
    <row r="27" spans="1:25">
      <c r="A27" s="1">
        <f t="shared" si="4"/>
        <v>27</v>
      </c>
      <c r="B27" s="76">
        <v>1.6</v>
      </c>
      <c r="C27" s="77" t="s">
        <v>70</v>
      </c>
      <c r="D27" s="84">
        <f t="shared" si="5"/>
        <v>1.8604651162790697E-5</v>
      </c>
      <c r="E27" s="78">
        <v>7.6480000000000006E-2</v>
      </c>
      <c r="F27" s="79">
        <v>1.498</v>
      </c>
      <c r="G27" s="75">
        <f t="shared" si="0"/>
        <v>1.5744800000000001</v>
      </c>
      <c r="H27" s="76">
        <v>21</v>
      </c>
      <c r="I27" s="77" t="s">
        <v>69</v>
      </c>
      <c r="J27" s="83">
        <f t="shared" si="1"/>
        <v>2.1000000000000003E-3</v>
      </c>
      <c r="K27" s="76">
        <v>12</v>
      </c>
      <c r="L27" s="77" t="s">
        <v>69</v>
      </c>
      <c r="M27" s="83">
        <f t="shared" si="2"/>
        <v>1.2000000000000001E-3</v>
      </c>
      <c r="N27" s="76">
        <v>9</v>
      </c>
      <c r="O27" s="77" t="s">
        <v>69</v>
      </c>
      <c r="P27" s="83">
        <f t="shared" si="3"/>
        <v>8.9999999999999998E-4</v>
      </c>
    </row>
    <row r="28" spans="1:25">
      <c r="A28" s="1">
        <f t="shared" si="4"/>
        <v>28</v>
      </c>
      <c r="B28" s="76">
        <v>1.7</v>
      </c>
      <c r="C28" s="77" t="s">
        <v>70</v>
      </c>
      <c r="D28" s="84">
        <f t="shared" si="5"/>
        <v>1.9767441860465116E-5</v>
      </c>
      <c r="E28" s="78">
        <v>7.8829999999999997E-2</v>
      </c>
      <c r="F28" s="79">
        <v>1.538</v>
      </c>
      <c r="G28" s="75">
        <f t="shared" si="0"/>
        <v>1.61683</v>
      </c>
      <c r="H28" s="76">
        <v>22</v>
      </c>
      <c r="I28" s="77" t="s">
        <v>69</v>
      </c>
      <c r="J28" s="83">
        <f t="shared" si="1"/>
        <v>2.1999999999999997E-3</v>
      </c>
      <c r="K28" s="76">
        <v>12</v>
      </c>
      <c r="L28" s="77" t="s">
        <v>69</v>
      </c>
      <c r="M28" s="83">
        <f t="shared" si="2"/>
        <v>1.2000000000000001E-3</v>
      </c>
      <c r="N28" s="76">
        <v>9</v>
      </c>
      <c r="O28" s="77" t="s">
        <v>69</v>
      </c>
      <c r="P28" s="83">
        <f t="shared" si="3"/>
        <v>8.9999999999999998E-4</v>
      </c>
    </row>
    <row r="29" spans="1:25">
      <c r="A29" s="1">
        <f t="shared" si="4"/>
        <v>29</v>
      </c>
      <c r="B29" s="76">
        <v>1.8</v>
      </c>
      <c r="C29" s="77" t="s">
        <v>70</v>
      </c>
      <c r="D29" s="84">
        <f t="shared" si="5"/>
        <v>2.0930232558139536E-5</v>
      </c>
      <c r="E29" s="78">
        <v>8.1119999999999998E-2</v>
      </c>
      <c r="F29" s="79">
        <v>1.5760000000000001</v>
      </c>
      <c r="G29" s="75">
        <f t="shared" si="0"/>
        <v>1.6571200000000001</v>
      </c>
      <c r="H29" s="76">
        <v>23</v>
      </c>
      <c r="I29" s="77" t="s">
        <v>69</v>
      </c>
      <c r="J29" s="83">
        <f t="shared" si="1"/>
        <v>2.3E-3</v>
      </c>
      <c r="K29" s="76">
        <v>13</v>
      </c>
      <c r="L29" s="77" t="s">
        <v>69</v>
      </c>
      <c r="M29" s="83">
        <f t="shared" si="2"/>
        <v>1.2999999999999999E-3</v>
      </c>
      <c r="N29" s="76">
        <v>9</v>
      </c>
      <c r="O29" s="77" t="s">
        <v>69</v>
      </c>
      <c r="P29" s="83">
        <f t="shared" si="3"/>
        <v>8.9999999999999998E-4</v>
      </c>
    </row>
    <row r="30" spans="1:25">
      <c r="A30" s="1">
        <f t="shared" si="4"/>
        <v>30</v>
      </c>
      <c r="B30" s="76">
        <v>2</v>
      </c>
      <c r="C30" s="77" t="s">
        <v>70</v>
      </c>
      <c r="D30" s="84">
        <f t="shared" si="5"/>
        <v>2.3255813953488374E-5</v>
      </c>
      <c r="E30" s="78">
        <v>8.5500000000000007E-2</v>
      </c>
      <c r="F30" s="79">
        <v>1.6479999999999999</v>
      </c>
      <c r="G30" s="75">
        <f t="shared" si="0"/>
        <v>1.7334999999999998</v>
      </c>
      <c r="H30" s="76">
        <v>24</v>
      </c>
      <c r="I30" s="77" t="s">
        <v>69</v>
      </c>
      <c r="J30" s="83">
        <f t="shared" si="1"/>
        <v>2.4000000000000002E-3</v>
      </c>
      <c r="K30" s="76">
        <v>13</v>
      </c>
      <c r="L30" s="77" t="s">
        <v>69</v>
      </c>
      <c r="M30" s="83">
        <f t="shared" si="2"/>
        <v>1.2999999999999999E-3</v>
      </c>
      <c r="N30" s="76">
        <v>10</v>
      </c>
      <c r="O30" s="77" t="s">
        <v>69</v>
      </c>
      <c r="P30" s="83">
        <f t="shared" si="3"/>
        <v>1E-3</v>
      </c>
    </row>
    <row r="31" spans="1:25">
      <c r="A31" s="1">
        <f t="shared" si="4"/>
        <v>31</v>
      </c>
      <c r="B31" s="76">
        <v>2.25</v>
      </c>
      <c r="C31" s="77" t="s">
        <v>70</v>
      </c>
      <c r="D31" s="84">
        <f t="shared" si="5"/>
        <v>2.6162790697674417E-5</v>
      </c>
      <c r="E31" s="78">
        <v>9.0690000000000007E-2</v>
      </c>
      <c r="F31" s="79">
        <v>1.7310000000000001</v>
      </c>
      <c r="G31" s="75">
        <f t="shared" si="0"/>
        <v>1.82169</v>
      </c>
      <c r="H31" s="76">
        <v>25</v>
      </c>
      <c r="I31" s="77" t="s">
        <v>69</v>
      </c>
      <c r="J31" s="83">
        <f t="shared" si="1"/>
        <v>2.5000000000000001E-3</v>
      </c>
      <c r="K31" s="76">
        <v>14</v>
      </c>
      <c r="L31" s="77" t="s">
        <v>69</v>
      </c>
      <c r="M31" s="83">
        <f t="shared" si="2"/>
        <v>1.4E-3</v>
      </c>
      <c r="N31" s="76">
        <v>10</v>
      </c>
      <c r="O31" s="77" t="s">
        <v>69</v>
      </c>
      <c r="P31" s="83">
        <f t="shared" si="3"/>
        <v>1E-3</v>
      </c>
    </row>
    <row r="32" spans="1:25">
      <c r="A32" s="1">
        <f t="shared" si="4"/>
        <v>32</v>
      </c>
      <c r="B32" s="76">
        <v>2.5</v>
      </c>
      <c r="C32" s="77" t="s">
        <v>70</v>
      </c>
      <c r="D32" s="84">
        <f t="shared" si="5"/>
        <v>2.9069767441860467E-5</v>
      </c>
      <c r="E32" s="78">
        <v>9.5600000000000004E-2</v>
      </c>
      <c r="F32" s="79">
        <v>1.8069999999999999</v>
      </c>
      <c r="G32" s="75">
        <f t="shared" si="0"/>
        <v>1.9025999999999998</v>
      </c>
      <c r="H32" s="76">
        <v>27</v>
      </c>
      <c r="I32" s="77" t="s">
        <v>69</v>
      </c>
      <c r="J32" s="83">
        <f t="shared" si="1"/>
        <v>2.7000000000000001E-3</v>
      </c>
      <c r="K32" s="76">
        <v>15</v>
      </c>
      <c r="L32" s="77" t="s">
        <v>69</v>
      </c>
      <c r="M32" s="83">
        <f t="shared" si="2"/>
        <v>1.5E-3</v>
      </c>
      <c r="N32" s="76">
        <v>11</v>
      </c>
      <c r="O32" s="77" t="s">
        <v>69</v>
      </c>
      <c r="P32" s="83">
        <f t="shared" si="3"/>
        <v>1.0999999999999998E-3</v>
      </c>
    </row>
    <row r="33" spans="1:16">
      <c r="A33" s="1">
        <f t="shared" si="4"/>
        <v>33</v>
      </c>
      <c r="B33" s="76">
        <v>2.75</v>
      </c>
      <c r="C33" s="77" t="s">
        <v>70</v>
      </c>
      <c r="D33" s="84">
        <f t="shared" si="5"/>
        <v>3.1976744186046513E-5</v>
      </c>
      <c r="E33" s="78">
        <v>0.1003</v>
      </c>
      <c r="F33" s="79">
        <v>1.877</v>
      </c>
      <c r="G33" s="75">
        <f t="shared" si="0"/>
        <v>1.9773000000000001</v>
      </c>
      <c r="H33" s="76">
        <v>28</v>
      </c>
      <c r="I33" s="77" t="s">
        <v>69</v>
      </c>
      <c r="J33" s="83">
        <f t="shared" si="1"/>
        <v>2.8E-3</v>
      </c>
      <c r="K33" s="76">
        <v>15</v>
      </c>
      <c r="L33" s="77" t="s">
        <v>69</v>
      </c>
      <c r="M33" s="83">
        <f t="shared" si="2"/>
        <v>1.5E-3</v>
      </c>
      <c r="N33" s="76">
        <v>11</v>
      </c>
      <c r="O33" s="77" t="s">
        <v>69</v>
      </c>
      <c r="P33" s="83">
        <f t="shared" si="3"/>
        <v>1.0999999999999998E-3</v>
      </c>
    </row>
    <row r="34" spans="1:16">
      <c r="A34" s="1">
        <f t="shared" si="4"/>
        <v>34</v>
      </c>
      <c r="B34" s="76">
        <v>3</v>
      </c>
      <c r="C34" s="77" t="s">
        <v>70</v>
      </c>
      <c r="D34" s="84">
        <f t="shared" si="5"/>
        <v>3.4883720930232556E-5</v>
      </c>
      <c r="E34" s="78">
        <v>0.1047</v>
      </c>
      <c r="F34" s="79">
        <v>1.9419999999999999</v>
      </c>
      <c r="G34" s="75">
        <f t="shared" si="0"/>
        <v>2.0467</v>
      </c>
      <c r="H34" s="76">
        <v>30</v>
      </c>
      <c r="I34" s="77" t="s">
        <v>69</v>
      </c>
      <c r="J34" s="83">
        <f t="shared" si="1"/>
        <v>3.0000000000000001E-3</v>
      </c>
      <c r="K34" s="76">
        <v>16</v>
      </c>
      <c r="L34" s="77" t="s">
        <v>69</v>
      </c>
      <c r="M34" s="83">
        <f t="shared" si="2"/>
        <v>1.6000000000000001E-3</v>
      </c>
      <c r="N34" s="76">
        <v>12</v>
      </c>
      <c r="O34" s="77" t="s">
        <v>69</v>
      </c>
      <c r="P34" s="83">
        <f t="shared" si="3"/>
        <v>1.2000000000000001E-3</v>
      </c>
    </row>
    <row r="35" spans="1:16">
      <c r="A35" s="1">
        <f t="shared" si="4"/>
        <v>35</v>
      </c>
      <c r="B35" s="76">
        <v>3.25</v>
      </c>
      <c r="C35" s="77" t="s">
        <v>70</v>
      </c>
      <c r="D35" s="84">
        <f t="shared" si="5"/>
        <v>3.7790697674418606E-5</v>
      </c>
      <c r="E35" s="78">
        <v>0.109</v>
      </c>
      <c r="F35" s="79">
        <v>2.0030000000000001</v>
      </c>
      <c r="G35" s="75">
        <f t="shared" si="0"/>
        <v>2.1120000000000001</v>
      </c>
      <c r="H35" s="76">
        <v>31</v>
      </c>
      <c r="I35" s="77" t="s">
        <v>69</v>
      </c>
      <c r="J35" s="83">
        <f t="shared" si="1"/>
        <v>3.0999999999999999E-3</v>
      </c>
      <c r="K35" s="76">
        <v>17</v>
      </c>
      <c r="L35" s="77" t="s">
        <v>69</v>
      </c>
      <c r="M35" s="83">
        <f t="shared" si="2"/>
        <v>1.7000000000000001E-3</v>
      </c>
      <c r="N35" s="76">
        <v>12</v>
      </c>
      <c r="O35" s="77" t="s">
        <v>69</v>
      </c>
      <c r="P35" s="83">
        <f t="shared" si="3"/>
        <v>1.2000000000000001E-3</v>
      </c>
    </row>
    <row r="36" spans="1:16">
      <c r="A36" s="1">
        <f t="shared" si="4"/>
        <v>36</v>
      </c>
      <c r="B36" s="76">
        <v>3.5</v>
      </c>
      <c r="C36" s="77" t="s">
        <v>70</v>
      </c>
      <c r="D36" s="84">
        <f t="shared" si="5"/>
        <v>4.0697674418604649E-5</v>
      </c>
      <c r="E36" s="78">
        <v>0.11310000000000001</v>
      </c>
      <c r="F36" s="79">
        <v>2.06</v>
      </c>
      <c r="G36" s="75">
        <f t="shared" si="0"/>
        <v>2.1731000000000003</v>
      </c>
      <c r="H36" s="76">
        <v>32</v>
      </c>
      <c r="I36" s="77" t="s">
        <v>69</v>
      </c>
      <c r="J36" s="83">
        <f t="shared" si="1"/>
        <v>3.2000000000000002E-3</v>
      </c>
      <c r="K36" s="76">
        <v>17</v>
      </c>
      <c r="L36" s="77" t="s">
        <v>69</v>
      </c>
      <c r="M36" s="83">
        <f t="shared" si="2"/>
        <v>1.7000000000000001E-3</v>
      </c>
      <c r="N36" s="76">
        <v>12</v>
      </c>
      <c r="O36" s="77" t="s">
        <v>69</v>
      </c>
      <c r="P36" s="83">
        <f t="shared" si="3"/>
        <v>1.2000000000000001E-3</v>
      </c>
    </row>
    <row r="37" spans="1:16">
      <c r="A37" s="1">
        <f t="shared" si="4"/>
        <v>37</v>
      </c>
      <c r="B37" s="76">
        <v>3.75</v>
      </c>
      <c r="C37" s="77" t="s">
        <v>70</v>
      </c>
      <c r="D37" s="84">
        <f t="shared" si="5"/>
        <v>4.3604651162790698E-5</v>
      </c>
      <c r="E37" s="78">
        <v>0.1171</v>
      </c>
      <c r="F37" s="79">
        <v>2.1139999999999999</v>
      </c>
      <c r="G37" s="75">
        <f t="shared" si="0"/>
        <v>2.2311000000000001</v>
      </c>
      <c r="H37" s="76">
        <v>33</v>
      </c>
      <c r="I37" s="77" t="s">
        <v>69</v>
      </c>
      <c r="J37" s="83">
        <f t="shared" si="1"/>
        <v>3.3E-3</v>
      </c>
      <c r="K37" s="76">
        <v>18</v>
      </c>
      <c r="L37" s="77" t="s">
        <v>69</v>
      </c>
      <c r="M37" s="83">
        <f t="shared" si="2"/>
        <v>1.8E-3</v>
      </c>
      <c r="N37" s="76">
        <v>13</v>
      </c>
      <c r="O37" s="77" t="s">
        <v>69</v>
      </c>
      <c r="P37" s="83">
        <f t="shared" si="3"/>
        <v>1.2999999999999999E-3</v>
      </c>
    </row>
    <row r="38" spans="1:16">
      <c r="A38" s="1">
        <f t="shared" si="4"/>
        <v>38</v>
      </c>
      <c r="B38" s="76">
        <v>4</v>
      </c>
      <c r="C38" s="77" t="s">
        <v>70</v>
      </c>
      <c r="D38" s="84">
        <f t="shared" si="5"/>
        <v>4.6511627906976748E-5</v>
      </c>
      <c r="E38" s="78">
        <v>0.12089999999999999</v>
      </c>
      <c r="F38" s="79">
        <v>2.165</v>
      </c>
      <c r="G38" s="75">
        <f t="shared" si="0"/>
        <v>2.2858999999999998</v>
      </c>
      <c r="H38" s="76">
        <v>35</v>
      </c>
      <c r="I38" s="77" t="s">
        <v>69</v>
      </c>
      <c r="J38" s="83">
        <f t="shared" si="1"/>
        <v>3.5000000000000005E-3</v>
      </c>
      <c r="K38" s="76">
        <v>18</v>
      </c>
      <c r="L38" s="77" t="s">
        <v>69</v>
      </c>
      <c r="M38" s="83">
        <f t="shared" si="2"/>
        <v>1.8E-3</v>
      </c>
      <c r="N38" s="76">
        <v>13</v>
      </c>
      <c r="O38" s="77" t="s">
        <v>69</v>
      </c>
      <c r="P38" s="83">
        <f t="shared" si="3"/>
        <v>1.2999999999999999E-3</v>
      </c>
    </row>
    <row r="39" spans="1:16">
      <c r="A39" s="1">
        <f t="shared" si="4"/>
        <v>39</v>
      </c>
      <c r="B39" s="76">
        <v>4.5</v>
      </c>
      <c r="C39" s="77" t="s">
        <v>70</v>
      </c>
      <c r="D39" s="84">
        <f t="shared" si="5"/>
        <v>5.2325581395348834E-5</v>
      </c>
      <c r="E39" s="78">
        <v>0.1283</v>
      </c>
      <c r="F39" s="79">
        <v>2.2589999999999999</v>
      </c>
      <c r="G39" s="75">
        <f t="shared" si="0"/>
        <v>2.3872999999999998</v>
      </c>
      <c r="H39" s="76">
        <v>37</v>
      </c>
      <c r="I39" s="77" t="s">
        <v>69</v>
      </c>
      <c r="J39" s="83">
        <f t="shared" si="1"/>
        <v>3.6999999999999997E-3</v>
      </c>
      <c r="K39" s="76">
        <v>19</v>
      </c>
      <c r="L39" s="77" t="s">
        <v>69</v>
      </c>
      <c r="M39" s="83">
        <f t="shared" si="2"/>
        <v>1.9E-3</v>
      </c>
      <c r="N39" s="76">
        <v>14</v>
      </c>
      <c r="O39" s="77" t="s">
        <v>69</v>
      </c>
      <c r="P39" s="83">
        <f t="shared" si="3"/>
        <v>1.4E-3</v>
      </c>
    </row>
    <row r="40" spans="1:16">
      <c r="A40" s="1">
        <f t="shared" si="4"/>
        <v>40</v>
      </c>
      <c r="B40" s="76">
        <v>5</v>
      </c>
      <c r="C40" s="77" t="s">
        <v>70</v>
      </c>
      <c r="D40" s="84">
        <f t="shared" si="5"/>
        <v>5.8139534883720933E-5</v>
      </c>
      <c r="E40" s="78">
        <v>0.13519999999999999</v>
      </c>
      <c r="F40" s="79">
        <v>2.3439999999999999</v>
      </c>
      <c r="G40" s="75">
        <f t="shared" si="0"/>
        <v>2.4791999999999996</v>
      </c>
      <c r="H40" s="76">
        <v>39</v>
      </c>
      <c r="I40" s="77" t="s">
        <v>69</v>
      </c>
      <c r="J40" s="83">
        <f t="shared" si="1"/>
        <v>3.8999999999999998E-3</v>
      </c>
      <c r="K40" s="76">
        <v>20</v>
      </c>
      <c r="L40" s="77" t="s">
        <v>69</v>
      </c>
      <c r="M40" s="83">
        <f t="shared" si="2"/>
        <v>2E-3</v>
      </c>
      <c r="N40" s="76">
        <v>15</v>
      </c>
      <c r="O40" s="77" t="s">
        <v>69</v>
      </c>
      <c r="P40" s="83">
        <f t="shared" si="3"/>
        <v>1.5E-3</v>
      </c>
    </row>
    <row r="41" spans="1:16">
      <c r="A41" s="1">
        <f t="shared" si="4"/>
        <v>41</v>
      </c>
      <c r="B41" s="76">
        <v>5.5</v>
      </c>
      <c r="C41" s="77" t="s">
        <v>70</v>
      </c>
      <c r="D41" s="84">
        <f t="shared" si="5"/>
        <v>6.3953488372093026E-5</v>
      </c>
      <c r="E41" s="78">
        <v>0.14180000000000001</v>
      </c>
      <c r="F41" s="79">
        <v>2.4209999999999998</v>
      </c>
      <c r="G41" s="75">
        <f t="shared" si="0"/>
        <v>2.5627999999999997</v>
      </c>
      <c r="H41" s="76">
        <v>41</v>
      </c>
      <c r="I41" s="77" t="s">
        <v>69</v>
      </c>
      <c r="J41" s="83">
        <f t="shared" si="1"/>
        <v>4.1000000000000003E-3</v>
      </c>
      <c r="K41" s="76">
        <v>21</v>
      </c>
      <c r="L41" s="77" t="s">
        <v>69</v>
      </c>
      <c r="M41" s="83">
        <f t="shared" si="2"/>
        <v>2.1000000000000003E-3</v>
      </c>
      <c r="N41" s="76">
        <v>15</v>
      </c>
      <c r="O41" s="77" t="s">
        <v>69</v>
      </c>
      <c r="P41" s="83">
        <f t="shared" si="3"/>
        <v>1.5E-3</v>
      </c>
    </row>
    <row r="42" spans="1:16">
      <c r="A42" s="1">
        <f t="shared" si="4"/>
        <v>42</v>
      </c>
      <c r="B42" s="76">
        <v>6</v>
      </c>
      <c r="C42" s="77" t="s">
        <v>70</v>
      </c>
      <c r="D42" s="84">
        <f t="shared" si="5"/>
        <v>6.9767441860465112E-5</v>
      </c>
      <c r="E42" s="78">
        <v>0.14810000000000001</v>
      </c>
      <c r="F42" s="79">
        <v>2.4929999999999999</v>
      </c>
      <c r="G42" s="75">
        <f t="shared" si="0"/>
        <v>2.6410999999999998</v>
      </c>
      <c r="H42" s="76">
        <v>43</v>
      </c>
      <c r="I42" s="77" t="s">
        <v>69</v>
      </c>
      <c r="J42" s="83">
        <f t="shared" si="1"/>
        <v>4.3E-3</v>
      </c>
      <c r="K42" s="76">
        <v>22</v>
      </c>
      <c r="L42" s="77" t="s">
        <v>69</v>
      </c>
      <c r="M42" s="83">
        <f t="shared" si="2"/>
        <v>2.1999999999999997E-3</v>
      </c>
      <c r="N42" s="76">
        <v>16</v>
      </c>
      <c r="O42" s="77" t="s">
        <v>69</v>
      </c>
      <c r="P42" s="83">
        <f t="shared" si="3"/>
        <v>1.6000000000000001E-3</v>
      </c>
    </row>
    <row r="43" spans="1:16">
      <c r="A43" s="1">
        <f t="shared" si="4"/>
        <v>43</v>
      </c>
      <c r="B43" s="76">
        <v>6.5</v>
      </c>
      <c r="C43" s="77" t="s">
        <v>70</v>
      </c>
      <c r="D43" s="84">
        <f t="shared" si="5"/>
        <v>7.5581395348837212E-5</v>
      </c>
      <c r="E43" s="78">
        <v>0.15409999999999999</v>
      </c>
      <c r="F43" s="79">
        <v>2.5590000000000002</v>
      </c>
      <c r="G43" s="75">
        <f t="shared" si="0"/>
        <v>2.7131000000000003</v>
      </c>
      <c r="H43" s="76">
        <v>46</v>
      </c>
      <c r="I43" s="77" t="s">
        <v>69</v>
      </c>
      <c r="J43" s="83">
        <f t="shared" si="1"/>
        <v>4.5999999999999999E-3</v>
      </c>
      <c r="K43" s="76">
        <v>23</v>
      </c>
      <c r="L43" s="77" t="s">
        <v>69</v>
      </c>
      <c r="M43" s="83">
        <f t="shared" si="2"/>
        <v>2.3E-3</v>
      </c>
      <c r="N43" s="76">
        <v>17</v>
      </c>
      <c r="O43" s="77" t="s">
        <v>69</v>
      </c>
      <c r="P43" s="83">
        <f t="shared" si="3"/>
        <v>1.7000000000000001E-3</v>
      </c>
    </row>
    <row r="44" spans="1:16">
      <c r="A44" s="1">
        <f t="shared" si="4"/>
        <v>44</v>
      </c>
      <c r="B44" s="76">
        <v>7</v>
      </c>
      <c r="C44" s="77" t="s">
        <v>70</v>
      </c>
      <c r="D44" s="84">
        <f t="shared" si="5"/>
        <v>8.1395348837209297E-5</v>
      </c>
      <c r="E44" s="78">
        <v>0.16</v>
      </c>
      <c r="F44" s="79">
        <v>2.621</v>
      </c>
      <c r="G44" s="75">
        <f t="shared" si="0"/>
        <v>2.7810000000000001</v>
      </c>
      <c r="H44" s="76">
        <v>48</v>
      </c>
      <c r="I44" s="77" t="s">
        <v>69</v>
      </c>
      <c r="J44" s="83">
        <f t="shared" si="1"/>
        <v>4.8000000000000004E-3</v>
      </c>
      <c r="K44" s="76">
        <v>24</v>
      </c>
      <c r="L44" s="77" t="s">
        <v>69</v>
      </c>
      <c r="M44" s="83">
        <f t="shared" si="2"/>
        <v>2.4000000000000002E-3</v>
      </c>
      <c r="N44" s="76">
        <v>18</v>
      </c>
      <c r="O44" s="77" t="s">
        <v>69</v>
      </c>
      <c r="P44" s="83">
        <f t="shared" si="3"/>
        <v>1.8E-3</v>
      </c>
    </row>
    <row r="45" spans="1:16">
      <c r="A45" s="1">
        <f t="shared" si="4"/>
        <v>45</v>
      </c>
      <c r="B45" s="76">
        <v>8</v>
      </c>
      <c r="C45" s="77" t="s">
        <v>70</v>
      </c>
      <c r="D45" s="84">
        <f t="shared" si="5"/>
        <v>9.3023255813953496E-5</v>
      </c>
      <c r="E45" s="78">
        <v>0.17100000000000001</v>
      </c>
      <c r="F45" s="79">
        <v>2.7320000000000002</v>
      </c>
      <c r="G45" s="75">
        <f t="shared" si="0"/>
        <v>2.903</v>
      </c>
      <c r="H45" s="76">
        <v>52</v>
      </c>
      <c r="I45" s="77" t="s">
        <v>69</v>
      </c>
      <c r="J45" s="83">
        <f t="shared" si="1"/>
        <v>5.1999999999999998E-3</v>
      </c>
      <c r="K45" s="76">
        <v>26</v>
      </c>
      <c r="L45" s="77" t="s">
        <v>69</v>
      </c>
      <c r="M45" s="83">
        <f t="shared" si="2"/>
        <v>2.5999999999999999E-3</v>
      </c>
      <c r="N45" s="76">
        <v>19</v>
      </c>
      <c r="O45" s="77" t="s">
        <v>69</v>
      </c>
      <c r="P45" s="83">
        <f t="shared" si="3"/>
        <v>1.9E-3</v>
      </c>
    </row>
    <row r="46" spans="1:16">
      <c r="A46" s="1">
        <f t="shared" si="4"/>
        <v>46</v>
      </c>
      <c r="B46" s="76">
        <v>9</v>
      </c>
      <c r="C46" s="77" t="s">
        <v>70</v>
      </c>
      <c r="D46" s="84">
        <f t="shared" si="5"/>
        <v>1.0465116279069767E-4</v>
      </c>
      <c r="E46" s="78">
        <v>0.18140000000000001</v>
      </c>
      <c r="F46" s="79">
        <v>2.8290000000000002</v>
      </c>
      <c r="G46" s="75">
        <f t="shared" si="0"/>
        <v>3.0104000000000002</v>
      </c>
      <c r="H46" s="76">
        <v>55</v>
      </c>
      <c r="I46" s="77" t="s">
        <v>69</v>
      </c>
      <c r="J46" s="83">
        <f t="shared" si="1"/>
        <v>5.4999999999999997E-3</v>
      </c>
      <c r="K46" s="76">
        <v>27</v>
      </c>
      <c r="L46" s="77" t="s">
        <v>69</v>
      </c>
      <c r="M46" s="83">
        <f t="shared" si="2"/>
        <v>2.7000000000000001E-3</v>
      </c>
      <c r="N46" s="76">
        <v>20</v>
      </c>
      <c r="O46" s="77" t="s">
        <v>69</v>
      </c>
      <c r="P46" s="83">
        <f t="shared" si="3"/>
        <v>2E-3</v>
      </c>
    </row>
    <row r="47" spans="1:16">
      <c r="A47" s="1">
        <f t="shared" si="4"/>
        <v>47</v>
      </c>
      <c r="B47" s="76">
        <v>10</v>
      </c>
      <c r="C47" s="77" t="s">
        <v>70</v>
      </c>
      <c r="D47" s="84">
        <f t="shared" si="5"/>
        <v>1.1627906976744187E-4</v>
      </c>
      <c r="E47" s="78">
        <v>0.19120000000000001</v>
      </c>
      <c r="F47" s="79">
        <v>2.9169999999999998</v>
      </c>
      <c r="G47" s="75">
        <f t="shared" si="0"/>
        <v>3.1081999999999996</v>
      </c>
      <c r="H47" s="76">
        <v>59</v>
      </c>
      <c r="I47" s="77" t="s">
        <v>69</v>
      </c>
      <c r="J47" s="83">
        <f t="shared" si="1"/>
        <v>5.8999999999999999E-3</v>
      </c>
      <c r="K47" s="76">
        <v>29</v>
      </c>
      <c r="L47" s="77" t="s">
        <v>69</v>
      </c>
      <c r="M47" s="83">
        <f t="shared" si="2"/>
        <v>2.9000000000000002E-3</v>
      </c>
      <c r="N47" s="76">
        <v>21</v>
      </c>
      <c r="O47" s="77" t="s">
        <v>69</v>
      </c>
      <c r="P47" s="83">
        <f t="shared" si="3"/>
        <v>2.1000000000000003E-3</v>
      </c>
    </row>
    <row r="48" spans="1:16">
      <c r="A48" s="1">
        <f t="shared" si="4"/>
        <v>48</v>
      </c>
      <c r="B48" s="76">
        <v>11</v>
      </c>
      <c r="C48" s="77" t="s">
        <v>70</v>
      </c>
      <c r="D48" s="84">
        <f t="shared" si="5"/>
        <v>1.2790697674418605E-4</v>
      </c>
      <c r="E48" s="78">
        <v>0.20050000000000001</v>
      </c>
      <c r="F48" s="79">
        <v>2.9950000000000001</v>
      </c>
      <c r="G48" s="75">
        <f t="shared" si="0"/>
        <v>3.1955</v>
      </c>
      <c r="H48" s="76">
        <v>63</v>
      </c>
      <c r="I48" s="77" t="s">
        <v>69</v>
      </c>
      <c r="J48" s="83">
        <f t="shared" si="1"/>
        <v>6.3E-3</v>
      </c>
      <c r="K48" s="76">
        <v>31</v>
      </c>
      <c r="L48" s="77" t="s">
        <v>69</v>
      </c>
      <c r="M48" s="83">
        <f t="shared" si="2"/>
        <v>3.0999999999999999E-3</v>
      </c>
      <c r="N48" s="76">
        <v>22</v>
      </c>
      <c r="O48" s="77" t="s">
        <v>69</v>
      </c>
      <c r="P48" s="83">
        <f t="shared" si="3"/>
        <v>2.1999999999999997E-3</v>
      </c>
    </row>
    <row r="49" spans="1:16">
      <c r="A49" s="1">
        <f t="shared" si="4"/>
        <v>49</v>
      </c>
      <c r="B49" s="76">
        <v>12</v>
      </c>
      <c r="C49" s="77" t="s">
        <v>70</v>
      </c>
      <c r="D49" s="84">
        <f t="shared" si="5"/>
        <v>1.3953488372093022E-4</v>
      </c>
      <c r="E49" s="78">
        <v>0.2094</v>
      </c>
      <c r="F49" s="79">
        <v>3.0659999999999998</v>
      </c>
      <c r="G49" s="75">
        <f t="shared" si="0"/>
        <v>3.2753999999999999</v>
      </c>
      <c r="H49" s="76">
        <v>66</v>
      </c>
      <c r="I49" s="77" t="s">
        <v>69</v>
      </c>
      <c r="J49" s="83">
        <f t="shared" si="1"/>
        <v>6.6E-3</v>
      </c>
      <c r="K49" s="76">
        <v>32</v>
      </c>
      <c r="L49" s="77" t="s">
        <v>69</v>
      </c>
      <c r="M49" s="83">
        <f t="shared" si="2"/>
        <v>3.2000000000000002E-3</v>
      </c>
      <c r="N49" s="76">
        <v>23</v>
      </c>
      <c r="O49" s="77" t="s">
        <v>69</v>
      </c>
      <c r="P49" s="83">
        <f t="shared" si="3"/>
        <v>2.3E-3</v>
      </c>
    </row>
    <row r="50" spans="1:16">
      <c r="A50" s="1">
        <f t="shared" si="4"/>
        <v>50</v>
      </c>
      <c r="B50" s="76">
        <v>13</v>
      </c>
      <c r="C50" s="77" t="s">
        <v>70</v>
      </c>
      <c r="D50" s="84">
        <f t="shared" si="5"/>
        <v>1.5116279069767442E-4</v>
      </c>
      <c r="E50" s="78">
        <v>0.218</v>
      </c>
      <c r="F50" s="79">
        <v>3.1309999999999998</v>
      </c>
      <c r="G50" s="75">
        <f t="shared" si="0"/>
        <v>3.3489999999999998</v>
      </c>
      <c r="H50" s="76">
        <v>70</v>
      </c>
      <c r="I50" s="77" t="s">
        <v>69</v>
      </c>
      <c r="J50" s="83">
        <f t="shared" si="1"/>
        <v>7.000000000000001E-3</v>
      </c>
      <c r="K50" s="76">
        <v>34</v>
      </c>
      <c r="L50" s="77" t="s">
        <v>69</v>
      </c>
      <c r="M50" s="83">
        <f t="shared" si="2"/>
        <v>3.4000000000000002E-3</v>
      </c>
      <c r="N50" s="76">
        <v>25</v>
      </c>
      <c r="O50" s="77" t="s">
        <v>69</v>
      </c>
      <c r="P50" s="83">
        <f t="shared" si="3"/>
        <v>2.5000000000000001E-3</v>
      </c>
    </row>
    <row r="51" spans="1:16">
      <c r="A51" s="1">
        <f t="shared" si="4"/>
        <v>51</v>
      </c>
      <c r="B51" s="76">
        <v>14</v>
      </c>
      <c r="C51" s="77" t="s">
        <v>70</v>
      </c>
      <c r="D51" s="84">
        <f t="shared" si="5"/>
        <v>1.6279069767441859E-4</v>
      </c>
      <c r="E51" s="78">
        <v>0.22620000000000001</v>
      </c>
      <c r="F51" s="79">
        <v>3.1909999999999998</v>
      </c>
      <c r="G51" s="75">
        <f t="shared" si="0"/>
        <v>3.4171999999999998</v>
      </c>
      <c r="H51" s="76">
        <v>73</v>
      </c>
      <c r="I51" s="77" t="s">
        <v>69</v>
      </c>
      <c r="J51" s="83">
        <f t="shared" si="1"/>
        <v>7.2999999999999992E-3</v>
      </c>
      <c r="K51" s="76">
        <v>35</v>
      </c>
      <c r="L51" s="77" t="s">
        <v>69</v>
      </c>
      <c r="M51" s="83">
        <f t="shared" si="2"/>
        <v>3.5000000000000005E-3</v>
      </c>
      <c r="N51" s="76">
        <v>26</v>
      </c>
      <c r="O51" s="77" t="s">
        <v>69</v>
      </c>
      <c r="P51" s="83">
        <f t="shared" si="3"/>
        <v>2.5999999999999999E-3</v>
      </c>
    </row>
    <row r="52" spans="1:16">
      <c r="A52" s="1">
        <f t="shared" si="4"/>
        <v>52</v>
      </c>
      <c r="B52" s="76">
        <v>15</v>
      </c>
      <c r="C52" s="77" t="s">
        <v>70</v>
      </c>
      <c r="D52" s="84">
        <f t="shared" si="5"/>
        <v>1.7441860465116279E-4</v>
      </c>
      <c r="E52" s="78">
        <v>0.23419999999999999</v>
      </c>
      <c r="F52" s="79">
        <v>3.2450000000000001</v>
      </c>
      <c r="G52" s="75">
        <f t="shared" si="0"/>
        <v>3.4792000000000001</v>
      </c>
      <c r="H52" s="76">
        <v>77</v>
      </c>
      <c r="I52" s="77" t="s">
        <v>69</v>
      </c>
      <c r="J52" s="83">
        <f t="shared" ref="J52:J83" si="6">H52/1000/10</f>
        <v>7.7000000000000002E-3</v>
      </c>
      <c r="K52" s="76">
        <v>36</v>
      </c>
      <c r="L52" s="77" t="s">
        <v>69</v>
      </c>
      <c r="M52" s="83">
        <f t="shared" ref="M52:M83" si="7">K52/1000/10</f>
        <v>3.5999999999999999E-3</v>
      </c>
      <c r="N52" s="76">
        <v>27</v>
      </c>
      <c r="O52" s="77" t="s">
        <v>69</v>
      </c>
      <c r="P52" s="83">
        <f t="shared" ref="P52:P83" si="8">N52/1000/10</f>
        <v>2.7000000000000001E-3</v>
      </c>
    </row>
    <row r="53" spans="1:16">
      <c r="A53" s="1">
        <f t="shared" si="4"/>
        <v>53</v>
      </c>
      <c r="B53" s="76">
        <v>16</v>
      </c>
      <c r="C53" s="77" t="s">
        <v>70</v>
      </c>
      <c r="D53" s="84">
        <f t="shared" si="5"/>
        <v>1.8604651162790699E-4</v>
      </c>
      <c r="E53" s="78">
        <v>0.24179999999999999</v>
      </c>
      <c r="F53" s="79">
        <v>3.2959999999999998</v>
      </c>
      <c r="G53" s="75">
        <f t="shared" si="0"/>
        <v>3.5377999999999998</v>
      </c>
      <c r="H53" s="76">
        <v>80</v>
      </c>
      <c r="I53" s="77" t="s">
        <v>69</v>
      </c>
      <c r="J53" s="83">
        <f t="shared" si="6"/>
        <v>8.0000000000000002E-3</v>
      </c>
      <c r="K53" s="76">
        <v>38</v>
      </c>
      <c r="L53" s="77" t="s">
        <v>69</v>
      </c>
      <c r="M53" s="83">
        <f t="shared" si="7"/>
        <v>3.8E-3</v>
      </c>
      <c r="N53" s="76">
        <v>28</v>
      </c>
      <c r="O53" s="77" t="s">
        <v>69</v>
      </c>
      <c r="P53" s="83">
        <f t="shared" si="8"/>
        <v>2.8E-3</v>
      </c>
    </row>
    <row r="54" spans="1:16">
      <c r="A54" s="1">
        <f t="shared" si="4"/>
        <v>54</v>
      </c>
      <c r="B54" s="76">
        <v>17</v>
      </c>
      <c r="C54" s="77" t="s">
        <v>70</v>
      </c>
      <c r="D54" s="84">
        <f t="shared" ref="D54:D85" si="9">B54/1000/$C$5</f>
        <v>1.9767441860465116E-4</v>
      </c>
      <c r="E54" s="78">
        <v>0.24929999999999999</v>
      </c>
      <c r="F54" s="79">
        <v>3.343</v>
      </c>
      <c r="G54" s="75">
        <f t="shared" si="0"/>
        <v>3.5922999999999998</v>
      </c>
      <c r="H54" s="76">
        <v>83</v>
      </c>
      <c r="I54" s="77" t="s">
        <v>69</v>
      </c>
      <c r="J54" s="83">
        <f t="shared" si="6"/>
        <v>8.3000000000000001E-3</v>
      </c>
      <c r="K54" s="76">
        <v>39</v>
      </c>
      <c r="L54" s="77" t="s">
        <v>69</v>
      </c>
      <c r="M54" s="83">
        <f t="shared" si="7"/>
        <v>3.8999999999999998E-3</v>
      </c>
      <c r="N54" s="76">
        <v>29</v>
      </c>
      <c r="O54" s="77" t="s">
        <v>69</v>
      </c>
      <c r="P54" s="83">
        <f t="shared" si="8"/>
        <v>2.9000000000000002E-3</v>
      </c>
    </row>
    <row r="55" spans="1:16">
      <c r="A55" s="1">
        <f t="shared" si="4"/>
        <v>55</v>
      </c>
      <c r="B55" s="76">
        <v>18</v>
      </c>
      <c r="C55" s="77" t="s">
        <v>70</v>
      </c>
      <c r="D55" s="84">
        <f t="shared" si="9"/>
        <v>2.0930232558139534E-4</v>
      </c>
      <c r="E55" s="78">
        <v>0.25650000000000001</v>
      </c>
      <c r="F55" s="79">
        <v>3.3860000000000001</v>
      </c>
      <c r="G55" s="75">
        <f t="shared" si="0"/>
        <v>3.6425000000000001</v>
      </c>
      <c r="H55" s="76">
        <v>86</v>
      </c>
      <c r="I55" s="77" t="s">
        <v>69</v>
      </c>
      <c r="J55" s="83">
        <f t="shared" si="6"/>
        <v>8.6E-3</v>
      </c>
      <c r="K55" s="76">
        <v>40</v>
      </c>
      <c r="L55" s="77" t="s">
        <v>69</v>
      </c>
      <c r="M55" s="83">
        <f t="shared" si="7"/>
        <v>4.0000000000000001E-3</v>
      </c>
      <c r="N55" s="76">
        <v>30</v>
      </c>
      <c r="O55" s="77" t="s">
        <v>69</v>
      </c>
      <c r="P55" s="83">
        <f t="shared" si="8"/>
        <v>3.0000000000000001E-3</v>
      </c>
    </row>
    <row r="56" spans="1:16">
      <c r="A56" s="1">
        <f t="shared" si="4"/>
        <v>56</v>
      </c>
      <c r="B56" s="76">
        <v>20</v>
      </c>
      <c r="C56" s="77" t="s">
        <v>70</v>
      </c>
      <c r="D56" s="84">
        <f t="shared" si="9"/>
        <v>2.3255813953488373E-4</v>
      </c>
      <c r="E56" s="78">
        <v>0.27039999999999997</v>
      </c>
      <c r="F56" s="79">
        <v>3.4649999999999999</v>
      </c>
      <c r="G56" s="75">
        <f t="shared" si="0"/>
        <v>3.7353999999999998</v>
      </c>
      <c r="H56" s="76">
        <v>93</v>
      </c>
      <c r="I56" s="77" t="s">
        <v>69</v>
      </c>
      <c r="J56" s="83">
        <f t="shared" si="6"/>
        <v>9.2999999999999992E-3</v>
      </c>
      <c r="K56" s="76">
        <v>43</v>
      </c>
      <c r="L56" s="77" t="s">
        <v>69</v>
      </c>
      <c r="M56" s="83">
        <f t="shared" si="7"/>
        <v>4.3E-3</v>
      </c>
      <c r="N56" s="76">
        <v>32</v>
      </c>
      <c r="O56" s="77" t="s">
        <v>69</v>
      </c>
      <c r="P56" s="83">
        <f t="shared" si="8"/>
        <v>3.2000000000000002E-3</v>
      </c>
    </row>
    <row r="57" spans="1:16">
      <c r="A57" s="1">
        <f t="shared" si="4"/>
        <v>57</v>
      </c>
      <c r="B57" s="76">
        <v>22.5</v>
      </c>
      <c r="C57" s="77" t="s">
        <v>70</v>
      </c>
      <c r="D57" s="84">
        <f t="shared" si="9"/>
        <v>2.6162790697674415E-4</v>
      </c>
      <c r="E57" s="78">
        <v>0.2868</v>
      </c>
      <c r="F57" s="79">
        <v>3.55</v>
      </c>
      <c r="G57" s="75">
        <f t="shared" si="0"/>
        <v>3.8367999999999998</v>
      </c>
      <c r="H57" s="76">
        <v>101</v>
      </c>
      <c r="I57" s="77" t="s">
        <v>69</v>
      </c>
      <c r="J57" s="83">
        <f t="shared" si="6"/>
        <v>1.0100000000000001E-2</v>
      </c>
      <c r="K57" s="76">
        <v>46</v>
      </c>
      <c r="L57" s="77" t="s">
        <v>69</v>
      </c>
      <c r="M57" s="83">
        <f t="shared" si="7"/>
        <v>4.5999999999999999E-3</v>
      </c>
      <c r="N57" s="76">
        <v>34</v>
      </c>
      <c r="O57" s="77" t="s">
        <v>69</v>
      </c>
      <c r="P57" s="83">
        <f t="shared" si="8"/>
        <v>3.4000000000000002E-3</v>
      </c>
    </row>
    <row r="58" spans="1:16">
      <c r="A58" s="1">
        <f t="shared" si="4"/>
        <v>58</v>
      </c>
      <c r="B58" s="76">
        <v>25</v>
      </c>
      <c r="C58" s="77" t="s">
        <v>70</v>
      </c>
      <c r="D58" s="84">
        <f t="shared" si="9"/>
        <v>2.9069767441860465E-4</v>
      </c>
      <c r="E58" s="78">
        <v>0.30230000000000001</v>
      </c>
      <c r="F58" s="79">
        <v>3.6219999999999999</v>
      </c>
      <c r="G58" s="75">
        <f t="shared" si="0"/>
        <v>3.9242999999999997</v>
      </c>
      <c r="H58" s="76">
        <v>108</v>
      </c>
      <c r="I58" s="77" t="s">
        <v>69</v>
      </c>
      <c r="J58" s="83">
        <f t="shared" si="6"/>
        <v>1.0800000000000001E-2</v>
      </c>
      <c r="K58" s="76">
        <v>49</v>
      </c>
      <c r="L58" s="77" t="s">
        <v>69</v>
      </c>
      <c r="M58" s="83">
        <f t="shared" si="7"/>
        <v>4.8999999999999998E-3</v>
      </c>
      <c r="N58" s="76">
        <v>36</v>
      </c>
      <c r="O58" s="77" t="s">
        <v>69</v>
      </c>
      <c r="P58" s="83">
        <f t="shared" si="8"/>
        <v>3.5999999999999999E-3</v>
      </c>
    </row>
    <row r="59" spans="1:16">
      <c r="A59" s="1">
        <f t="shared" si="4"/>
        <v>59</v>
      </c>
      <c r="B59" s="76">
        <v>27.5</v>
      </c>
      <c r="C59" s="77" t="s">
        <v>70</v>
      </c>
      <c r="D59" s="84">
        <f t="shared" si="9"/>
        <v>3.1976744186046514E-4</v>
      </c>
      <c r="E59" s="78">
        <v>0.31709999999999999</v>
      </c>
      <c r="F59" s="79">
        <v>3.6859999999999999</v>
      </c>
      <c r="G59" s="75">
        <f t="shared" si="0"/>
        <v>4.0030999999999999</v>
      </c>
      <c r="H59" s="76">
        <v>116</v>
      </c>
      <c r="I59" s="77" t="s">
        <v>69</v>
      </c>
      <c r="J59" s="83">
        <f t="shared" si="6"/>
        <v>1.1600000000000001E-2</v>
      </c>
      <c r="K59" s="76">
        <v>52</v>
      </c>
      <c r="L59" s="77" t="s">
        <v>69</v>
      </c>
      <c r="M59" s="83">
        <f t="shared" si="7"/>
        <v>5.1999999999999998E-3</v>
      </c>
      <c r="N59" s="76">
        <v>38</v>
      </c>
      <c r="O59" s="77" t="s">
        <v>69</v>
      </c>
      <c r="P59" s="83">
        <f t="shared" si="8"/>
        <v>3.8E-3</v>
      </c>
    </row>
    <row r="60" spans="1:16">
      <c r="A60" s="1">
        <f t="shared" si="4"/>
        <v>60</v>
      </c>
      <c r="B60" s="76">
        <v>30</v>
      </c>
      <c r="C60" s="77" t="s">
        <v>70</v>
      </c>
      <c r="D60" s="84">
        <f t="shared" si="9"/>
        <v>3.4883720930232559E-4</v>
      </c>
      <c r="E60" s="78">
        <v>0.33119999999999999</v>
      </c>
      <c r="F60" s="79">
        <v>3.7410000000000001</v>
      </c>
      <c r="G60" s="75">
        <f t="shared" si="0"/>
        <v>4.0722000000000005</v>
      </c>
      <c r="H60" s="76">
        <v>123</v>
      </c>
      <c r="I60" s="77" t="s">
        <v>69</v>
      </c>
      <c r="J60" s="83">
        <f t="shared" si="6"/>
        <v>1.23E-2</v>
      </c>
      <c r="K60" s="76">
        <v>55</v>
      </c>
      <c r="L60" s="77" t="s">
        <v>69</v>
      </c>
      <c r="M60" s="83">
        <f t="shared" si="7"/>
        <v>5.4999999999999997E-3</v>
      </c>
      <c r="N60" s="76">
        <v>41</v>
      </c>
      <c r="O60" s="77" t="s">
        <v>69</v>
      </c>
      <c r="P60" s="83">
        <f t="shared" si="8"/>
        <v>4.1000000000000003E-3</v>
      </c>
    </row>
    <row r="61" spans="1:16">
      <c r="A61" s="1">
        <f t="shared" si="4"/>
        <v>61</v>
      </c>
      <c r="B61" s="76">
        <v>32.5</v>
      </c>
      <c r="C61" s="77" t="s">
        <v>70</v>
      </c>
      <c r="D61" s="84">
        <f t="shared" si="9"/>
        <v>3.7790697674418608E-4</v>
      </c>
      <c r="E61" s="78">
        <v>0.34470000000000001</v>
      </c>
      <c r="F61" s="79">
        <v>3.7890000000000001</v>
      </c>
      <c r="G61" s="75">
        <f t="shared" si="0"/>
        <v>4.1337000000000002</v>
      </c>
      <c r="H61" s="76">
        <v>131</v>
      </c>
      <c r="I61" s="77" t="s">
        <v>69</v>
      </c>
      <c r="J61" s="83">
        <f t="shared" si="6"/>
        <v>1.3100000000000001E-2</v>
      </c>
      <c r="K61" s="76">
        <v>58</v>
      </c>
      <c r="L61" s="77" t="s">
        <v>69</v>
      </c>
      <c r="M61" s="83">
        <f t="shared" si="7"/>
        <v>5.8000000000000005E-3</v>
      </c>
      <c r="N61" s="76">
        <v>43</v>
      </c>
      <c r="O61" s="77" t="s">
        <v>69</v>
      </c>
      <c r="P61" s="83">
        <f t="shared" si="8"/>
        <v>4.3E-3</v>
      </c>
    </row>
    <row r="62" spans="1:16">
      <c r="A62" s="1">
        <f t="shared" si="4"/>
        <v>62</v>
      </c>
      <c r="B62" s="76">
        <v>35</v>
      </c>
      <c r="C62" s="77" t="s">
        <v>70</v>
      </c>
      <c r="D62" s="84">
        <f t="shared" si="9"/>
        <v>4.0697674418604653E-4</v>
      </c>
      <c r="E62" s="78">
        <v>0.35770000000000002</v>
      </c>
      <c r="F62" s="79">
        <v>3.8319999999999999</v>
      </c>
      <c r="G62" s="75">
        <f t="shared" si="0"/>
        <v>4.1897000000000002</v>
      </c>
      <c r="H62" s="76">
        <v>138</v>
      </c>
      <c r="I62" s="77" t="s">
        <v>69</v>
      </c>
      <c r="J62" s="83">
        <f t="shared" si="6"/>
        <v>1.3800000000000002E-2</v>
      </c>
      <c r="K62" s="76">
        <v>61</v>
      </c>
      <c r="L62" s="77" t="s">
        <v>69</v>
      </c>
      <c r="M62" s="83">
        <f t="shared" si="7"/>
        <v>6.0999999999999995E-3</v>
      </c>
      <c r="N62" s="76">
        <v>45</v>
      </c>
      <c r="O62" s="77" t="s">
        <v>69</v>
      </c>
      <c r="P62" s="83">
        <f t="shared" si="8"/>
        <v>4.4999999999999997E-3</v>
      </c>
    </row>
    <row r="63" spans="1:16">
      <c r="A63" s="1">
        <f t="shared" si="4"/>
        <v>63</v>
      </c>
      <c r="B63" s="76">
        <v>37.5</v>
      </c>
      <c r="C63" s="77" t="s">
        <v>70</v>
      </c>
      <c r="D63" s="84">
        <f t="shared" si="9"/>
        <v>4.3604651162790697E-4</v>
      </c>
      <c r="E63" s="78">
        <v>0.37030000000000002</v>
      </c>
      <c r="F63" s="79">
        <v>3.87</v>
      </c>
      <c r="G63" s="75">
        <f t="shared" si="0"/>
        <v>4.2403000000000004</v>
      </c>
      <c r="H63" s="76">
        <v>145</v>
      </c>
      <c r="I63" s="77" t="s">
        <v>69</v>
      </c>
      <c r="J63" s="83">
        <f t="shared" si="6"/>
        <v>1.4499999999999999E-2</v>
      </c>
      <c r="K63" s="76">
        <v>63</v>
      </c>
      <c r="L63" s="77" t="s">
        <v>69</v>
      </c>
      <c r="M63" s="83">
        <f t="shared" si="7"/>
        <v>6.3E-3</v>
      </c>
      <c r="N63" s="76">
        <v>47</v>
      </c>
      <c r="O63" s="77" t="s">
        <v>69</v>
      </c>
      <c r="P63" s="83">
        <f t="shared" si="8"/>
        <v>4.7000000000000002E-3</v>
      </c>
    </row>
    <row r="64" spans="1:16">
      <c r="A64" s="1">
        <f t="shared" si="4"/>
        <v>64</v>
      </c>
      <c r="B64" s="76">
        <v>40</v>
      </c>
      <c r="C64" s="77" t="s">
        <v>70</v>
      </c>
      <c r="D64" s="84">
        <f t="shared" si="9"/>
        <v>4.6511627906976747E-4</v>
      </c>
      <c r="E64" s="78">
        <v>0.38240000000000002</v>
      </c>
      <c r="F64" s="79">
        <v>3.903</v>
      </c>
      <c r="G64" s="75">
        <f t="shared" si="0"/>
        <v>4.2854000000000001</v>
      </c>
      <c r="H64" s="76">
        <v>152</v>
      </c>
      <c r="I64" s="77" t="s">
        <v>69</v>
      </c>
      <c r="J64" s="83">
        <f t="shared" si="6"/>
        <v>1.52E-2</v>
      </c>
      <c r="K64" s="76">
        <v>66</v>
      </c>
      <c r="L64" s="77" t="s">
        <v>69</v>
      </c>
      <c r="M64" s="83">
        <f t="shared" si="7"/>
        <v>6.6E-3</v>
      </c>
      <c r="N64" s="76">
        <v>49</v>
      </c>
      <c r="O64" s="77" t="s">
        <v>69</v>
      </c>
      <c r="P64" s="83">
        <f t="shared" si="8"/>
        <v>4.8999999999999998E-3</v>
      </c>
    </row>
    <row r="65" spans="1:16">
      <c r="A65" s="1">
        <f t="shared" si="4"/>
        <v>65</v>
      </c>
      <c r="B65" s="76">
        <v>45</v>
      </c>
      <c r="C65" s="77" t="s">
        <v>70</v>
      </c>
      <c r="D65" s="84">
        <f t="shared" si="9"/>
        <v>5.232558139534883E-4</v>
      </c>
      <c r="E65" s="78">
        <v>0.40560000000000002</v>
      </c>
      <c r="F65" s="79">
        <v>3.96</v>
      </c>
      <c r="G65" s="75">
        <f t="shared" si="0"/>
        <v>4.3655999999999997</v>
      </c>
      <c r="H65" s="76">
        <v>166</v>
      </c>
      <c r="I65" s="77" t="s">
        <v>69</v>
      </c>
      <c r="J65" s="83">
        <f t="shared" si="6"/>
        <v>1.66E-2</v>
      </c>
      <c r="K65" s="76">
        <v>71</v>
      </c>
      <c r="L65" s="77" t="s">
        <v>69</v>
      </c>
      <c r="M65" s="83">
        <f t="shared" si="7"/>
        <v>7.0999999999999995E-3</v>
      </c>
      <c r="N65" s="76">
        <v>53</v>
      </c>
      <c r="O65" s="77" t="s">
        <v>69</v>
      </c>
      <c r="P65" s="83">
        <f t="shared" si="8"/>
        <v>5.3E-3</v>
      </c>
    </row>
    <row r="66" spans="1:16">
      <c r="A66" s="1">
        <f t="shared" si="4"/>
        <v>66</v>
      </c>
      <c r="B66" s="76">
        <v>50</v>
      </c>
      <c r="C66" s="77" t="s">
        <v>70</v>
      </c>
      <c r="D66" s="84">
        <f t="shared" si="9"/>
        <v>5.8139534883720929E-4</v>
      </c>
      <c r="E66" s="78">
        <v>0.42749999999999999</v>
      </c>
      <c r="F66" s="79">
        <v>4.0049999999999999</v>
      </c>
      <c r="G66" s="75">
        <f t="shared" si="0"/>
        <v>4.4325000000000001</v>
      </c>
      <c r="H66" s="76">
        <v>180</v>
      </c>
      <c r="I66" s="77" t="s">
        <v>69</v>
      </c>
      <c r="J66" s="83">
        <f t="shared" si="6"/>
        <v>1.7999999999999999E-2</v>
      </c>
      <c r="K66" s="76">
        <v>77</v>
      </c>
      <c r="L66" s="77" t="s">
        <v>69</v>
      </c>
      <c r="M66" s="83">
        <f t="shared" si="7"/>
        <v>7.7000000000000002E-3</v>
      </c>
      <c r="N66" s="76">
        <v>56</v>
      </c>
      <c r="O66" s="77" t="s">
        <v>69</v>
      </c>
      <c r="P66" s="83">
        <f t="shared" si="8"/>
        <v>5.5999999999999999E-3</v>
      </c>
    </row>
    <row r="67" spans="1:16">
      <c r="A67" s="1">
        <f t="shared" si="4"/>
        <v>67</v>
      </c>
      <c r="B67" s="76">
        <v>55</v>
      </c>
      <c r="C67" s="77" t="s">
        <v>70</v>
      </c>
      <c r="D67" s="84">
        <f t="shared" si="9"/>
        <v>6.3953488372093029E-4</v>
      </c>
      <c r="E67" s="78">
        <v>0.44840000000000002</v>
      </c>
      <c r="F67" s="79">
        <v>4.0410000000000004</v>
      </c>
      <c r="G67" s="75">
        <f t="shared" si="0"/>
        <v>4.4894000000000007</v>
      </c>
      <c r="H67" s="76">
        <v>194</v>
      </c>
      <c r="I67" s="77" t="s">
        <v>69</v>
      </c>
      <c r="J67" s="83">
        <f t="shared" si="6"/>
        <v>1.9400000000000001E-2</v>
      </c>
      <c r="K67" s="76">
        <v>82</v>
      </c>
      <c r="L67" s="77" t="s">
        <v>69</v>
      </c>
      <c r="M67" s="83">
        <f t="shared" si="7"/>
        <v>8.2000000000000007E-3</v>
      </c>
      <c r="N67" s="76">
        <v>60</v>
      </c>
      <c r="O67" s="77" t="s">
        <v>69</v>
      </c>
      <c r="P67" s="83">
        <f t="shared" si="8"/>
        <v>6.0000000000000001E-3</v>
      </c>
    </row>
    <row r="68" spans="1:16">
      <c r="A68" s="1">
        <f t="shared" si="4"/>
        <v>68</v>
      </c>
      <c r="B68" s="76">
        <v>60</v>
      </c>
      <c r="C68" s="77" t="s">
        <v>70</v>
      </c>
      <c r="D68" s="84">
        <f t="shared" si="9"/>
        <v>6.9767441860465117E-4</v>
      </c>
      <c r="E68" s="78">
        <v>0.46829999999999999</v>
      </c>
      <c r="F68" s="79">
        <v>4.069</v>
      </c>
      <c r="G68" s="75">
        <f t="shared" si="0"/>
        <v>4.5373000000000001</v>
      </c>
      <c r="H68" s="76">
        <v>208</v>
      </c>
      <c r="I68" s="77" t="s">
        <v>69</v>
      </c>
      <c r="J68" s="83">
        <f t="shared" si="6"/>
        <v>2.0799999999999999E-2</v>
      </c>
      <c r="K68" s="76">
        <v>87</v>
      </c>
      <c r="L68" s="77" t="s">
        <v>69</v>
      </c>
      <c r="M68" s="83">
        <f t="shared" si="7"/>
        <v>8.6999999999999994E-3</v>
      </c>
      <c r="N68" s="76">
        <v>64</v>
      </c>
      <c r="O68" s="77" t="s">
        <v>69</v>
      </c>
      <c r="P68" s="83">
        <f t="shared" si="8"/>
        <v>6.4000000000000003E-3</v>
      </c>
    </row>
    <row r="69" spans="1:16">
      <c r="A69" s="1">
        <f t="shared" si="4"/>
        <v>69</v>
      </c>
      <c r="B69" s="76">
        <v>65</v>
      </c>
      <c r="C69" s="77" t="s">
        <v>70</v>
      </c>
      <c r="D69" s="84">
        <f t="shared" si="9"/>
        <v>7.5581395348837217E-4</v>
      </c>
      <c r="E69" s="78">
        <v>0.48749999999999999</v>
      </c>
      <c r="F69" s="79">
        <v>4.0919999999999996</v>
      </c>
      <c r="G69" s="75">
        <f t="shared" si="0"/>
        <v>4.5794999999999995</v>
      </c>
      <c r="H69" s="76">
        <v>222</v>
      </c>
      <c r="I69" s="77" t="s">
        <v>69</v>
      </c>
      <c r="J69" s="83">
        <f t="shared" si="6"/>
        <v>2.2200000000000001E-2</v>
      </c>
      <c r="K69" s="76">
        <v>92</v>
      </c>
      <c r="L69" s="77" t="s">
        <v>69</v>
      </c>
      <c r="M69" s="83">
        <f t="shared" si="7"/>
        <v>9.1999999999999998E-3</v>
      </c>
      <c r="N69" s="76">
        <v>68</v>
      </c>
      <c r="O69" s="77" t="s">
        <v>69</v>
      </c>
      <c r="P69" s="83">
        <f t="shared" si="8"/>
        <v>6.8000000000000005E-3</v>
      </c>
    </row>
    <row r="70" spans="1:16">
      <c r="A70" s="1">
        <f t="shared" si="4"/>
        <v>70</v>
      </c>
      <c r="B70" s="76">
        <v>70</v>
      </c>
      <c r="C70" s="77" t="s">
        <v>70</v>
      </c>
      <c r="D70" s="84">
        <f t="shared" si="9"/>
        <v>8.1395348837209306E-4</v>
      </c>
      <c r="E70" s="78">
        <v>0.50590000000000002</v>
      </c>
      <c r="F70" s="79">
        <v>4.109</v>
      </c>
      <c r="G70" s="75">
        <f t="shared" si="0"/>
        <v>4.6149000000000004</v>
      </c>
      <c r="H70" s="76">
        <v>235</v>
      </c>
      <c r="I70" s="77" t="s">
        <v>69</v>
      </c>
      <c r="J70" s="83">
        <f t="shared" si="6"/>
        <v>2.35E-2</v>
      </c>
      <c r="K70" s="76">
        <v>97</v>
      </c>
      <c r="L70" s="77" t="s">
        <v>69</v>
      </c>
      <c r="M70" s="83">
        <f t="shared" si="7"/>
        <v>9.7000000000000003E-3</v>
      </c>
      <c r="N70" s="76">
        <v>71</v>
      </c>
      <c r="O70" s="77" t="s">
        <v>69</v>
      </c>
      <c r="P70" s="83">
        <f t="shared" si="8"/>
        <v>7.0999999999999995E-3</v>
      </c>
    </row>
    <row r="71" spans="1:16">
      <c r="A71" s="1">
        <f t="shared" si="4"/>
        <v>71</v>
      </c>
      <c r="B71" s="76">
        <v>80</v>
      </c>
      <c r="C71" s="77" t="s">
        <v>70</v>
      </c>
      <c r="D71" s="84">
        <f t="shared" si="9"/>
        <v>9.3023255813953494E-4</v>
      </c>
      <c r="E71" s="78">
        <v>0.54079999999999995</v>
      </c>
      <c r="F71" s="79">
        <v>4.1319999999999997</v>
      </c>
      <c r="G71" s="75">
        <f t="shared" si="0"/>
        <v>4.6727999999999996</v>
      </c>
      <c r="H71" s="76">
        <v>262</v>
      </c>
      <c r="I71" s="77" t="s">
        <v>69</v>
      </c>
      <c r="J71" s="83">
        <f t="shared" si="6"/>
        <v>2.6200000000000001E-2</v>
      </c>
      <c r="K71" s="76">
        <v>107</v>
      </c>
      <c r="L71" s="77" t="s">
        <v>69</v>
      </c>
      <c r="M71" s="83">
        <f t="shared" si="7"/>
        <v>1.0699999999999999E-2</v>
      </c>
      <c r="N71" s="76">
        <v>78</v>
      </c>
      <c r="O71" s="77" t="s">
        <v>69</v>
      </c>
      <c r="P71" s="83">
        <f t="shared" si="8"/>
        <v>7.7999999999999996E-3</v>
      </c>
    </row>
    <row r="72" spans="1:16">
      <c r="A72" s="1">
        <f t="shared" si="4"/>
        <v>72</v>
      </c>
      <c r="B72" s="76">
        <v>90</v>
      </c>
      <c r="C72" s="77" t="s">
        <v>70</v>
      </c>
      <c r="D72" s="84">
        <f t="shared" si="9"/>
        <v>1.0465116279069766E-3</v>
      </c>
      <c r="E72" s="78">
        <v>0.5736</v>
      </c>
      <c r="F72" s="79">
        <v>4.1429999999999998</v>
      </c>
      <c r="G72" s="75">
        <f t="shared" si="0"/>
        <v>4.7165999999999997</v>
      </c>
      <c r="H72" s="76">
        <v>289</v>
      </c>
      <c r="I72" s="77" t="s">
        <v>69</v>
      </c>
      <c r="J72" s="83">
        <f t="shared" si="6"/>
        <v>2.8899999999999999E-2</v>
      </c>
      <c r="K72" s="76">
        <v>116</v>
      </c>
      <c r="L72" s="77" t="s">
        <v>69</v>
      </c>
      <c r="M72" s="83">
        <f t="shared" si="7"/>
        <v>1.1600000000000001E-2</v>
      </c>
      <c r="N72" s="76">
        <v>85</v>
      </c>
      <c r="O72" s="77" t="s">
        <v>69</v>
      </c>
      <c r="P72" s="83">
        <f t="shared" si="8"/>
        <v>8.5000000000000006E-3</v>
      </c>
    </row>
    <row r="73" spans="1:16">
      <c r="A73" s="1">
        <f t="shared" si="4"/>
        <v>73</v>
      </c>
      <c r="B73" s="76">
        <v>100</v>
      </c>
      <c r="C73" s="77" t="s">
        <v>70</v>
      </c>
      <c r="D73" s="84">
        <f t="shared" si="9"/>
        <v>1.1627906976744186E-3</v>
      </c>
      <c r="E73" s="78">
        <v>0.60460000000000003</v>
      </c>
      <c r="F73" s="79">
        <v>4.1440000000000001</v>
      </c>
      <c r="G73" s="75">
        <f t="shared" si="0"/>
        <v>4.7485999999999997</v>
      </c>
      <c r="H73" s="76">
        <v>316</v>
      </c>
      <c r="I73" s="77" t="s">
        <v>69</v>
      </c>
      <c r="J73" s="83">
        <f t="shared" si="6"/>
        <v>3.1600000000000003E-2</v>
      </c>
      <c r="K73" s="76">
        <v>126</v>
      </c>
      <c r="L73" s="77" t="s">
        <v>69</v>
      </c>
      <c r="M73" s="83">
        <f t="shared" si="7"/>
        <v>1.26E-2</v>
      </c>
      <c r="N73" s="76">
        <v>92</v>
      </c>
      <c r="O73" s="77" t="s">
        <v>69</v>
      </c>
      <c r="P73" s="83">
        <f t="shared" si="8"/>
        <v>9.1999999999999998E-3</v>
      </c>
    </row>
    <row r="74" spans="1:16">
      <c r="A74" s="1">
        <f t="shared" si="4"/>
        <v>74</v>
      </c>
      <c r="B74" s="76">
        <v>110</v>
      </c>
      <c r="C74" s="77" t="s">
        <v>70</v>
      </c>
      <c r="D74" s="84">
        <f t="shared" si="9"/>
        <v>1.2790697674418606E-3</v>
      </c>
      <c r="E74" s="78">
        <v>0.6341</v>
      </c>
      <c r="F74" s="79">
        <v>4.1390000000000002</v>
      </c>
      <c r="G74" s="75">
        <f t="shared" si="0"/>
        <v>4.7731000000000003</v>
      </c>
      <c r="H74" s="76">
        <v>343</v>
      </c>
      <c r="I74" s="77" t="s">
        <v>69</v>
      </c>
      <c r="J74" s="83">
        <f t="shared" si="6"/>
        <v>3.4300000000000004E-2</v>
      </c>
      <c r="K74" s="76">
        <v>135</v>
      </c>
      <c r="L74" s="77" t="s">
        <v>69</v>
      </c>
      <c r="M74" s="83">
        <f t="shared" si="7"/>
        <v>1.3500000000000002E-2</v>
      </c>
      <c r="N74" s="76">
        <v>99</v>
      </c>
      <c r="O74" s="77" t="s">
        <v>69</v>
      </c>
      <c r="P74" s="83">
        <f t="shared" si="8"/>
        <v>9.9000000000000008E-3</v>
      </c>
    </row>
    <row r="75" spans="1:16">
      <c r="A75" s="1">
        <f t="shared" si="4"/>
        <v>75</v>
      </c>
      <c r="B75" s="76">
        <v>120</v>
      </c>
      <c r="C75" s="77" t="s">
        <v>70</v>
      </c>
      <c r="D75" s="84">
        <f t="shared" si="9"/>
        <v>1.3953488372093023E-3</v>
      </c>
      <c r="E75" s="78">
        <v>0.6623</v>
      </c>
      <c r="F75" s="79">
        <v>4.1289999999999996</v>
      </c>
      <c r="G75" s="75">
        <f t="shared" si="0"/>
        <v>4.7912999999999997</v>
      </c>
      <c r="H75" s="76">
        <v>370</v>
      </c>
      <c r="I75" s="77" t="s">
        <v>69</v>
      </c>
      <c r="J75" s="83">
        <f t="shared" si="6"/>
        <v>3.6999999999999998E-2</v>
      </c>
      <c r="K75" s="76">
        <v>145</v>
      </c>
      <c r="L75" s="77" t="s">
        <v>69</v>
      </c>
      <c r="M75" s="83">
        <f t="shared" si="7"/>
        <v>1.4499999999999999E-2</v>
      </c>
      <c r="N75" s="76">
        <v>105</v>
      </c>
      <c r="O75" s="77" t="s">
        <v>69</v>
      </c>
      <c r="P75" s="83">
        <f t="shared" si="8"/>
        <v>1.0499999999999999E-2</v>
      </c>
    </row>
    <row r="76" spans="1:16">
      <c r="A76" s="1">
        <f t="shared" si="4"/>
        <v>76</v>
      </c>
      <c r="B76" s="76">
        <v>130</v>
      </c>
      <c r="C76" s="77" t="s">
        <v>70</v>
      </c>
      <c r="D76" s="84">
        <f t="shared" si="9"/>
        <v>1.5116279069767443E-3</v>
      </c>
      <c r="E76" s="78">
        <v>0.68940000000000001</v>
      </c>
      <c r="F76" s="79">
        <v>4.1150000000000002</v>
      </c>
      <c r="G76" s="75">
        <f t="shared" si="0"/>
        <v>4.8044000000000002</v>
      </c>
      <c r="H76" s="76">
        <v>397</v>
      </c>
      <c r="I76" s="77" t="s">
        <v>69</v>
      </c>
      <c r="J76" s="83">
        <f t="shared" si="6"/>
        <v>3.9699999999999999E-2</v>
      </c>
      <c r="K76" s="76">
        <v>154</v>
      </c>
      <c r="L76" s="77" t="s">
        <v>69</v>
      </c>
      <c r="M76" s="83">
        <f t="shared" si="7"/>
        <v>1.54E-2</v>
      </c>
      <c r="N76" s="76">
        <v>112</v>
      </c>
      <c r="O76" s="77" t="s">
        <v>69</v>
      </c>
      <c r="P76" s="83">
        <f t="shared" si="8"/>
        <v>1.12E-2</v>
      </c>
    </row>
    <row r="77" spans="1:16">
      <c r="A77" s="1">
        <f t="shared" si="4"/>
        <v>77</v>
      </c>
      <c r="B77" s="76">
        <v>140</v>
      </c>
      <c r="C77" s="77" t="s">
        <v>70</v>
      </c>
      <c r="D77" s="84">
        <f t="shared" si="9"/>
        <v>1.6279069767441861E-3</v>
      </c>
      <c r="E77" s="78">
        <v>0.71540000000000004</v>
      </c>
      <c r="F77" s="79">
        <v>4.0979999999999999</v>
      </c>
      <c r="G77" s="75">
        <f t="shared" si="0"/>
        <v>4.8133999999999997</v>
      </c>
      <c r="H77" s="76">
        <v>424</v>
      </c>
      <c r="I77" s="77" t="s">
        <v>69</v>
      </c>
      <c r="J77" s="83">
        <f t="shared" si="6"/>
        <v>4.24E-2</v>
      </c>
      <c r="K77" s="76">
        <v>163</v>
      </c>
      <c r="L77" s="77" t="s">
        <v>69</v>
      </c>
      <c r="M77" s="83">
        <f t="shared" si="7"/>
        <v>1.6300000000000002E-2</v>
      </c>
      <c r="N77" s="76">
        <v>118</v>
      </c>
      <c r="O77" s="77" t="s">
        <v>69</v>
      </c>
      <c r="P77" s="83">
        <f t="shared" si="8"/>
        <v>1.18E-2</v>
      </c>
    </row>
    <row r="78" spans="1:16">
      <c r="A78" s="1">
        <f t="shared" si="4"/>
        <v>78</v>
      </c>
      <c r="B78" s="76">
        <v>150</v>
      </c>
      <c r="C78" s="77" t="s">
        <v>70</v>
      </c>
      <c r="D78" s="84">
        <f t="shared" si="9"/>
        <v>1.7441860465116279E-3</v>
      </c>
      <c r="E78" s="78">
        <v>0.74050000000000005</v>
      </c>
      <c r="F78" s="79">
        <v>4.0789999999999997</v>
      </c>
      <c r="G78" s="75">
        <f t="shared" si="0"/>
        <v>4.8194999999999997</v>
      </c>
      <c r="H78" s="76">
        <v>451</v>
      </c>
      <c r="I78" s="77" t="s">
        <v>69</v>
      </c>
      <c r="J78" s="83">
        <f t="shared" si="6"/>
        <v>4.5100000000000001E-2</v>
      </c>
      <c r="K78" s="76">
        <v>173</v>
      </c>
      <c r="L78" s="77" t="s">
        <v>69</v>
      </c>
      <c r="M78" s="83">
        <f t="shared" si="7"/>
        <v>1.7299999999999999E-2</v>
      </c>
      <c r="N78" s="76">
        <v>125</v>
      </c>
      <c r="O78" s="77" t="s">
        <v>69</v>
      </c>
      <c r="P78" s="83">
        <f t="shared" si="8"/>
        <v>1.2500000000000001E-2</v>
      </c>
    </row>
    <row r="79" spans="1:16">
      <c r="A79" s="1">
        <f t="shared" si="4"/>
        <v>79</v>
      </c>
      <c r="B79" s="76">
        <v>160</v>
      </c>
      <c r="C79" s="77" t="s">
        <v>70</v>
      </c>
      <c r="D79" s="84">
        <f t="shared" si="9"/>
        <v>1.8604651162790699E-3</v>
      </c>
      <c r="E79" s="78">
        <v>0.76480000000000004</v>
      </c>
      <c r="F79" s="79">
        <v>4.0570000000000004</v>
      </c>
      <c r="G79" s="75">
        <f t="shared" si="0"/>
        <v>4.8218000000000005</v>
      </c>
      <c r="H79" s="76">
        <v>478</v>
      </c>
      <c r="I79" s="77" t="s">
        <v>69</v>
      </c>
      <c r="J79" s="83">
        <f t="shared" si="6"/>
        <v>4.7799999999999995E-2</v>
      </c>
      <c r="K79" s="76">
        <v>182</v>
      </c>
      <c r="L79" s="77" t="s">
        <v>69</v>
      </c>
      <c r="M79" s="83">
        <f t="shared" si="7"/>
        <v>1.8200000000000001E-2</v>
      </c>
      <c r="N79" s="76">
        <v>131</v>
      </c>
      <c r="O79" s="77" t="s">
        <v>69</v>
      </c>
      <c r="P79" s="83">
        <f t="shared" si="8"/>
        <v>1.3100000000000001E-2</v>
      </c>
    </row>
    <row r="80" spans="1:16">
      <c r="A80" s="1">
        <f t="shared" si="4"/>
        <v>80</v>
      </c>
      <c r="B80" s="76">
        <v>170</v>
      </c>
      <c r="C80" s="77" t="s">
        <v>70</v>
      </c>
      <c r="D80" s="84">
        <f t="shared" si="9"/>
        <v>1.9767441860465119E-3</v>
      </c>
      <c r="E80" s="78">
        <v>0.7883</v>
      </c>
      <c r="F80" s="79">
        <v>4.0350000000000001</v>
      </c>
      <c r="G80" s="75">
        <f t="shared" si="0"/>
        <v>4.8232999999999997</v>
      </c>
      <c r="H80" s="76">
        <v>505</v>
      </c>
      <c r="I80" s="77" t="s">
        <v>69</v>
      </c>
      <c r="J80" s="83">
        <f t="shared" si="6"/>
        <v>5.0500000000000003E-2</v>
      </c>
      <c r="K80" s="76">
        <v>191</v>
      </c>
      <c r="L80" s="77" t="s">
        <v>69</v>
      </c>
      <c r="M80" s="83">
        <f t="shared" si="7"/>
        <v>1.9099999999999999E-2</v>
      </c>
      <c r="N80" s="76">
        <v>137</v>
      </c>
      <c r="O80" s="77" t="s">
        <v>69</v>
      </c>
      <c r="P80" s="83">
        <f t="shared" si="8"/>
        <v>1.37E-2</v>
      </c>
    </row>
    <row r="81" spans="1:16">
      <c r="A81" s="1">
        <f t="shared" si="4"/>
        <v>81</v>
      </c>
      <c r="B81" s="76">
        <v>180</v>
      </c>
      <c r="C81" s="77" t="s">
        <v>70</v>
      </c>
      <c r="D81" s="84">
        <f t="shared" si="9"/>
        <v>2.0930232558139532E-3</v>
      </c>
      <c r="E81" s="78">
        <v>0.73629999999999995</v>
      </c>
      <c r="F81" s="79">
        <v>4.0110000000000001</v>
      </c>
      <c r="G81" s="75">
        <f t="shared" si="0"/>
        <v>4.7473000000000001</v>
      </c>
      <c r="H81" s="76">
        <v>532</v>
      </c>
      <c r="I81" s="77" t="s">
        <v>69</v>
      </c>
      <c r="J81" s="83">
        <f t="shared" si="6"/>
        <v>5.3200000000000004E-2</v>
      </c>
      <c r="K81" s="76">
        <v>200</v>
      </c>
      <c r="L81" s="77" t="s">
        <v>69</v>
      </c>
      <c r="M81" s="83">
        <f t="shared" si="7"/>
        <v>0.02</v>
      </c>
      <c r="N81" s="76">
        <v>143</v>
      </c>
      <c r="O81" s="77" t="s">
        <v>69</v>
      </c>
      <c r="P81" s="83">
        <f t="shared" si="8"/>
        <v>1.4299999999999998E-2</v>
      </c>
    </row>
    <row r="82" spans="1:16">
      <c r="A82" s="1">
        <f t="shared" si="4"/>
        <v>82</v>
      </c>
      <c r="B82" s="76">
        <v>200</v>
      </c>
      <c r="C82" s="77" t="s">
        <v>70</v>
      </c>
      <c r="D82" s="84">
        <f t="shared" si="9"/>
        <v>2.3255813953488372E-3</v>
      </c>
      <c r="E82" s="78">
        <v>0.64710000000000001</v>
      </c>
      <c r="F82" s="79">
        <v>3.9609999999999999</v>
      </c>
      <c r="G82" s="75">
        <f t="shared" si="0"/>
        <v>4.6081000000000003</v>
      </c>
      <c r="H82" s="76">
        <v>589</v>
      </c>
      <c r="I82" s="77" t="s">
        <v>69</v>
      </c>
      <c r="J82" s="83">
        <f t="shared" si="6"/>
        <v>5.8899999999999994E-2</v>
      </c>
      <c r="K82" s="76">
        <v>219</v>
      </c>
      <c r="L82" s="77" t="s">
        <v>69</v>
      </c>
      <c r="M82" s="83">
        <f t="shared" si="7"/>
        <v>2.1899999999999999E-2</v>
      </c>
      <c r="N82" s="76">
        <v>156</v>
      </c>
      <c r="O82" s="77" t="s">
        <v>69</v>
      </c>
      <c r="P82" s="83">
        <f t="shared" si="8"/>
        <v>1.5599999999999999E-2</v>
      </c>
    </row>
    <row r="83" spans="1:16">
      <c r="A83" s="1">
        <f t="shared" si="4"/>
        <v>83</v>
      </c>
      <c r="B83" s="76">
        <v>225</v>
      </c>
      <c r="C83" s="77" t="s">
        <v>70</v>
      </c>
      <c r="D83" s="84">
        <f t="shared" si="9"/>
        <v>2.6162790697674418E-3</v>
      </c>
      <c r="E83" s="78">
        <v>0.60509999999999997</v>
      </c>
      <c r="F83" s="79">
        <v>3.8959999999999999</v>
      </c>
      <c r="G83" s="75">
        <f t="shared" si="0"/>
        <v>4.5011000000000001</v>
      </c>
      <c r="H83" s="76">
        <v>662</v>
      </c>
      <c r="I83" s="77" t="s">
        <v>69</v>
      </c>
      <c r="J83" s="83">
        <f t="shared" si="6"/>
        <v>6.6200000000000009E-2</v>
      </c>
      <c r="K83" s="76">
        <v>244</v>
      </c>
      <c r="L83" s="77" t="s">
        <v>69</v>
      </c>
      <c r="M83" s="83">
        <f t="shared" si="7"/>
        <v>2.4399999999999998E-2</v>
      </c>
      <c r="N83" s="76">
        <v>171</v>
      </c>
      <c r="O83" s="77" t="s">
        <v>69</v>
      </c>
      <c r="P83" s="83">
        <f t="shared" si="8"/>
        <v>1.7100000000000001E-2</v>
      </c>
    </row>
    <row r="84" spans="1:16">
      <c r="A84" s="1">
        <f t="shared" si="4"/>
        <v>84</v>
      </c>
      <c r="B84" s="76">
        <v>250</v>
      </c>
      <c r="C84" s="77" t="s">
        <v>70</v>
      </c>
      <c r="D84" s="84">
        <f t="shared" si="9"/>
        <v>2.9069767441860465E-3</v>
      </c>
      <c r="E84" s="78">
        <v>0.60699999999999998</v>
      </c>
      <c r="F84" s="79">
        <v>3.83</v>
      </c>
      <c r="G84" s="75">
        <f t="shared" ref="G84:G147" si="10">E84+F84</f>
        <v>4.4370000000000003</v>
      </c>
      <c r="H84" s="76">
        <v>736</v>
      </c>
      <c r="I84" s="77" t="s">
        <v>69</v>
      </c>
      <c r="J84" s="83">
        <f t="shared" ref="J84:J111" si="11">H84/1000/10</f>
        <v>7.3599999999999999E-2</v>
      </c>
      <c r="K84" s="76">
        <v>269</v>
      </c>
      <c r="L84" s="77" t="s">
        <v>69</v>
      </c>
      <c r="M84" s="83">
        <f t="shared" ref="M84:M115" si="12">K84/1000/10</f>
        <v>2.69E-2</v>
      </c>
      <c r="N84" s="76">
        <v>187</v>
      </c>
      <c r="O84" s="77" t="s">
        <v>69</v>
      </c>
      <c r="P84" s="83">
        <f t="shared" ref="P84:P115" si="13">N84/1000/10</f>
        <v>1.8700000000000001E-2</v>
      </c>
    </row>
    <row r="85" spans="1:16">
      <c r="A85" s="1">
        <f t="shared" si="4"/>
        <v>85</v>
      </c>
      <c r="B85" s="76">
        <v>275</v>
      </c>
      <c r="C85" s="77" t="s">
        <v>70</v>
      </c>
      <c r="D85" s="84">
        <f t="shared" si="9"/>
        <v>3.1976744186046516E-3</v>
      </c>
      <c r="E85" s="78">
        <v>0.63239999999999996</v>
      </c>
      <c r="F85" s="79">
        <v>3.7639999999999998</v>
      </c>
      <c r="G85" s="75">
        <f t="shared" si="10"/>
        <v>4.3963999999999999</v>
      </c>
      <c r="H85" s="76">
        <v>812</v>
      </c>
      <c r="I85" s="77" t="s">
        <v>69</v>
      </c>
      <c r="J85" s="83">
        <f t="shared" si="11"/>
        <v>8.1200000000000008E-2</v>
      </c>
      <c r="K85" s="76">
        <v>294</v>
      </c>
      <c r="L85" s="77" t="s">
        <v>69</v>
      </c>
      <c r="M85" s="83">
        <f t="shared" si="12"/>
        <v>2.9399999999999999E-2</v>
      </c>
      <c r="N85" s="76">
        <v>203</v>
      </c>
      <c r="O85" s="77" t="s">
        <v>69</v>
      </c>
      <c r="P85" s="83">
        <f t="shared" si="13"/>
        <v>2.0300000000000002E-2</v>
      </c>
    </row>
    <row r="86" spans="1:16">
      <c r="A86" s="1">
        <f t="shared" ref="A86:A149" si="14">A85+1</f>
        <v>86</v>
      </c>
      <c r="B86" s="76">
        <v>300</v>
      </c>
      <c r="C86" s="77" t="s">
        <v>70</v>
      </c>
      <c r="D86" s="84">
        <f t="shared" ref="D86:D98" si="15">B86/1000/$C$5</f>
        <v>3.4883720930232558E-3</v>
      </c>
      <c r="E86" s="78">
        <v>0.66990000000000005</v>
      </c>
      <c r="F86" s="79">
        <v>3.6989999999999998</v>
      </c>
      <c r="G86" s="75">
        <f t="shared" si="10"/>
        <v>4.3689</v>
      </c>
      <c r="H86" s="76">
        <v>889</v>
      </c>
      <c r="I86" s="77" t="s">
        <v>69</v>
      </c>
      <c r="J86" s="83">
        <f t="shared" si="11"/>
        <v>8.8900000000000007E-2</v>
      </c>
      <c r="K86" s="76">
        <v>319</v>
      </c>
      <c r="L86" s="77" t="s">
        <v>69</v>
      </c>
      <c r="M86" s="83">
        <f t="shared" si="12"/>
        <v>3.1899999999999998E-2</v>
      </c>
      <c r="N86" s="76">
        <v>219</v>
      </c>
      <c r="O86" s="77" t="s">
        <v>69</v>
      </c>
      <c r="P86" s="83">
        <f t="shared" si="13"/>
        <v>2.1899999999999999E-2</v>
      </c>
    </row>
    <row r="87" spans="1:16">
      <c r="A87" s="1">
        <f t="shared" si="14"/>
        <v>87</v>
      </c>
      <c r="B87" s="76">
        <v>325</v>
      </c>
      <c r="C87" s="77" t="s">
        <v>70</v>
      </c>
      <c r="D87" s="84">
        <f t="shared" si="15"/>
        <v>3.7790697674418604E-3</v>
      </c>
      <c r="E87" s="78">
        <v>0.71299999999999997</v>
      </c>
      <c r="F87" s="79">
        <v>3.6349999999999998</v>
      </c>
      <c r="G87" s="75">
        <f t="shared" si="10"/>
        <v>4.3479999999999999</v>
      </c>
      <c r="H87" s="76">
        <v>966</v>
      </c>
      <c r="I87" s="77" t="s">
        <v>69</v>
      </c>
      <c r="J87" s="83">
        <f t="shared" si="11"/>
        <v>9.6599999999999991E-2</v>
      </c>
      <c r="K87" s="76">
        <v>344</v>
      </c>
      <c r="L87" s="77" t="s">
        <v>69</v>
      </c>
      <c r="M87" s="83">
        <f t="shared" si="12"/>
        <v>3.44E-2</v>
      </c>
      <c r="N87" s="76">
        <v>235</v>
      </c>
      <c r="O87" s="77" t="s">
        <v>69</v>
      </c>
      <c r="P87" s="83">
        <f t="shared" si="13"/>
        <v>2.35E-2</v>
      </c>
    </row>
    <row r="88" spans="1:16">
      <c r="A88" s="1">
        <f t="shared" si="14"/>
        <v>88</v>
      </c>
      <c r="B88" s="76">
        <v>350</v>
      </c>
      <c r="C88" s="77" t="s">
        <v>70</v>
      </c>
      <c r="D88" s="84">
        <f t="shared" si="15"/>
        <v>4.0697674418604651E-3</v>
      </c>
      <c r="E88" s="78">
        <v>0.75800000000000001</v>
      </c>
      <c r="F88" s="79">
        <v>3.573</v>
      </c>
      <c r="G88" s="75">
        <f t="shared" si="10"/>
        <v>4.3309999999999995</v>
      </c>
      <c r="H88" s="76">
        <v>1044</v>
      </c>
      <c r="I88" s="77" t="s">
        <v>69</v>
      </c>
      <c r="J88" s="83">
        <f t="shared" si="11"/>
        <v>0.10440000000000001</v>
      </c>
      <c r="K88" s="76">
        <v>369</v>
      </c>
      <c r="L88" s="77" t="s">
        <v>69</v>
      </c>
      <c r="M88" s="83">
        <f t="shared" si="12"/>
        <v>3.6900000000000002E-2</v>
      </c>
      <c r="N88" s="76">
        <v>252</v>
      </c>
      <c r="O88" s="77" t="s">
        <v>69</v>
      </c>
      <c r="P88" s="83">
        <f t="shared" si="13"/>
        <v>2.52E-2</v>
      </c>
    </row>
    <row r="89" spans="1:16">
      <c r="A89" s="1">
        <f t="shared" si="14"/>
        <v>89</v>
      </c>
      <c r="B89" s="76">
        <v>375</v>
      </c>
      <c r="C89" s="77" t="s">
        <v>70</v>
      </c>
      <c r="D89" s="84">
        <f t="shared" si="15"/>
        <v>4.3604651162790697E-3</v>
      </c>
      <c r="E89" s="78">
        <v>0.80269999999999997</v>
      </c>
      <c r="F89" s="79">
        <v>3.5129999999999999</v>
      </c>
      <c r="G89" s="75">
        <f t="shared" si="10"/>
        <v>4.3156999999999996</v>
      </c>
      <c r="H89" s="76">
        <v>1122</v>
      </c>
      <c r="I89" s="77" t="s">
        <v>69</v>
      </c>
      <c r="J89" s="83">
        <f t="shared" si="11"/>
        <v>0.11220000000000001</v>
      </c>
      <c r="K89" s="76">
        <v>393</v>
      </c>
      <c r="L89" s="77" t="s">
        <v>69</v>
      </c>
      <c r="M89" s="83">
        <f t="shared" si="12"/>
        <v>3.9300000000000002E-2</v>
      </c>
      <c r="N89" s="76">
        <v>269</v>
      </c>
      <c r="O89" s="77" t="s">
        <v>69</v>
      </c>
      <c r="P89" s="83">
        <f t="shared" si="13"/>
        <v>2.69E-2</v>
      </c>
    </row>
    <row r="90" spans="1:16">
      <c r="A90" s="1">
        <f t="shared" si="14"/>
        <v>90</v>
      </c>
      <c r="B90" s="76">
        <v>400</v>
      </c>
      <c r="C90" s="77" t="s">
        <v>70</v>
      </c>
      <c r="D90" s="84">
        <f t="shared" si="15"/>
        <v>4.6511627906976744E-3</v>
      </c>
      <c r="E90" s="78">
        <v>0.84609999999999996</v>
      </c>
      <c r="F90" s="79">
        <v>3.4550000000000001</v>
      </c>
      <c r="G90" s="75">
        <f t="shared" si="10"/>
        <v>4.3010999999999999</v>
      </c>
      <c r="H90" s="76">
        <v>1200</v>
      </c>
      <c r="I90" s="77" t="s">
        <v>69</v>
      </c>
      <c r="J90" s="83">
        <f t="shared" si="11"/>
        <v>0.12</v>
      </c>
      <c r="K90" s="76">
        <v>417</v>
      </c>
      <c r="L90" s="77" t="s">
        <v>69</v>
      </c>
      <c r="M90" s="83">
        <f t="shared" si="12"/>
        <v>4.1700000000000001E-2</v>
      </c>
      <c r="N90" s="76">
        <v>286</v>
      </c>
      <c r="O90" s="77" t="s">
        <v>69</v>
      </c>
      <c r="P90" s="83">
        <f t="shared" si="13"/>
        <v>2.8599999999999997E-2</v>
      </c>
    </row>
    <row r="91" spans="1:16">
      <c r="A91" s="1">
        <f t="shared" si="14"/>
        <v>91</v>
      </c>
      <c r="B91" s="76">
        <v>450</v>
      </c>
      <c r="C91" s="77" t="s">
        <v>70</v>
      </c>
      <c r="D91" s="84">
        <f t="shared" si="15"/>
        <v>5.2325581395348836E-3</v>
      </c>
      <c r="E91" s="78">
        <v>0.92689999999999995</v>
      </c>
      <c r="F91" s="79">
        <v>3.343</v>
      </c>
      <c r="G91" s="75">
        <f t="shared" si="10"/>
        <v>4.2698999999999998</v>
      </c>
      <c r="H91" s="76">
        <v>1359</v>
      </c>
      <c r="I91" s="77" t="s">
        <v>69</v>
      </c>
      <c r="J91" s="83">
        <f t="shared" si="11"/>
        <v>0.13589999999999999</v>
      </c>
      <c r="K91" s="76">
        <v>465</v>
      </c>
      <c r="L91" s="77" t="s">
        <v>69</v>
      </c>
      <c r="M91" s="83">
        <f t="shared" si="12"/>
        <v>4.65E-2</v>
      </c>
      <c r="N91" s="76">
        <v>320</v>
      </c>
      <c r="O91" s="77" t="s">
        <v>69</v>
      </c>
      <c r="P91" s="83">
        <f t="shared" si="13"/>
        <v>3.2000000000000001E-2</v>
      </c>
    </row>
    <row r="92" spans="1:16">
      <c r="A92" s="1">
        <f t="shared" si="14"/>
        <v>92</v>
      </c>
      <c r="B92" s="76">
        <v>500</v>
      </c>
      <c r="C92" s="77" t="s">
        <v>70</v>
      </c>
      <c r="D92" s="84">
        <f t="shared" si="15"/>
        <v>5.8139534883720929E-3</v>
      </c>
      <c r="E92" s="78">
        <v>0.999</v>
      </c>
      <c r="F92" s="79">
        <v>3.2389999999999999</v>
      </c>
      <c r="G92" s="75">
        <f t="shared" si="10"/>
        <v>4.2379999999999995</v>
      </c>
      <c r="H92" s="76">
        <v>1520</v>
      </c>
      <c r="I92" s="77" t="s">
        <v>69</v>
      </c>
      <c r="J92" s="83">
        <f t="shared" si="11"/>
        <v>0.152</v>
      </c>
      <c r="K92" s="76">
        <v>512</v>
      </c>
      <c r="L92" s="77" t="s">
        <v>69</v>
      </c>
      <c r="M92" s="83">
        <f t="shared" si="12"/>
        <v>5.1200000000000002E-2</v>
      </c>
      <c r="N92" s="76">
        <v>354</v>
      </c>
      <c r="O92" s="77" t="s">
        <v>69</v>
      </c>
      <c r="P92" s="83">
        <f t="shared" si="13"/>
        <v>3.5400000000000001E-2</v>
      </c>
    </row>
    <row r="93" spans="1:16">
      <c r="A93" s="1">
        <f t="shared" si="14"/>
        <v>93</v>
      </c>
      <c r="B93" s="76">
        <v>550</v>
      </c>
      <c r="C93" s="77" t="s">
        <v>70</v>
      </c>
      <c r="D93" s="84">
        <f t="shared" si="15"/>
        <v>6.3953488372093031E-3</v>
      </c>
      <c r="E93" s="78">
        <v>1.0629999999999999</v>
      </c>
      <c r="F93" s="79">
        <v>3.1419999999999999</v>
      </c>
      <c r="G93" s="75">
        <f t="shared" si="10"/>
        <v>4.2050000000000001</v>
      </c>
      <c r="H93" s="76">
        <v>1683</v>
      </c>
      <c r="I93" s="77" t="s">
        <v>69</v>
      </c>
      <c r="J93" s="83">
        <f t="shared" si="11"/>
        <v>0.16830000000000001</v>
      </c>
      <c r="K93" s="76">
        <v>558</v>
      </c>
      <c r="L93" s="77" t="s">
        <v>69</v>
      </c>
      <c r="M93" s="83">
        <f t="shared" si="12"/>
        <v>5.5800000000000002E-2</v>
      </c>
      <c r="N93" s="76">
        <v>389</v>
      </c>
      <c r="O93" s="77" t="s">
        <v>69</v>
      </c>
      <c r="P93" s="83">
        <f t="shared" si="13"/>
        <v>3.8900000000000004E-2</v>
      </c>
    </row>
    <row r="94" spans="1:16">
      <c r="A94" s="1">
        <f t="shared" si="14"/>
        <v>94</v>
      </c>
      <c r="B94" s="76">
        <v>600</v>
      </c>
      <c r="C94" s="77" t="s">
        <v>70</v>
      </c>
      <c r="D94" s="84">
        <f t="shared" si="15"/>
        <v>6.9767441860465115E-3</v>
      </c>
      <c r="E94" s="78">
        <v>1.121</v>
      </c>
      <c r="F94" s="79">
        <v>3.0510000000000002</v>
      </c>
      <c r="G94" s="75">
        <f t="shared" si="10"/>
        <v>4.1720000000000006</v>
      </c>
      <c r="H94" s="76">
        <v>1848</v>
      </c>
      <c r="I94" s="77" t="s">
        <v>69</v>
      </c>
      <c r="J94" s="83">
        <f t="shared" si="11"/>
        <v>0.18480000000000002</v>
      </c>
      <c r="K94" s="76">
        <v>605</v>
      </c>
      <c r="L94" s="77" t="s">
        <v>69</v>
      </c>
      <c r="M94" s="83">
        <f t="shared" si="12"/>
        <v>6.0499999999999998E-2</v>
      </c>
      <c r="N94" s="76">
        <v>424</v>
      </c>
      <c r="O94" s="77" t="s">
        <v>69</v>
      </c>
      <c r="P94" s="83">
        <f t="shared" si="13"/>
        <v>4.24E-2</v>
      </c>
    </row>
    <row r="95" spans="1:16">
      <c r="A95" s="1">
        <f t="shared" si="14"/>
        <v>95</v>
      </c>
      <c r="B95" s="76">
        <v>650</v>
      </c>
      <c r="C95" s="77" t="s">
        <v>70</v>
      </c>
      <c r="D95" s="84">
        <f t="shared" si="15"/>
        <v>7.5581395348837208E-3</v>
      </c>
      <c r="E95" s="78">
        <v>1.173</v>
      </c>
      <c r="F95" s="79">
        <v>2.9660000000000002</v>
      </c>
      <c r="G95" s="75">
        <f t="shared" si="10"/>
        <v>4.1390000000000002</v>
      </c>
      <c r="H95" s="76">
        <v>2014</v>
      </c>
      <c r="I95" s="77" t="s">
        <v>69</v>
      </c>
      <c r="J95" s="83">
        <f t="shared" si="11"/>
        <v>0.20139999999999997</v>
      </c>
      <c r="K95" s="76">
        <v>650</v>
      </c>
      <c r="L95" s="77" t="s">
        <v>69</v>
      </c>
      <c r="M95" s="83">
        <f t="shared" si="12"/>
        <v>6.5000000000000002E-2</v>
      </c>
      <c r="N95" s="76">
        <v>458</v>
      </c>
      <c r="O95" s="77" t="s">
        <v>69</v>
      </c>
      <c r="P95" s="83">
        <f t="shared" si="13"/>
        <v>4.58E-2</v>
      </c>
    </row>
    <row r="96" spans="1:16">
      <c r="A96" s="1">
        <f t="shared" si="14"/>
        <v>96</v>
      </c>
      <c r="B96" s="76">
        <v>700</v>
      </c>
      <c r="C96" s="77" t="s">
        <v>70</v>
      </c>
      <c r="D96" s="84">
        <f t="shared" si="15"/>
        <v>8.1395348837209301E-3</v>
      </c>
      <c r="E96" s="78">
        <v>1.222</v>
      </c>
      <c r="F96" s="79">
        <v>2.887</v>
      </c>
      <c r="G96" s="75">
        <f t="shared" si="10"/>
        <v>4.109</v>
      </c>
      <c r="H96" s="76">
        <v>2183</v>
      </c>
      <c r="I96" s="77" t="s">
        <v>69</v>
      </c>
      <c r="J96" s="83">
        <f t="shared" si="11"/>
        <v>0.21829999999999999</v>
      </c>
      <c r="K96" s="76">
        <v>696</v>
      </c>
      <c r="L96" s="77" t="s">
        <v>69</v>
      </c>
      <c r="M96" s="83">
        <f t="shared" si="12"/>
        <v>6.9599999999999995E-2</v>
      </c>
      <c r="N96" s="76">
        <v>493</v>
      </c>
      <c r="O96" s="77" t="s">
        <v>69</v>
      </c>
      <c r="P96" s="83">
        <f t="shared" si="13"/>
        <v>4.9299999999999997E-2</v>
      </c>
    </row>
    <row r="97" spans="1:16">
      <c r="A97" s="1">
        <f t="shared" si="14"/>
        <v>97</v>
      </c>
      <c r="B97" s="76">
        <v>800</v>
      </c>
      <c r="C97" s="77" t="s">
        <v>70</v>
      </c>
      <c r="D97" s="84">
        <f t="shared" si="15"/>
        <v>9.3023255813953487E-3</v>
      </c>
      <c r="E97" s="78">
        <v>1.3109999999999999</v>
      </c>
      <c r="F97" s="79">
        <v>2.7410000000000001</v>
      </c>
      <c r="G97" s="75">
        <f t="shared" si="10"/>
        <v>4.0519999999999996</v>
      </c>
      <c r="H97" s="76">
        <v>2525</v>
      </c>
      <c r="I97" s="77" t="s">
        <v>69</v>
      </c>
      <c r="J97" s="83">
        <f t="shared" si="11"/>
        <v>0.2525</v>
      </c>
      <c r="K97" s="76">
        <v>786</v>
      </c>
      <c r="L97" s="77" t="s">
        <v>69</v>
      </c>
      <c r="M97" s="83">
        <f t="shared" si="12"/>
        <v>7.8600000000000003E-2</v>
      </c>
      <c r="N97" s="76">
        <v>564</v>
      </c>
      <c r="O97" s="77" t="s">
        <v>69</v>
      </c>
      <c r="P97" s="83">
        <f t="shared" si="13"/>
        <v>5.6399999999999992E-2</v>
      </c>
    </row>
    <row r="98" spans="1:16">
      <c r="A98" s="1">
        <f t="shared" si="14"/>
        <v>98</v>
      </c>
      <c r="B98" s="76">
        <v>900</v>
      </c>
      <c r="C98" s="77" t="s">
        <v>70</v>
      </c>
      <c r="D98" s="84">
        <f t="shared" si="15"/>
        <v>1.0465116279069767E-2</v>
      </c>
      <c r="E98" s="78">
        <v>1.393</v>
      </c>
      <c r="F98" s="79">
        <v>2.6120000000000001</v>
      </c>
      <c r="G98" s="75">
        <f t="shared" si="10"/>
        <v>4.0049999999999999</v>
      </c>
      <c r="H98" s="76">
        <v>2874</v>
      </c>
      <c r="I98" s="77" t="s">
        <v>69</v>
      </c>
      <c r="J98" s="83">
        <f t="shared" si="11"/>
        <v>0.28739999999999999</v>
      </c>
      <c r="K98" s="76">
        <v>875</v>
      </c>
      <c r="L98" s="77" t="s">
        <v>69</v>
      </c>
      <c r="M98" s="83">
        <f t="shared" si="12"/>
        <v>8.7499999999999994E-2</v>
      </c>
      <c r="N98" s="76">
        <v>635</v>
      </c>
      <c r="O98" s="77" t="s">
        <v>69</v>
      </c>
      <c r="P98" s="83">
        <f t="shared" si="13"/>
        <v>6.3500000000000001E-2</v>
      </c>
    </row>
    <row r="99" spans="1:16">
      <c r="A99" s="1">
        <f t="shared" si="14"/>
        <v>99</v>
      </c>
      <c r="B99" s="76">
        <v>1</v>
      </c>
      <c r="C99" s="111" t="s">
        <v>72</v>
      </c>
      <c r="D99" s="84">
        <f t="shared" ref="D99:D130" si="16">B99/$C$5</f>
        <v>1.1627906976744186E-2</v>
      </c>
      <c r="E99" s="78">
        <v>1.4730000000000001</v>
      </c>
      <c r="F99" s="79">
        <v>2.496</v>
      </c>
      <c r="G99" s="75">
        <f t="shared" si="10"/>
        <v>3.9690000000000003</v>
      </c>
      <c r="H99" s="76">
        <v>3228</v>
      </c>
      <c r="I99" s="77" t="s">
        <v>69</v>
      </c>
      <c r="J99" s="83">
        <f t="shared" si="11"/>
        <v>0.32280000000000003</v>
      </c>
      <c r="K99" s="76">
        <v>962</v>
      </c>
      <c r="L99" s="77" t="s">
        <v>69</v>
      </c>
      <c r="M99" s="83">
        <f t="shared" si="12"/>
        <v>9.6199999999999994E-2</v>
      </c>
      <c r="N99" s="76">
        <v>706</v>
      </c>
      <c r="O99" s="77" t="s">
        <v>69</v>
      </c>
      <c r="P99" s="83">
        <f t="shared" si="13"/>
        <v>7.0599999999999996E-2</v>
      </c>
    </row>
    <row r="100" spans="1:16">
      <c r="A100" s="1">
        <f t="shared" si="14"/>
        <v>100</v>
      </c>
      <c r="B100" s="76">
        <v>1.1000000000000001</v>
      </c>
      <c r="C100" s="77" t="s">
        <v>72</v>
      </c>
      <c r="D100" s="84">
        <f t="shared" si="16"/>
        <v>1.2790697674418606E-2</v>
      </c>
      <c r="E100" s="78">
        <v>1.552</v>
      </c>
      <c r="F100" s="79">
        <v>2.3919999999999999</v>
      </c>
      <c r="G100" s="75">
        <f t="shared" si="10"/>
        <v>3.944</v>
      </c>
      <c r="H100" s="76">
        <v>3587</v>
      </c>
      <c r="I100" s="77" t="s">
        <v>69</v>
      </c>
      <c r="J100" s="83">
        <f t="shared" si="11"/>
        <v>0.35870000000000002</v>
      </c>
      <c r="K100" s="76">
        <v>1047</v>
      </c>
      <c r="L100" s="77" t="s">
        <v>69</v>
      </c>
      <c r="M100" s="83">
        <f t="shared" si="12"/>
        <v>0.10469999999999999</v>
      </c>
      <c r="N100" s="76">
        <v>777</v>
      </c>
      <c r="O100" s="77" t="s">
        <v>69</v>
      </c>
      <c r="P100" s="83">
        <f t="shared" si="13"/>
        <v>7.7700000000000005E-2</v>
      </c>
    </row>
    <row r="101" spans="1:16">
      <c r="A101" s="1">
        <f t="shared" si="14"/>
        <v>101</v>
      </c>
      <c r="B101" s="76">
        <v>1.2</v>
      </c>
      <c r="C101" s="77" t="s">
        <v>72</v>
      </c>
      <c r="D101" s="84">
        <f t="shared" si="16"/>
        <v>1.3953488372093023E-2</v>
      </c>
      <c r="E101" s="78">
        <v>1.63</v>
      </c>
      <c r="F101" s="79">
        <v>2.2970000000000002</v>
      </c>
      <c r="G101" s="75">
        <f t="shared" si="10"/>
        <v>3.927</v>
      </c>
      <c r="H101" s="76">
        <v>3949</v>
      </c>
      <c r="I101" s="77" t="s">
        <v>69</v>
      </c>
      <c r="J101" s="83">
        <f t="shared" si="11"/>
        <v>0.39489999999999997</v>
      </c>
      <c r="K101" s="76">
        <v>1131</v>
      </c>
      <c r="L101" s="77" t="s">
        <v>69</v>
      </c>
      <c r="M101" s="83">
        <f t="shared" si="12"/>
        <v>0.11310000000000001</v>
      </c>
      <c r="N101" s="76">
        <v>849</v>
      </c>
      <c r="O101" s="77" t="s">
        <v>69</v>
      </c>
      <c r="P101" s="83">
        <f t="shared" si="13"/>
        <v>8.4900000000000003E-2</v>
      </c>
    </row>
    <row r="102" spans="1:16">
      <c r="A102" s="1">
        <f t="shared" si="14"/>
        <v>102</v>
      </c>
      <c r="B102" s="76">
        <v>1.3</v>
      </c>
      <c r="C102" s="77" t="s">
        <v>72</v>
      </c>
      <c r="D102" s="84">
        <f t="shared" si="16"/>
        <v>1.5116279069767442E-2</v>
      </c>
      <c r="E102" s="78">
        <v>1.7090000000000001</v>
      </c>
      <c r="F102" s="79">
        <v>2.2109999999999999</v>
      </c>
      <c r="G102" s="75">
        <f t="shared" si="10"/>
        <v>3.92</v>
      </c>
      <c r="H102" s="76">
        <v>4313</v>
      </c>
      <c r="I102" s="77" t="s">
        <v>69</v>
      </c>
      <c r="J102" s="83">
        <f t="shared" si="11"/>
        <v>0.43129999999999996</v>
      </c>
      <c r="K102" s="76">
        <v>1212</v>
      </c>
      <c r="L102" s="77" t="s">
        <v>69</v>
      </c>
      <c r="M102" s="83">
        <f t="shared" si="12"/>
        <v>0.1212</v>
      </c>
      <c r="N102" s="76">
        <v>921</v>
      </c>
      <c r="O102" s="77" t="s">
        <v>69</v>
      </c>
      <c r="P102" s="83">
        <f t="shared" si="13"/>
        <v>9.2100000000000001E-2</v>
      </c>
    </row>
    <row r="103" spans="1:16">
      <c r="A103" s="1">
        <f t="shared" si="14"/>
        <v>103</v>
      </c>
      <c r="B103" s="76">
        <v>1.4</v>
      </c>
      <c r="C103" s="77" t="s">
        <v>72</v>
      </c>
      <c r="D103" s="84">
        <f t="shared" si="16"/>
        <v>1.627906976744186E-2</v>
      </c>
      <c r="E103" s="78">
        <v>1.7869999999999999</v>
      </c>
      <c r="F103" s="79">
        <v>2.133</v>
      </c>
      <c r="G103" s="75">
        <f t="shared" si="10"/>
        <v>3.92</v>
      </c>
      <c r="H103" s="76">
        <v>4680</v>
      </c>
      <c r="I103" s="77" t="s">
        <v>69</v>
      </c>
      <c r="J103" s="83">
        <f t="shared" si="11"/>
        <v>0.46799999999999997</v>
      </c>
      <c r="K103" s="76">
        <v>1291</v>
      </c>
      <c r="L103" s="77" t="s">
        <v>69</v>
      </c>
      <c r="M103" s="83">
        <f t="shared" si="12"/>
        <v>0.12909999999999999</v>
      </c>
      <c r="N103" s="76">
        <v>992</v>
      </c>
      <c r="O103" s="77" t="s">
        <v>69</v>
      </c>
      <c r="P103" s="83">
        <f t="shared" si="13"/>
        <v>9.9199999999999997E-2</v>
      </c>
    </row>
    <row r="104" spans="1:16">
      <c r="A104" s="1">
        <f t="shared" si="14"/>
        <v>104</v>
      </c>
      <c r="B104" s="76">
        <v>1.5</v>
      </c>
      <c r="C104" s="77" t="s">
        <v>72</v>
      </c>
      <c r="D104" s="84">
        <f t="shared" si="16"/>
        <v>1.7441860465116279E-2</v>
      </c>
      <c r="E104" s="78">
        <v>1.8660000000000001</v>
      </c>
      <c r="F104" s="79">
        <v>2.06</v>
      </c>
      <c r="G104" s="75">
        <f t="shared" si="10"/>
        <v>3.9260000000000002</v>
      </c>
      <c r="H104" s="76">
        <v>5047</v>
      </c>
      <c r="I104" s="77" t="s">
        <v>69</v>
      </c>
      <c r="J104" s="83">
        <f t="shared" si="11"/>
        <v>0.50469999999999993</v>
      </c>
      <c r="K104" s="76">
        <v>1368</v>
      </c>
      <c r="L104" s="77" t="s">
        <v>69</v>
      </c>
      <c r="M104" s="83">
        <f t="shared" si="12"/>
        <v>0.1368</v>
      </c>
      <c r="N104" s="76">
        <v>1063</v>
      </c>
      <c r="O104" s="77" t="s">
        <v>69</v>
      </c>
      <c r="P104" s="83">
        <f t="shared" si="13"/>
        <v>0.10629999999999999</v>
      </c>
    </row>
    <row r="105" spans="1:16">
      <c r="A105" s="1">
        <f t="shared" si="14"/>
        <v>105</v>
      </c>
      <c r="B105" s="76">
        <v>1.6</v>
      </c>
      <c r="C105" s="77" t="s">
        <v>72</v>
      </c>
      <c r="D105" s="84">
        <f t="shared" si="16"/>
        <v>1.8604651162790697E-2</v>
      </c>
      <c r="E105" s="78">
        <v>1.9450000000000001</v>
      </c>
      <c r="F105" s="79">
        <v>1.994</v>
      </c>
      <c r="G105" s="75">
        <f t="shared" si="10"/>
        <v>3.9390000000000001</v>
      </c>
      <c r="H105" s="76">
        <v>5414</v>
      </c>
      <c r="I105" s="77" t="s">
        <v>69</v>
      </c>
      <c r="J105" s="83">
        <f t="shared" si="11"/>
        <v>0.54139999999999999</v>
      </c>
      <c r="K105" s="76">
        <v>1444</v>
      </c>
      <c r="L105" s="77" t="s">
        <v>69</v>
      </c>
      <c r="M105" s="83">
        <f t="shared" si="12"/>
        <v>0.1444</v>
      </c>
      <c r="N105" s="76">
        <v>1134</v>
      </c>
      <c r="O105" s="77" t="s">
        <v>69</v>
      </c>
      <c r="P105" s="83">
        <f t="shared" si="13"/>
        <v>0.11339999999999999</v>
      </c>
    </row>
    <row r="106" spans="1:16">
      <c r="A106" s="1">
        <f t="shared" si="14"/>
        <v>106</v>
      </c>
      <c r="B106" s="76">
        <v>1.7</v>
      </c>
      <c r="C106" s="77" t="s">
        <v>72</v>
      </c>
      <c r="D106" s="84">
        <f t="shared" si="16"/>
        <v>1.9767441860465116E-2</v>
      </c>
      <c r="E106" s="78">
        <v>2.0230000000000001</v>
      </c>
      <c r="F106" s="79">
        <v>1.9319999999999999</v>
      </c>
      <c r="G106" s="75">
        <f t="shared" si="10"/>
        <v>3.9550000000000001</v>
      </c>
      <c r="H106" s="76">
        <v>5781</v>
      </c>
      <c r="I106" s="77" t="s">
        <v>69</v>
      </c>
      <c r="J106" s="83">
        <f t="shared" si="11"/>
        <v>0.57809999999999995</v>
      </c>
      <c r="K106" s="76">
        <v>1517</v>
      </c>
      <c r="L106" s="77" t="s">
        <v>69</v>
      </c>
      <c r="M106" s="83">
        <f t="shared" si="12"/>
        <v>0.1517</v>
      </c>
      <c r="N106" s="76">
        <v>1204</v>
      </c>
      <c r="O106" s="77" t="s">
        <v>69</v>
      </c>
      <c r="P106" s="83">
        <f t="shared" si="13"/>
        <v>0.12039999999999999</v>
      </c>
    </row>
    <row r="107" spans="1:16">
      <c r="A107" s="1">
        <f t="shared" si="14"/>
        <v>107</v>
      </c>
      <c r="B107" s="76">
        <v>1.8</v>
      </c>
      <c r="C107" s="77" t="s">
        <v>72</v>
      </c>
      <c r="D107" s="84">
        <f t="shared" si="16"/>
        <v>2.0930232558139535E-2</v>
      </c>
      <c r="E107" s="78">
        <v>2.1019999999999999</v>
      </c>
      <c r="F107" s="79">
        <v>1.8740000000000001</v>
      </c>
      <c r="G107" s="75">
        <f t="shared" si="10"/>
        <v>3.976</v>
      </c>
      <c r="H107" s="76">
        <v>6147</v>
      </c>
      <c r="I107" s="77" t="s">
        <v>69</v>
      </c>
      <c r="J107" s="83">
        <f t="shared" si="11"/>
        <v>0.61470000000000002</v>
      </c>
      <c r="K107" s="76">
        <v>1587</v>
      </c>
      <c r="L107" s="77" t="s">
        <v>69</v>
      </c>
      <c r="M107" s="83">
        <f t="shared" si="12"/>
        <v>0.15870000000000001</v>
      </c>
      <c r="N107" s="76">
        <v>1274</v>
      </c>
      <c r="O107" s="77" t="s">
        <v>69</v>
      </c>
      <c r="P107" s="83">
        <f t="shared" si="13"/>
        <v>0.12740000000000001</v>
      </c>
    </row>
    <row r="108" spans="1:16">
      <c r="A108" s="1">
        <f t="shared" si="14"/>
        <v>108</v>
      </c>
      <c r="B108" s="76">
        <v>2</v>
      </c>
      <c r="C108" s="77" t="s">
        <v>72</v>
      </c>
      <c r="D108" s="84">
        <f t="shared" si="16"/>
        <v>2.3255813953488372E-2</v>
      </c>
      <c r="E108" s="78">
        <v>2.2570000000000001</v>
      </c>
      <c r="F108" s="79">
        <v>1.77</v>
      </c>
      <c r="G108" s="75">
        <f t="shared" si="10"/>
        <v>4.0270000000000001</v>
      </c>
      <c r="H108" s="76">
        <v>6876</v>
      </c>
      <c r="I108" s="77" t="s">
        <v>69</v>
      </c>
      <c r="J108" s="83">
        <f t="shared" si="11"/>
        <v>0.68759999999999999</v>
      </c>
      <c r="K108" s="76">
        <v>1724</v>
      </c>
      <c r="L108" s="77" t="s">
        <v>69</v>
      </c>
      <c r="M108" s="83">
        <f t="shared" si="12"/>
        <v>0.1724</v>
      </c>
      <c r="N108" s="76">
        <v>1411</v>
      </c>
      <c r="O108" s="77" t="s">
        <v>69</v>
      </c>
      <c r="P108" s="83">
        <f t="shared" si="13"/>
        <v>0.1411</v>
      </c>
    </row>
    <row r="109" spans="1:16">
      <c r="A109" s="1">
        <f t="shared" si="14"/>
        <v>109</v>
      </c>
      <c r="B109" s="76">
        <v>2.25</v>
      </c>
      <c r="C109" s="77" t="s">
        <v>72</v>
      </c>
      <c r="D109" s="84">
        <f t="shared" si="16"/>
        <v>2.616279069767442E-2</v>
      </c>
      <c r="E109" s="78">
        <v>2.448</v>
      </c>
      <c r="F109" s="79">
        <v>1.6579999999999999</v>
      </c>
      <c r="G109" s="75">
        <f t="shared" si="10"/>
        <v>4.1059999999999999</v>
      </c>
      <c r="H109" s="76">
        <v>7778</v>
      </c>
      <c r="I109" s="77" t="s">
        <v>69</v>
      </c>
      <c r="J109" s="83">
        <f t="shared" si="11"/>
        <v>0.77779999999999994</v>
      </c>
      <c r="K109" s="76">
        <v>1883</v>
      </c>
      <c r="L109" s="77" t="s">
        <v>69</v>
      </c>
      <c r="M109" s="83">
        <f t="shared" si="12"/>
        <v>0.1883</v>
      </c>
      <c r="N109" s="76">
        <v>1577</v>
      </c>
      <c r="O109" s="77" t="s">
        <v>69</v>
      </c>
      <c r="P109" s="83">
        <f t="shared" si="13"/>
        <v>0.15770000000000001</v>
      </c>
    </row>
    <row r="110" spans="1:16">
      <c r="A110" s="1">
        <f t="shared" si="14"/>
        <v>110</v>
      </c>
      <c r="B110" s="76">
        <v>2.5</v>
      </c>
      <c r="C110" s="77" t="s">
        <v>72</v>
      </c>
      <c r="D110" s="84">
        <f t="shared" si="16"/>
        <v>2.9069767441860465E-2</v>
      </c>
      <c r="E110" s="78">
        <v>2.6339999999999999</v>
      </c>
      <c r="F110" s="79">
        <v>1.5609999999999999</v>
      </c>
      <c r="G110" s="75">
        <f t="shared" si="10"/>
        <v>4.1950000000000003</v>
      </c>
      <c r="H110" s="76">
        <v>8667</v>
      </c>
      <c r="I110" s="77" t="s">
        <v>69</v>
      </c>
      <c r="J110" s="83">
        <f t="shared" si="11"/>
        <v>0.86670000000000003</v>
      </c>
      <c r="K110" s="76">
        <v>2031</v>
      </c>
      <c r="L110" s="77" t="s">
        <v>69</v>
      </c>
      <c r="M110" s="83">
        <f t="shared" si="12"/>
        <v>0.2031</v>
      </c>
      <c r="N110" s="76">
        <v>1738</v>
      </c>
      <c r="O110" s="77" t="s">
        <v>69</v>
      </c>
      <c r="P110" s="83">
        <f t="shared" si="13"/>
        <v>0.17380000000000001</v>
      </c>
    </row>
    <row r="111" spans="1:16">
      <c r="A111" s="1">
        <f t="shared" si="14"/>
        <v>111</v>
      </c>
      <c r="B111" s="76">
        <v>2.75</v>
      </c>
      <c r="C111" s="77" t="s">
        <v>72</v>
      </c>
      <c r="D111" s="84">
        <f t="shared" si="16"/>
        <v>3.1976744186046513E-2</v>
      </c>
      <c r="E111" s="78">
        <v>2.8149999999999999</v>
      </c>
      <c r="F111" s="79">
        <v>1.4770000000000001</v>
      </c>
      <c r="G111" s="75">
        <f t="shared" si="10"/>
        <v>4.2919999999999998</v>
      </c>
      <c r="H111" s="76">
        <v>9541</v>
      </c>
      <c r="I111" s="77" t="s">
        <v>69</v>
      </c>
      <c r="J111" s="83">
        <f t="shared" si="11"/>
        <v>0.95410000000000006</v>
      </c>
      <c r="K111" s="76">
        <v>2168</v>
      </c>
      <c r="L111" s="77" t="s">
        <v>69</v>
      </c>
      <c r="M111" s="83">
        <f t="shared" si="12"/>
        <v>0.21680000000000002</v>
      </c>
      <c r="N111" s="76">
        <v>1892</v>
      </c>
      <c r="O111" s="77" t="s">
        <v>69</v>
      </c>
      <c r="P111" s="83">
        <f t="shared" si="13"/>
        <v>0.18919999999999998</v>
      </c>
    </row>
    <row r="112" spans="1:16">
      <c r="A112" s="1">
        <f t="shared" si="14"/>
        <v>112</v>
      </c>
      <c r="B112" s="76">
        <v>3</v>
      </c>
      <c r="C112" s="77" t="s">
        <v>72</v>
      </c>
      <c r="D112" s="84">
        <f t="shared" si="16"/>
        <v>3.4883720930232558E-2</v>
      </c>
      <c r="E112" s="78">
        <v>2.99</v>
      </c>
      <c r="F112" s="79">
        <v>1.4019999999999999</v>
      </c>
      <c r="G112" s="75">
        <f t="shared" si="10"/>
        <v>4.3920000000000003</v>
      </c>
      <c r="H112" s="76">
        <v>1.04</v>
      </c>
      <c r="I112" s="111" t="s">
        <v>71</v>
      </c>
      <c r="J112" s="64">
        <f t="shared" ref="J112:J143" si="17">H112</f>
        <v>1.04</v>
      </c>
      <c r="K112" s="76">
        <v>2296</v>
      </c>
      <c r="L112" s="77" t="s">
        <v>69</v>
      </c>
      <c r="M112" s="83">
        <f t="shared" si="12"/>
        <v>0.22959999999999997</v>
      </c>
      <c r="N112" s="76">
        <v>2039</v>
      </c>
      <c r="O112" s="77" t="s">
        <v>69</v>
      </c>
      <c r="P112" s="83">
        <f t="shared" si="13"/>
        <v>0.20390000000000003</v>
      </c>
    </row>
    <row r="113" spans="1:16">
      <c r="A113" s="1">
        <f t="shared" si="14"/>
        <v>113</v>
      </c>
      <c r="B113" s="76">
        <v>3.25</v>
      </c>
      <c r="C113" s="77" t="s">
        <v>72</v>
      </c>
      <c r="D113" s="84">
        <f t="shared" si="16"/>
        <v>3.7790697674418602E-2</v>
      </c>
      <c r="E113" s="78">
        <v>3.1619999999999999</v>
      </c>
      <c r="F113" s="79">
        <v>1.3360000000000001</v>
      </c>
      <c r="G113" s="75">
        <f t="shared" si="10"/>
        <v>4.4980000000000002</v>
      </c>
      <c r="H113" s="76">
        <v>1.1200000000000001</v>
      </c>
      <c r="I113" s="77" t="s">
        <v>71</v>
      </c>
      <c r="J113" s="64">
        <f t="shared" si="17"/>
        <v>1.1200000000000001</v>
      </c>
      <c r="K113" s="76">
        <v>2414</v>
      </c>
      <c r="L113" s="77" t="s">
        <v>69</v>
      </c>
      <c r="M113" s="83">
        <f t="shared" si="12"/>
        <v>0.2414</v>
      </c>
      <c r="N113" s="76">
        <v>2180</v>
      </c>
      <c r="O113" s="77" t="s">
        <v>69</v>
      </c>
      <c r="P113" s="83">
        <f t="shared" si="13"/>
        <v>0.21800000000000003</v>
      </c>
    </row>
    <row r="114" spans="1:16">
      <c r="A114" s="1">
        <f t="shared" si="14"/>
        <v>114</v>
      </c>
      <c r="B114" s="76">
        <v>3.5</v>
      </c>
      <c r="C114" s="77" t="s">
        <v>72</v>
      </c>
      <c r="D114" s="84">
        <f t="shared" si="16"/>
        <v>4.0697674418604654E-2</v>
      </c>
      <c r="E114" s="78">
        <v>3.3290000000000002</v>
      </c>
      <c r="F114" s="79">
        <v>1.2769999999999999</v>
      </c>
      <c r="G114" s="75">
        <f t="shared" si="10"/>
        <v>4.6059999999999999</v>
      </c>
      <c r="H114" s="76">
        <v>1.21</v>
      </c>
      <c r="I114" s="77" t="s">
        <v>71</v>
      </c>
      <c r="J114" s="64">
        <f t="shared" si="17"/>
        <v>1.21</v>
      </c>
      <c r="K114" s="76">
        <v>2525</v>
      </c>
      <c r="L114" s="77" t="s">
        <v>69</v>
      </c>
      <c r="M114" s="83">
        <f t="shared" si="12"/>
        <v>0.2525</v>
      </c>
      <c r="N114" s="76">
        <v>2316</v>
      </c>
      <c r="O114" s="77" t="s">
        <v>69</v>
      </c>
      <c r="P114" s="83">
        <f t="shared" si="13"/>
        <v>0.23159999999999997</v>
      </c>
    </row>
    <row r="115" spans="1:16">
      <c r="A115" s="1">
        <f t="shared" si="14"/>
        <v>115</v>
      </c>
      <c r="B115" s="76">
        <v>3.75</v>
      </c>
      <c r="C115" s="77" t="s">
        <v>72</v>
      </c>
      <c r="D115" s="84">
        <f t="shared" si="16"/>
        <v>4.3604651162790699E-2</v>
      </c>
      <c r="E115" s="78">
        <v>3.4929999999999999</v>
      </c>
      <c r="F115" s="79">
        <v>1.2230000000000001</v>
      </c>
      <c r="G115" s="75">
        <f t="shared" si="10"/>
        <v>4.7160000000000002</v>
      </c>
      <c r="H115" s="76">
        <v>1.29</v>
      </c>
      <c r="I115" s="77" t="s">
        <v>71</v>
      </c>
      <c r="J115" s="64">
        <f t="shared" si="17"/>
        <v>1.29</v>
      </c>
      <c r="K115" s="76">
        <v>2628</v>
      </c>
      <c r="L115" s="77" t="s">
        <v>69</v>
      </c>
      <c r="M115" s="83">
        <f t="shared" si="12"/>
        <v>0.26280000000000003</v>
      </c>
      <c r="N115" s="76">
        <v>2445</v>
      </c>
      <c r="O115" s="77" t="s">
        <v>69</v>
      </c>
      <c r="P115" s="83">
        <f t="shared" si="13"/>
        <v>0.2445</v>
      </c>
    </row>
    <row r="116" spans="1:16">
      <c r="A116" s="1">
        <f t="shared" si="14"/>
        <v>116</v>
      </c>
      <c r="B116" s="76">
        <v>4</v>
      </c>
      <c r="C116" s="77" t="s">
        <v>72</v>
      </c>
      <c r="D116" s="84">
        <f t="shared" si="16"/>
        <v>4.6511627906976744E-2</v>
      </c>
      <c r="E116" s="78">
        <v>3.653</v>
      </c>
      <c r="F116" s="79">
        <v>1.1739999999999999</v>
      </c>
      <c r="G116" s="75">
        <f t="shared" si="10"/>
        <v>4.827</v>
      </c>
      <c r="H116" s="76">
        <v>1.37</v>
      </c>
      <c r="I116" s="77" t="s">
        <v>71</v>
      </c>
      <c r="J116" s="64">
        <f t="shared" si="17"/>
        <v>1.37</v>
      </c>
      <c r="K116" s="76">
        <v>2724</v>
      </c>
      <c r="L116" s="77" t="s">
        <v>69</v>
      </c>
      <c r="M116" s="83">
        <f t="shared" ref="M116:M147" si="18">K116/1000/10</f>
        <v>0.27240000000000003</v>
      </c>
      <c r="N116" s="76">
        <v>2569</v>
      </c>
      <c r="O116" s="77" t="s">
        <v>69</v>
      </c>
      <c r="P116" s="83">
        <f t="shared" ref="P116:P147" si="19">N116/1000/10</f>
        <v>0.25690000000000002</v>
      </c>
    </row>
    <row r="117" spans="1:16">
      <c r="A117" s="1">
        <f t="shared" si="14"/>
        <v>117</v>
      </c>
      <c r="B117" s="76">
        <v>4.5</v>
      </c>
      <c r="C117" s="77" t="s">
        <v>72</v>
      </c>
      <c r="D117" s="84">
        <f t="shared" si="16"/>
        <v>5.232558139534884E-2</v>
      </c>
      <c r="E117" s="78">
        <v>3.968</v>
      </c>
      <c r="F117" s="79">
        <v>1.089</v>
      </c>
      <c r="G117" s="75">
        <f t="shared" si="10"/>
        <v>5.0570000000000004</v>
      </c>
      <c r="H117" s="76">
        <v>1.52</v>
      </c>
      <c r="I117" s="77" t="s">
        <v>71</v>
      </c>
      <c r="J117" s="64">
        <f t="shared" si="17"/>
        <v>1.52</v>
      </c>
      <c r="K117" s="76">
        <v>2903</v>
      </c>
      <c r="L117" s="77" t="s">
        <v>69</v>
      </c>
      <c r="M117" s="83">
        <f t="shared" si="18"/>
        <v>0.2903</v>
      </c>
      <c r="N117" s="76">
        <v>2801</v>
      </c>
      <c r="O117" s="77" t="s">
        <v>69</v>
      </c>
      <c r="P117" s="83">
        <f t="shared" si="19"/>
        <v>0.28010000000000002</v>
      </c>
    </row>
    <row r="118" spans="1:16">
      <c r="A118" s="1">
        <f t="shared" si="14"/>
        <v>118</v>
      </c>
      <c r="B118" s="76">
        <v>5</v>
      </c>
      <c r="C118" s="77" t="s">
        <v>72</v>
      </c>
      <c r="D118" s="84">
        <f t="shared" si="16"/>
        <v>5.8139534883720929E-2</v>
      </c>
      <c r="E118" s="78">
        <v>4.2750000000000004</v>
      </c>
      <c r="F118" s="79">
        <v>1.0169999999999999</v>
      </c>
      <c r="G118" s="75">
        <f t="shared" si="10"/>
        <v>5.2919999999999998</v>
      </c>
      <c r="H118" s="76">
        <v>1.67</v>
      </c>
      <c r="I118" s="77" t="s">
        <v>71</v>
      </c>
      <c r="J118" s="64">
        <f t="shared" si="17"/>
        <v>1.67</v>
      </c>
      <c r="K118" s="76">
        <v>3061</v>
      </c>
      <c r="L118" s="77" t="s">
        <v>69</v>
      </c>
      <c r="M118" s="83">
        <f t="shared" si="18"/>
        <v>0.30609999999999998</v>
      </c>
      <c r="N118" s="76">
        <v>3014</v>
      </c>
      <c r="O118" s="77" t="s">
        <v>69</v>
      </c>
      <c r="P118" s="83">
        <f t="shared" si="19"/>
        <v>0.3014</v>
      </c>
    </row>
    <row r="119" spans="1:16">
      <c r="A119" s="1">
        <f t="shared" si="14"/>
        <v>119</v>
      </c>
      <c r="B119" s="76">
        <v>5.5</v>
      </c>
      <c r="C119" s="77" t="s">
        <v>72</v>
      </c>
      <c r="D119" s="84">
        <f t="shared" si="16"/>
        <v>6.3953488372093026E-2</v>
      </c>
      <c r="E119" s="78">
        <v>4.5789999999999997</v>
      </c>
      <c r="F119" s="79">
        <v>0.95509999999999995</v>
      </c>
      <c r="G119" s="75">
        <f t="shared" si="10"/>
        <v>5.5340999999999996</v>
      </c>
      <c r="H119" s="76">
        <v>1.81</v>
      </c>
      <c r="I119" s="77" t="s">
        <v>71</v>
      </c>
      <c r="J119" s="64">
        <f t="shared" si="17"/>
        <v>1.81</v>
      </c>
      <c r="K119" s="76">
        <v>3201</v>
      </c>
      <c r="L119" s="77" t="s">
        <v>69</v>
      </c>
      <c r="M119" s="83">
        <f t="shared" si="18"/>
        <v>0.3201</v>
      </c>
      <c r="N119" s="76">
        <v>3210</v>
      </c>
      <c r="O119" s="77" t="s">
        <v>69</v>
      </c>
      <c r="P119" s="83">
        <f t="shared" si="19"/>
        <v>0.32100000000000001</v>
      </c>
    </row>
    <row r="120" spans="1:16">
      <c r="A120" s="1">
        <f t="shared" si="14"/>
        <v>120</v>
      </c>
      <c r="B120" s="76">
        <v>6</v>
      </c>
      <c r="C120" s="77" t="s">
        <v>72</v>
      </c>
      <c r="D120" s="84">
        <f t="shared" si="16"/>
        <v>6.9767441860465115E-2</v>
      </c>
      <c r="E120" s="78">
        <v>4.8819999999999997</v>
      </c>
      <c r="F120" s="79">
        <v>0.90110000000000001</v>
      </c>
      <c r="G120" s="75">
        <f t="shared" si="10"/>
        <v>5.7830999999999992</v>
      </c>
      <c r="H120" s="76">
        <v>1.95</v>
      </c>
      <c r="I120" s="77" t="s">
        <v>71</v>
      </c>
      <c r="J120" s="64">
        <f t="shared" si="17"/>
        <v>1.95</v>
      </c>
      <c r="K120" s="76">
        <v>3326</v>
      </c>
      <c r="L120" s="77" t="s">
        <v>69</v>
      </c>
      <c r="M120" s="83">
        <f t="shared" si="18"/>
        <v>0.33260000000000001</v>
      </c>
      <c r="N120" s="76">
        <v>3390</v>
      </c>
      <c r="O120" s="77" t="s">
        <v>69</v>
      </c>
      <c r="P120" s="83">
        <f t="shared" si="19"/>
        <v>0.33900000000000002</v>
      </c>
    </row>
    <row r="121" spans="1:16">
      <c r="A121" s="1">
        <f t="shared" si="14"/>
        <v>121</v>
      </c>
      <c r="B121" s="76">
        <v>6.5</v>
      </c>
      <c r="C121" s="77" t="s">
        <v>72</v>
      </c>
      <c r="D121" s="84">
        <f t="shared" si="16"/>
        <v>7.5581395348837205E-2</v>
      </c>
      <c r="E121" s="78">
        <v>5.1849999999999996</v>
      </c>
      <c r="F121" s="79">
        <v>0.85360000000000003</v>
      </c>
      <c r="G121" s="75">
        <f t="shared" si="10"/>
        <v>6.0385999999999997</v>
      </c>
      <c r="H121" s="76">
        <v>2.08</v>
      </c>
      <c r="I121" s="77" t="s">
        <v>71</v>
      </c>
      <c r="J121" s="64">
        <f t="shared" si="17"/>
        <v>2.08</v>
      </c>
      <c r="K121" s="76">
        <v>3437</v>
      </c>
      <c r="L121" s="77" t="s">
        <v>69</v>
      </c>
      <c r="M121" s="83">
        <f t="shared" si="18"/>
        <v>0.34370000000000001</v>
      </c>
      <c r="N121" s="76">
        <v>3556</v>
      </c>
      <c r="O121" s="77" t="s">
        <v>69</v>
      </c>
      <c r="P121" s="83">
        <f t="shared" si="19"/>
        <v>0.35560000000000003</v>
      </c>
    </row>
    <row r="122" spans="1:16">
      <c r="A122" s="1">
        <f t="shared" si="14"/>
        <v>122</v>
      </c>
      <c r="B122" s="76">
        <v>7</v>
      </c>
      <c r="C122" s="77" t="s">
        <v>72</v>
      </c>
      <c r="D122" s="84">
        <f t="shared" si="16"/>
        <v>8.1395348837209308E-2</v>
      </c>
      <c r="E122" s="78">
        <v>5.49</v>
      </c>
      <c r="F122" s="79">
        <v>0.8115</v>
      </c>
      <c r="G122" s="75">
        <f t="shared" si="10"/>
        <v>6.3014999999999999</v>
      </c>
      <c r="H122" s="76">
        <v>2.2000000000000002</v>
      </c>
      <c r="I122" s="77" t="s">
        <v>71</v>
      </c>
      <c r="J122" s="64">
        <f t="shared" si="17"/>
        <v>2.2000000000000002</v>
      </c>
      <c r="K122" s="76">
        <v>3537</v>
      </c>
      <c r="L122" s="77" t="s">
        <v>69</v>
      </c>
      <c r="M122" s="83">
        <f t="shared" si="18"/>
        <v>0.35370000000000001</v>
      </c>
      <c r="N122" s="76">
        <v>3710</v>
      </c>
      <c r="O122" s="77" t="s">
        <v>69</v>
      </c>
      <c r="P122" s="83">
        <f t="shared" si="19"/>
        <v>0.371</v>
      </c>
    </row>
    <row r="123" spans="1:16">
      <c r="A123" s="1">
        <f t="shared" si="14"/>
        <v>123</v>
      </c>
      <c r="B123" s="76">
        <v>8</v>
      </c>
      <c r="C123" s="77" t="s">
        <v>72</v>
      </c>
      <c r="D123" s="84">
        <f t="shared" si="16"/>
        <v>9.3023255813953487E-2</v>
      </c>
      <c r="E123" s="78">
        <v>6.1070000000000002</v>
      </c>
      <c r="F123" s="79">
        <v>0.7399</v>
      </c>
      <c r="G123" s="75">
        <f t="shared" si="10"/>
        <v>6.8468999999999998</v>
      </c>
      <c r="H123" s="76">
        <v>2.44</v>
      </c>
      <c r="I123" s="77" t="s">
        <v>71</v>
      </c>
      <c r="J123" s="64">
        <f t="shared" si="17"/>
        <v>2.44</v>
      </c>
      <c r="K123" s="76">
        <v>3716</v>
      </c>
      <c r="L123" s="77" t="s">
        <v>69</v>
      </c>
      <c r="M123" s="83">
        <f t="shared" si="18"/>
        <v>0.37160000000000004</v>
      </c>
      <c r="N123" s="76">
        <v>3985</v>
      </c>
      <c r="O123" s="77" t="s">
        <v>69</v>
      </c>
      <c r="P123" s="83">
        <f t="shared" si="19"/>
        <v>0.39849999999999997</v>
      </c>
    </row>
    <row r="124" spans="1:16">
      <c r="A124" s="1">
        <f t="shared" si="14"/>
        <v>124</v>
      </c>
      <c r="B124" s="76">
        <v>9</v>
      </c>
      <c r="C124" s="77" t="s">
        <v>72</v>
      </c>
      <c r="D124" s="84">
        <f t="shared" si="16"/>
        <v>0.10465116279069768</v>
      </c>
      <c r="E124" s="78">
        <v>6.7350000000000003</v>
      </c>
      <c r="F124" s="79">
        <v>0.68120000000000003</v>
      </c>
      <c r="G124" s="75">
        <f t="shared" si="10"/>
        <v>7.4161999999999999</v>
      </c>
      <c r="H124" s="76">
        <v>2.66</v>
      </c>
      <c r="I124" s="77" t="s">
        <v>71</v>
      </c>
      <c r="J124" s="64">
        <f t="shared" si="17"/>
        <v>2.66</v>
      </c>
      <c r="K124" s="76">
        <v>3862</v>
      </c>
      <c r="L124" s="77" t="s">
        <v>69</v>
      </c>
      <c r="M124" s="83">
        <f t="shared" si="18"/>
        <v>0.38619999999999999</v>
      </c>
      <c r="N124" s="76">
        <v>4221</v>
      </c>
      <c r="O124" s="77" t="s">
        <v>69</v>
      </c>
      <c r="P124" s="83">
        <f t="shared" si="19"/>
        <v>0.42210000000000003</v>
      </c>
    </row>
    <row r="125" spans="1:16">
      <c r="A125" s="1">
        <f t="shared" si="14"/>
        <v>125</v>
      </c>
      <c r="B125" s="66">
        <v>10</v>
      </c>
      <c r="C125" s="67" t="s">
        <v>72</v>
      </c>
      <c r="D125" s="84">
        <f t="shared" si="16"/>
        <v>0.11627906976744186</v>
      </c>
      <c r="E125" s="78">
        <v>7.3730000000000002</v>
      </c>
      <c r="F125" s="79">
        <v>0.6321</v>
      </c>
      <c r="G125" s="75">
        <f t="shared" si="10"/>
        <v>8.0051000000000005</v>
      </c>
      <c r="H125" s="76">
        <v>2.87</v>
      </c>
      <c r="I125" s="77" t="s">
        <v>71</v>
      </c>
      <c r="J125" s="64">
        <f t="shared" si="17"/>
        <v>2.87</v>
      </c>
      <c r="K125" s="76">
        <v>3984</v>
      </c>
      <c r="L125" s="77" t="s">
        <v>69</v>
      </c>
      <c r="M125" s="83">
        <f t="shared" si="18"/>
        <v>0.39839999999999998</v>
      </c>
      <c r="N125" s="76">
        <v>4426</v>
      </c>
      <c r="O125" s="77" t="s">
        <v>69</v>
      </c>
      <c r="P125" s="83">
        <f t="shared" si="19"/>
        <v>0.44259999999999999</v>
      </c>
    </row>
    <row r="126" spans="1:16">
      <c r="A126" s="1">
        <f t="shared" si="14"/>
        <v>126</v>
      </c>
      <c r="B126" s="66">
        <v>11</v>
      </c>
      <c r="C126" s="67" t="s">
        <v>72</v>
      </c>
      <c r="D126" s="84">
        <f t="shared" si="16"/>
        <v>0.12790697674418605</v>
      </c>
      <c r="E126" s="78">
        <v>8.02</v>
      </c>
      <c r="F126" s="79">
        <v>0.59030000000000005</v>
      </c>
      <c r="G126" s="75">
        <f t="shared" si="10"/>
        <v>8.6102999999999987</v>
      </c>
      <c r="H126" s="66">
        <v>3.06</v>
      </c>
      <c r="I126" s="67" t="s">
        <v>71</v>
      </c>
      <c r="J126" s="64">
        <f t="shared" si="17"/>
        <v>3.06</v>
      </c>
      <c r="K126" s="66">
        <v>4086</v>
      </c>
      <c r="L126" s="67" t="s">
        <v>69</v>
      </c>
      <c r="M126" s="83">
        <f t="shared" si="18"/>
        <v>0.40860000000000002</v>
      </c>
      <c r="N126" s="66">
        <v>4606</v>
      </c>
      <c r="O126" s="67" t="s">
        <v>69</v>
      </c>
      <c r="P126" s="83">
        <f t="shared" si="19"/>
        <v>0.46060000000000001</v>
      </c>
    </row>
    <row r="127" spans="1:16">
      <c r="A127" s="1">
        <f t="shared" si="14"/>
        <v>127</v>
      </c>
      <c r="B127" s="66">
        <v>12</v>
      </c>
      <c r="C127" s="67" t="s">
        <v>72</v>
      </c>
      <c r="D127" s="84">
        <f t="shared" si="16"/>
        <v>0.13953488372093023</v>
      </c>
      <c r="E127" s="78">
        <v>8.6720000000000006</v>
      </c>
      <c r="F127" s="79">
        <v>0.55420000000000003</v>
      </c>
      <c r="G127" s="75">
        <f t="shared" si="10"/>
        <v>9.2262000000000004</v>
      </c>
      <c r="H127" s="66">
        <v>3.24</v>
      </c>
      <c r="I127" s="67" t="s">
        <v>71</v>
      </c>
      <c r="J127" s="64">
        <f t="shared" si="17"/>
        <v>3.24</v>
      </c>
      <c r="K127" s="66">
        <v>4172</v>
      </c>
      <c r="L127" s="67" t="s">
        <v>69</v>
      </c>
      <c r="M127" s="83">
        <f t="shared" si="18"/>
        <v>0.41719999999999996</v>
      </c>
      <c r="N127" s="66">
        <v>4763</v>
      </c>
      <c r="O127" s="67" t="s">
        <v>69</v>
      </c>
      <c r="P127" s="83">
        <f t="shared" si="19"/>
        <v>0.4763</v>
      </c>
    </row>
    <row r="128" spans="1:16">
      <c r="A128" s="1">
        <f t="shared" si="14"/>
        <v>128</v>
      </c>
      <c r="B128" s="76">
        <v>13</v>
      </c>
      <c r="C128" s="77" t="s">
        <v>72</v>
      </c>
      <c r="D128" s="84">
        <f t="shared" si="16"/>
        <v>0.15116279069767441</v>
      </c>
      <c r="E128" s="78">
        <v>9.3249999999999993</v>
      </c>
      <c r="F128" s="79">
        <v>0.52280000000000004</v>
      </c>
      <c r="G128" s="75">
        <f t="shared" si="10"/>
        <v>9.8477999999999994</v>
      </c>
      <c r="H128" s="76">
        <v>3.4</v>
      </c>
      <c r="I128" s="77" t="s">
        <v>71</v>
      </c>
      <c r="J128" s="64">
        <f t="shared" si="17"/>
        <v>3.4</v>
      </c>
      <c r="K128" s="66">
        <v>4245</v>
      </c>
      <c r="L128" s="67" t="s">
        <v>69</v>
      </c>
      <c r="M128" s="83">
        <f t="shared" si="18"/>
        <v>0.42449999999999999</v>
      </c>
      <c r="N128" s="66">
        <v>4902</v>
      </c>
      <c r="O128" s="67" t="s">
        <v>69</v>
      </c>
      <c r="P128" s="83">
        <f t="shared" si="19"/>
        <v>0.49020000000000002</v>
      </c>
    </row>
    <row r="129" spans="1:16">
      <c r="A129" s="1">
        <f t="shared" si="14"/>
        <v>129</v>
      </c>
      <c r="B129" s="76">
        <v>14</v>
      </c>
      <c r="C129" s="77" t="s">
        <v>72</v>
      </c>
      <c r="D129" s="84">
        <f t="shared" si="16"/>
        <v>0.16279069767441862</v>
      </c>
      <c r="E129" s="78">
        <v>9.9760000000000009</v>
      </c>
      <c r="F129" s="79">
        <v>0.49509999999999998</v>
      </c>
      <c r="G129" s="75">
        <f t="shared" si="10"/>
        <v>10.471100000000002</v>
      </c>
      <c r="H129" s="76">
        <v>3.56</v>
      </c>
      <c r="I129" s="77" t="s">
        <v>71</v>
      </c>
      <c r="J129" s="64">
        <f t="shared" si="17"/>
        <v>3.56</v>
      </c>
      <c r="K129" s="66">
        <v>4309</v>
      </c>
      <c r="L129" s="67" t="s">
        <v>69</v>
      </c>
      <c r="M129" s="83">
        <f t="shared" si="18"/>
        <v>0.43090000000000001</v>
      </c>
      <c r="N129" s="66">
        <v>5026</v>
      </c>
      <c r="O129" s="67" t="s">
        <v>69</v>
      </c>
      <c r="P129" s="83">
        <f t="shared" si="19"/>
        <v>0.50259999999999994</v>
      </c>
    </row>
    <row r="130" spans="1:16">
      <c r="A130" s="1">
        <f t="shared" si="14"/>
        <v>130</v>
      </c>
      <c r="B130" s="76">
        <v>15</v>
      </c>
      <c r="C130" s="77" t="s">
        <v>72</v>
      </c>
      <c r="D130" s="84">
        <f t="shared" si="16"/>
        <v>0.1744186046511628</v>
      </c>
      <c r="E130" s="78">
        <v>10.62</v>
      </c>
      <c r="F130" s="79">
        <v>0.47039999999999998</v>
      </c>
      <c r="G130" s="75">
        <f t="shared" si="10"/>
        <v>11.090399999999999</v>
      </c>
      <c r="H130" s="76">
        <v>3.71</v>
      </c>
      <c r="I130" s="77" t="s">
        <v>71</v>
      </c>
      <c r="J130" s="64">
        <f t="shared" si="17"/>
        <v>3.71</v>
      </c>
      <c r="K130" s="66">
        <v>4364</v>
      </c>
      <c r="L130" s="67" t="s">
        <v>69</v>
      </c>
      <c r="M130" s="83">
        <f t="shared" si="18"/>
        <v>0.43640000000000001</v>
      </c>
      <c r="N130" s="66">
        <v>5136</v>
      </c>
      <c r="O130" s="67" t="s">
        <v>69</v>
      </c>
      <c r="P130" s="83">
        <f t="shared" si="19"/>
        <v>0.51360000000000006</v>
      </c>
    </row>
    <row r="131" spans="1:16">
      <c r="A131" s="1">
        <f t="shared" si="14"/>
        <v>131</v>
      </c>
      <c r="B131" s="76">
        <v>16</v>
      </c>
      <c r="C131" s="77" t="s">
        <v>72</v>
      </c>
      <c r="D131" s="84">
        <f t="shared" ref="D131:D162" si="20">B131/$C$5</f>
        <v>0.18604651162790697</v>
      </c>
      <c r="E131" s="78">
        <v>11.26</v>
      </c>
      <c r="F131" s="79">
        <v>0.44840000000000002</v>
      </c>
      <c r="G131" s="75">
        <f t="shared" si="10"/>
        <v>11.708399999999999</v>
      </c>
      <c r="H131" s="76">
        <v>3.85</v>
      </c>
      <c r="I131" s="77" t="s">
        <v>71</v>
      </c>
      <c r="J131" s="64">
        <f t="shared" si="17"/>
        <v>3.85</v>
      </c>
      <c r="K131" s="66">
        <v>4413</v>
      </c>
      <c r="L131" s="67" t="s">
        <v>69</v>
      </c>
      <c r="M131" s="83">
        <f t="shared" si="18"/>
        <v>0.44130000000000003</v>
      </c>
      <c r="N131" s="66">
        <v>5236</v>
      </c>
      <c r="O131" s="67" t="s">
        <v>69</v>
      </c>
      <c r="P131" s="83">
        <f t="shared" si="19"/>
        <v>0.52359999999999995</v>
      </c>
    </row>
    <row r="132" spans="1:16">
      <c r="A132" s="1">
        <f t="shared" si="14"/>
        <v>132</v>
      </c>
      <c r="B132" s="76">
        <v>17</v>
      </c>
      <c r="C132" s="77" t="s">
        <v>72</v>
      </c>
      <c r="D132" s="84">
        <f t="shared" si="20"/>
        <v>0.19767441860465115</v>
      </c>
      <c r="E132" s="78">
        <v>11.89</v>
      </c>
      <c r="F132" s="79">
        <v>0.42849999999999999</v>
      </c>
      <c r="G132" s="75">
        <f t="shared" si="10"/>
        <v>12.3185</v>
      </c>
      <c r="H132" s="76">
        <v>3.98</v>
      </c>
      <c r="I132" s="77" t="s">
        <v>71</v>
      </c>
      <c r="J132" s="64">
        <f t="shared" si="17"/>
        <v>3.98</v>
      </c>
      <c r="K132" s="66">
        <v>4455</v>
      </c>
      <c r="L132" s="67" t="s">
        <v>69</v>
      </c>
      <c r="M132" s="83">
        <f t="shared" si="18"/>
        <v>0.44550000000000001</v>
      </c>
      <c r="N132" s="66">
        <v>5326</v>
      </c>
      <c r="O132" s="67" t="s">
        <v>69</v>
      </c>
      <c r="P132" s="83">
        <f t="shared" si="19"/>
        <v>0.53259999999999996</v>
      </c>
    </row>
    <row r="133" spans="1:16">
      <c r="A133" s="1">
        <f t="shared" si="14"/>
        <v>133</v>
      </c>
      <c r="B133" s="76">
        <v>18</v>
      </c>
      <c r="C133" s="77" t="s">
        <v>72</v>
      </c>
      <c r="D133" s="84">
        <f t="shared" si="20"/>
        <v>0.20930232558139536</v>
      </c>
      <c r="E133" s="78">
        <v>12.5</v>
      </c>
      <c r="F133" s="79">
        <v>0.41049999999999998</v>
      </c>
      <c r="G133" s="75">
        <f t="shared" si="10"/>
        <v>12.910500000000001</v>
      </c>
      <c r="H133" s="76">
        <v>4.1100000000000003</v>
      </c>
      <c r="I133" s="77" t="s">
        <v>71</v>
      </c>
      <c r="J133" s="64">
        <f t="shared" si="17"/>
        <v>4.1100000000000003</v>
      </c>
      <c r="K133" s="66">
        <v>4493</v>
      </c>
      <c r="L133" s="67" t="s">
        <v>69</v>
      </c>
      <c r="M133" s="83">
        <f t="shared" si="18"/>
        <v>0.44930000000000003</v>
      </c>
      <c r="N133" s="66">
        <v>5407</v>
      </c>
      <c r="O133" s="67" t="s">
        <v>69</v>
      </c>
      <c r="P133" s="83">
        <f t="shared" si="19"/>
        <v>0.54069999999999996</v>
      </c>
    </row>
    <row r="134" spans="1:16">
      <c r="A134" s="1">
        <f t="shared" si="14"/>
        <v>134</v>
      </c>
      <c r="B134" s="76">
        <v>20</v>
      </c>
      <c r="C134" s="77" t="s">
        <v>72</v>
      </c>
      <c r="D134" s="84">
        <f t="shared" si="20"/>
        <v>0.23255813953488372</v>
      </c>
      <c r="E134" s="78">
        <v>13.69</v>
      </c>
      <c r="F134" s="79">
        <v>0.37909999999999999</v>
      </c>
      <c r="G134" s="75">
        <f t="shared" si="10"/>
        <v>14.069099999999999</v>
      </c>
      <c r="H134" s="76">
        <v>4.3499999999999996</v>
      </c>
      <c r="I134" s="77" t="s">
        <v>71</v>
      </c>
      <c r="J134" s="64">
        <f t="shared" si="17"/>
        <v>4.3499999999999996</v>
      </c>
      <c r="K134" s="66">
        <v>4564</v>
      </c>
      <c r="L134" s="67" t="s">
        <v>69</v>
      </c>
      <c r="M134" s="83">
        <f t="shared" si="18"/>
        <v>0.45640000000000003</v>
      </c>
      <c r="N134" s="66">
        <v>5550</v>
      </c>
      <c r="O134" s="67" t="s">
        <v>69</v>
      </c>
      <c r="P134" s="83">
        <f t="shared" si="19"/>
        <v>0.55499999999999994</v>
      </c>
    </row>
    <row r="135" spans="1:16">
      <c r="A135" s="1">
        <f t="shared" si="14"/>
        <v>135</v>
      </c>
      <c r="B135" s="76">
        <v>22.5</v>
      </c>
      <c r="C135" s="77" t="s">
        <v>72</v>
      </c>
      <c r="D135" s="84">
        <f t="shared" si="20"/>
        <v>0.26162790697674421</v>
      </c>
      <c r="E135" s="78">
        <v>15.08</v>
      </c>
      <c r="F135" s="79">
        <v>0.34660000000000002</v>
      </c>
      <c r="G135" s="75">
        <f t="shared" si="10"/>
        <v>15.426600000000001</v>
      </c>
      <c r="H135" s="76">
        <v>4.62</v>
      </c>
      <c r="I135" s="77" t="s">
        <v>71</v>
      </c>
      <c r="J135" s="64">
        <f t="shared" si="17"/>
        <v>4.62</v>
      </c>
      <c r="K135" s="66">
        <v>4638</v>
      </c>
      <c r="L135" s="67" t="s">
        <v>69</v>
      </c>
      <c r="M135" s="83">
        <f t="shared" si="18"/>
        <v>0.46379999999999999</v>
      </c>
      <c r="N135" s="66">
        <v>5698</v>
      </c>
      <c r="O135" s="67" t="s">
        <v>69</v>
      </c>
      <c r="P135" s="83">
        <f t="shared" si="19"/>
        <v>0.56980000000000008</v>
      </c>
    </row>
    <row r="136" spans="1:16">
      <c r="A136" s="1">
        <f t="shared" si="14"/>
        <v>136</v>
      </c>
      <c r="B136" s="76">
        <v>25</v>
      </c>
      <c r="C136" s="77" t="s">
        <v>72</v>
      </c>
      <c r="D136" s="84">
        <f t="shared" si="20"/>
        <v>0.29069767441860467</v>
      </c>
      <c r="E136" s="78">
        <v>16.37</v>
      </c>
      <c r="F136" s="79">
        <v>0.3196</v>
      </c>
      <c r="G136" s="75">
        <f t="shared" si="10"/>
        <v>16.689600000000002</v>
      </c>
      <c r="H136" s="76">
        <v>4.87</v>
      </c>
      <c r="I136" s="77" t="s">
        <v>71</v>
      </c>
      <c r="J136" s="64">
        <f t="shared" si="17"/>
        <v>4.87</v>
      </c>
      <c r="K136" s="66">
        <v>4698</v>
      </c>
      <c r="L136" s="67" t="s">
        <v>69</v>
      </c>
      <c r="M136" s="83">
        <f t="shared" si="18"/>
        <v>0.46980000000000005</v>
      </c>
      <c r="N136" s="66">
        <v>5822</v>
      </c>
      <c r="O136" s="67" t="s">
        <v>69</v>
      </c>
      <c r="P136" s="83">
        <f t="shared" si="19"/>
        <v>0.58220000000000005</v>
      </c>
    </row>
    <row r="137" spans="1:16">
      <c r="A137" s="1">
        <f t="shared" si="14"/>
        <v>137</v>
      </c>
      <c r="B137" s="76">
        <v>27.5</v>
      </c>
      <c r="C137" s="77" t="s">
        <v>72</v>
      </c>
      <c r="D137" s="84">
        <f t="shared" si="20"/>
        <v>0.31976744186046513</v>
      </c>
      <c r="E137" s="78">
        <v>17.559999999999999</v>
      </c>
      <c r="F137" s="79">
        <v>0.2969</v>
      </c>
      <c r="G137" s="75">
        <f t="shared" si="10"/>
        <v>17.8569</v>
      </c>
      <c r="H137" s="76">
        <v>5.1100000000000003</v>
      </c>
      <c r="I137" s="77" t="s">
        <v>71</v>
      </c>
      <c r="J137" s="64">
        <f t="shared" si="17"/>
        <v>5.1100000000000003</v>
      </c>
      <c r="K137" s="66">
        <v>4748</v>
      </c>
      <c r="L137" s="67" t="s">
        <v>69</v>
      </c>
      <c r="M137" s="83">
        <f t="shared" si="18"/>
        <v>0.4748</v>
      </c>
      <c r="N137" s="66">
        <v>5927</v>
      </c>
      <c r="O137" s="67" t="s">
        <v>69</v>
      </c>
      <c r="P137" s="83">
        <f t="shared" si="19"/>
        <v>0.5927</v>
      </c>
    </row>
    <row r="138" spans="1:16">
      <c r="A138" s="1">
        <f t="shared" si="14"/>
        <v>138</v>
      </c>
      <c r="B138" s="76">
        <v>30</v>
      </c>
      <c r="C138" s="77" t="s">
        <v>72</v>
      </c>
      <c r="D138" s="84">
        <f t="shared" si="20"/>
        <v>0.34883720930232559</v>
      </c>
      <c r="E138" s="78">
        <v>18.649999999999999</v>
      </c>
      <c r="F138" s="79">
        <v>0.27750000000000002</v>
      </c>
      <c r="G138" s="75">
        <f t="shared" si="10"/>
        <v>18.927499999999998</v>
      </c>
      <c r="H138" s="76">
        <v>5.33</v>
      </c>
      <c r="I138" s="77" t="s">
        <v>71</v>
      </c>
      <c r="J138" s="64">
        <f t="shared" si="17"/>
        <v>5.33</v>
      </c>
      <c r="K138" s="66">
        <v>4790</v>
      </c>
      <c r="L138" s="67" t="s">
        <v>69</v>
      </c>
      <c r="M138" s="83">
        <f t="shared" si="18"/>
        <v>0.47899999999999998</v>
      </c>
      <c r="N138" s="66">
        <v>6017</v>
      </c>
      <c r="O138" s="67" t="s">
        <v>69</v>
      </c>
      <c r="P138" s="83">
        <f t="shared" si="19"/>
        <v>0.60170000000000001</v>
      </c>
    </row>
    <row r="139" spans="1:16">
      <c r="A139" s="1">
        <f t="shared" si="14"/>
        <v>139</v>
      </c>
      <c r="B139" s="76">
        <v>32.5</v>
      </c>
      <c r="C139" s="77" t="s">
        <v>72</v>
      </c>
      <c r="D139" s="84">
        <f t="shared" si="20"/>
        <v>0.37790697674418605</v>
      </c>
      <c r="E139" s="78">
        <v>19.649999999999999</v>
      </c>
      <c r="F139" s="79">
        <v>0.26069999999999999</v>
      </c>
      <c r="G139" s="75">
        <f t="shared" si="10"/>
        <v>19.910699999999999</v>
      </c>
      <c r="H139" s="76">
        <v>5.54</v>
      </c>
      <c r="I139" s="77" t="s">
        <v>71</v>
      </c>
      <c r="J139" s="64">
        <f t="shared" si="17"/>
        <v>5.54</v>
      </c>
      <c r="K139" s="66">
        <v>4827</v>
      </c>
      <c r="L139" s="67" t="s">
        <v>69</v>
      </c>
      <c r="M139" s="83">
        <f t="shared" si="18"/>
        <v>0.48270000000000002</v>
      </c>
      <c r="N139" s="66">
        <v>6097</v>
      </c>
      <c r="O139" s="67" t="s">
        <v>69</v>
      </c>
      <c r="P139" s="83">
        <f t="shared" si="19"/>
        <v>0.60970000000000002</v>
      </c>
    </row>
    <row r="140" spans="1:16">
      <c r="A140" s="1">
        <f t="shared" si="14"/>
        <v>140</v>
      </c>
      <c r="B140" s="76">
        <v>35</v>
      </c>
      <c r="C140" s="80" t="s">
        <v>72</v>
      </c>
      <c r="D140" s="84">
        <f t="shared" si="20"/>
        <v>0.40697674418604651</v>
      </c>
      <c r="E140" s="78">
        <v>20.56</v>
      </c>
      <c r="F140" s="79">
        <v>0.246</v>
      </c>
      <c r="G140" s="75">
        <f t="shared" si="10"/>
        <v>20.805999999999997</v>
      </c>
      <c r="H140" s="76">
        <v>5.74</v>
      </c>
      <c r="I140" s="77" t="s">
        <v>71</v>
      </c>
      <c r="J140" s="64">
        <f t="shared" si="17"/>
        <v>5.74</v>
      </c>
      <c r="K140" s="66">
        <v>4859</v>
      </c>
      <c r="L140" s="67" t="s">
        <v>69</v>
      </c>
      <c r="M140" s="83">
        <f t="shared" si="18"/>
        <v>0.4859</v>
      </c>
      <c r="N140" s="66">
        <v>6167</v>
      </c>
      <c r="O140" s="67" t="s">
        <v>69</v>
      </c>
      <c r="P140" s="83">
        <f t="shared" si="19"/>
        <v>0.61670000000000003</v>
      </c>
    </row>
    <row r="141" spans="1:16">
      <c r="A141" s="1">
        <f t="shared" si="14"/>
        <v>141</v>
      </c>
      <c r="B141" s="76">
        <v>37.5</v>
      </c>
      <c r="C141" s="67" t="s">
        <v>72</v>
      </c>
      <c r="D141" s="84">
        <f t="shared" si="20"/>
        <v>0.43604651162790697</v>
      </c>
      <c r="E141" s="78">
        <v>21.4</v>
      </c>
      <c r="F141" s="79">
        <v>0.23300000000000001</v>
      </c>
      <c r="G141" s="75">
        <f t="shared" si="10"/>
        <v>21.632999999999999</v>
      </c>
      <c r="H141" s="66">
        <v>5.93</v>
      </c>
      <c r="I141" s="67" t="s">
        <v>71</v>
      </c>
      <c r="J141" s="64">
        <f t="shared" si="17"/>
        <v>5.93</v>
      </c>
      <c r="K141" s="66">
        <v>4888</v>
      </c>
      <c r="L141" s="67" t="s">
        <v>69</v>
      </c>
      <c r="M141" s="83">
        <f t="shared" si="18"/>
        <v>0.48880000000000001</v>
      </c>
      <c r="N141" s="66">
        <v>6230</v>
      </c>
      <c r="O141" s="67" t="s">
        <v>69</v>
      </c>
      <c r="P141" s="83">
        <f t="shared" si="19"/>
        <v>0.623</v>
      </c>
    </row>
    <row r="142" spans="1:16">
      <c r="A142" s="1">
        <f t="shared" si="14"/>
        <v>142</v>
      </c>
      <c r="B142" s="76">
        <v>40</v>
      </c>
      <c r="C142" s="67" t="s">
        <v>72</v>
      </c>
      <c r="D142" s="84">
        <f t="shared" si="20"/>
        <v>0.46511627906976744</v>
      </c>
      <c r="E142" s="78">
        <v>22.16</v>
      </c>
      <c r="F142" s="79">
        <v>0.22140000000000001</v>
      </c>
      <c r="G142" s="75">
        <f t="shared" si="10"/>
        <v>22.381399999999999</v>
      </c>
      <c r="H142" s="66">
        <v>6.11</v>
      </c>
      <c r="I142" s="67" t="s">
        <v>71</v>
      </c>
      <c r="J142" s="64">
        <f t="shared" si="17"/>
        <v>6.11</v>
      </c>
      <c r="K142" s="66">
        <v>4913</v>
      </c>
      <c r="L142" s="67" t="s">
        <v>69</v>
      </c>
      <c r="M142" s="83">
        <f t="shared" si="18"/>
        <v>0.49130000000000001</v>
      </c>
      <c r="N142" s="66">
        <v>6287</v>
      </c>
      <c r="O142" s="67" t="s">
        <v>69</v>
      </c>
      <c r="P142" s="83">
        <f t="shared" si="19"/>
        <v>0.62870000000000004</v>
      </c>
    </row>
    <row r="143" spans="1:16">
      <c r="A143" s="1">
        <f t="shared" si="14"/>
        <v>143</v>
      </c>
      <c r="B143" s="76">
        <v>45</v>
      </c>
      <c r="C143" s="67" t="s">
        <v>72</v>
      </c>
      <c r="D143" s="84">
        <f t="shared" si="20"/>
        <v>0.52325581395348841</v>
      </c>
      <c r="E143" s="78">
        <v>23.51</v>
      </c>
      <c r="F143" s="79">
        <v>0.2016</v>
      </c>
      <c r="G143" s="75">
        <f t="shared" si="10"/>
        <v>23.711600000000001</v>
      </c>
      <c r="H143" s="66">
        <v>6.47</v>
      </c>
      <c r="I143" s="67" t="s">
        <v>71</v>
      </c>
      <c r="J143" s="64">
        <f t="shared" si="17"/>
        <v>6.47</v>
      </c>
      <c r="K143" s="66">
        <v>4971</v>
      </c>
      <c r="L143" s="67" t="s">
        <v>69</v>
      </c>
      <c r="M143" s="83">
        <f t="shared" si="18"/>
        <v>0.49709999999999999</v>
      </c>
      <c r="N143" s="66">
        <v>6388</v>
      </c>
      <c r="O143" s="67" t="s">
        <v>69</v>
      </c>
      <c r="P143" s="83">
        <f t="shared" si="19"/>
        <v>0.63880000000000003</v>
      </c>
    </row>
    <row r="144" spans="1:16">
      <c r="A144" s="1">
        <f t="shared" si="14"/>
        <v>144</v>
      </c>
      <c r="B144" s="76">
        <v>50</v>
      </c>
      <c r="C144" s="67" t="s">
        <v>72</v>
      </c>
      <c r="D144" s="84">
        <f t="shared" si="20"/>
        <v>0.58139534883720934</v>
      </c>
      <c r="E144" s="78">
        <v>24.64</v>
      </c>
      <c r="F144" s="79">
        <v>0.18529999999999999</v>
      </c>
      <c r="G144" s="75">
        <f t="shared" si="10"/>
        <v>24.825300000000002</v>
      </c>
      <c r="H144" s="66">
        <v>6.8</v>
      </c>
      <c r="I144" s="67" t="s">
        <v>71</v>
      </c>
      <c r="J144" s="64">
        <f t="shared" ref="J144:J175" si="21">H144</f>
        <v>6.8</v>
      </c>
      <c r="K144" s="66">
        <v>5020</v>
      </c>
      <c r="L144" s="67" t="s">
        <v>69</v>
      </c>
      <c r="M144" s="83">
        <f t="shared" si="18"/>
        <v>0.502</v>
      </c>
      <c r="N144" s="66">
        <v>6473</v>
      </c>
      <c r="O144" s="67" t="s">
        <v>69</v>
      </c>
      <c r="P144" s="83">
        <f t="shared" si="19"/>
        <v>0.64729999999999999</v>
      </c>
    </row>
    <row r="145" spans="1:16">
      <c r="A145" s="1">
        <f t="shared" si="14"/>
        <v>145</v>
      </c>
      <c r="B145" s="76">
        <v>55</v>
      </c>
      <c r="C145" s="67" t="s">
        <v>72</v>
      </c>
      <c r="D145" s="84">
        <f t="shared" si="20"/>
        <v>0.63953488372093026</v>
      </c>
      <c r="E145" s="78">
        <v>25.59</v>
      </c>
      <c r="F145" s="79">
        <v>0.1716</v>
      </c>
      <c r="G145" s="75">
        <f t="shared" si="10"/>
        <v>25.761600000000001</v>
      </c>
      <c r="H145" s="66">
        <v>7.12</v>
      </c>
      <c r="I145" s="67" t="s">
        <v>71</v>
      </c>
      <c r="J145" s="64">
        <f t="shared" si="21"/>
        <v>7.12</v>
      </c>
      <c r="K145" s="66">
        <v>5064</v>
      </c>
      <c r="L145" s="67" t="s">
        <v>69</v>
      </c>
      <c r="M145" s="83">
        <f t="shared" si="18"/>
        <v>0.50639999999999996</v>
      </c>
      <c r="N145" s="66">
        <v>6548</v>
      </c>
      <c r="O145" s="67" t="s">
        <v>69</v>
      </c>
      <c r="P145" s="83">
        <f t="shared" si="19"/>
        <v>0.65480000000000005</v>
      </c>
    </row>
    <row r="146" spans="1:16">
      <c r="A146" s="1">
        <f t="shared" si="14"/>
        <v>146</v>
      </c>
      <c r="B146" s="76">
        <v>60</v>
      </c>
      <c r="C146" s="67" t="s">
        <v>72</v>
      </c>
      <c r="D146" s="84">
        <f t="shared" si="20"/>
        <v>0.69767441860465118</v>
      </c>
      <c r="E146" s="78">
        <v>26.39</v>
      </c>
      <c r="F146" s="79">
        <v>0.16</v>
      </c>
      <c r="G146" s="75">
        <f t="shared" si="10"/>
        <v>26.55</v>
      </c>
      <c r="H146" s="66">
        <v>7.44</v>
      </c>
      <c r="I146" s="67" t="s">
        <v>71</v>
      </c>
      <c r="J146" s="64">
        <f t="shared" si="21"/>
        <v>7.44</v>
      </c>
      <c r="K146" s="66">
        <v>5103</v>
      </c>
      <c r="L146" s="67" t="s">
        <v>69</v>
      </c>
      <c r="M146" s="83">
        <f t="shared" si="18"/>
        <v>0.51029999999999998</v>
      </c>
      <c r="N146" s="66">
        <v>6614</v>
      </c>
      <c r="O146" s="67" t="s">
        <v>69</v>
      </c>
      <c r="P146" s="83">
        <f t="shared" si="19"/>
        <v>0.66139999999999999</v>
      </c>
    </row>
    <row r="147" spans="1:16">
      <c r="A147" s="1">
        <f t="shared" si="14"/>
        <v>147</v>
      </c>
      <c r="B147" s="76">
        <v>65</v>
      </c>
      <c r="C147" s="67" t="s">
        <v>72</v>
      </c>
      <c r="D147" s="84">
        <f t="shared" si="20"/>
        <v>0.7558139534883721</v>
      </c>
      <c r="E147" s="78">
        <v>27.07</v>
      </c>
      <c r="F147" s="79">
        <v>0.15</v>
      </c>
      <c r="G147" s="75">
        <f t="shared" si="10"/>
        <v>27.22</v>
      </c>
      <c r="H147" s="66">
        <v>7.74</v>
      </c>
      <c r="I147" s="67" t="s">
        <v>71</v>
      </c>
      <c r="J147" s="64">
        <f t="shared" si="21"/>
        <v>7.74</v>
      </c>
      <c r="K147" s="66">
        <v>5139</v>
      </c>
      <c r="L147" s="67" t="s">
        <v>69</v>
      </c>
      <c r="M147" s="83">
        <f t="shared" si="18"/>
        <v>0.51390000000000002</v>
      </c>
      <c r="N147" s="66">
        <v>6674</v>
      </c>
      <c r="O147" s="67" t="s">
        <v>69</v>
      </c>
      <c r="P147" s="83">
        <f t="shared" si="19"/>
        <v>0.66739999999999999</v>
      </c>
    </row>
    <row r="148" spans="1:16">
      <c r="A148" s="1">
        <f t="shared" si="14"/>
        <v>148</v>
      </c>
      <c r="B148" s="76">
        <v>70</v>
      </c>
      <c r="C148" s="67" t="s">
        <v>72</v>
      </c>
      <c r="D148" s="84">
        <f t="shared" si="20"/>
        <v>0.81395348837209303</v>
      </c>
      <c r="E148" s="78">
        <v>27.64</v>
      </c>
      <c r="F148" s="79">
        <v>0.14119999999999999</v>
      </c>
      <c r="G148" s="75">
        <f t="shared" ref="G148:G211" si="22">E148+F148</f>
        <v>27.781200000000002</v>
      </c>
      <c r="H148" s="66">
        <v>8.0399999999999991</v>
      </c>
      <c r="I148" s="67" t="s">
        <v>71</v>
      </c>
      <c r="J148" s="64">
        <f t="shared" si="21"/>
        <v>8.0399999999999991</v>
      </c>
      <c r="K148" s="66">
        <v>5173</v>
      </c>
      <c r="L148" s="67" t="s">
        <v>69</v>
      </c>
      <c r="M148" s="83">
        <f t="shared" ref="M148:M169" si="23">K148/1000/10</f>
        <v>0.51729999999999998</v>
      </c>
      <c r="N148" s="66">
        <v>6729</v>
      </c>
      <c r="O148" s="67" t="s">
        <v>69</v>
      </c>
      <c r="P148" s="83">
        <f t="shared" ref="P148:P176" si="24">N148/1000/10</f>
        <v>0.67290000000000005</v>
      </c>
    </row>
    <row r="149" spans="1:16">
      <c r="A149" s="1">
        <f t="shared" si="14"/>
        <v>149</v>
      </c>
      <c r="B149" s="76">
        <v>80</v>
      </c>
      <c r="C149" s="67" t="s">
        <v>72</v>
      </c>
      <c r="D149" s="84">
        <f t="shared" si="20"/>
        <v>0.93023255813953487</v>
      </c>
      <c r="E149" s="78">
        <v>28.54</v>
      </c>
      <c r="F149" s="79">
        <v>0.12659999999999999</v>
      </c>
      <c r="G149" s="75">
        <f t="shared" si="22"/>
        <v>28.666599999999999</v>
      </c>
      <c r="H149" s="66">
        <v>8.6199999999999992</v>
      </c>
      <c r="I149" s="67" t="s">
        <v>71</v>
      </c>
      <c r="J149" s="64">
        <f t="shared" si="21"/>
        <v>8.6199999999999992</v>
      </c>
      <c r="K149" s="66">
        <v>5265</v>
      </c>
      <c r="L149" s="67" t="s">
        <v>69</v>
      </c>
      <c r="M149" s="83">
        <f t="shared" si="23"/>
        <v>0.52649999999999997</v>
      </c>
      <c r="N149" s="66">
        <v>6826</v>
      </c>
      <c r="O149" s="67" t="s">
        <v>69</v>
      </c>
      <c r="P149" s="83">
        <f t="shared" si="24"/>
        <v>0.68259999999999998</v>
      </c>
    </row>
    <row r="150" spans="1:16">
      <c r="A150" s="1">
        <f t="shared" ref="A150:A213" si="25">A149+1</f>
        <v>150</v>
      </c>
      <c r="B150" s="76">
        <v>90</v>
      </c>
      <c r="C150" s="67" t="s">
        <v>72</v>
      </c>
      <c r="D150" s="83">
        <f t="shared" si="20"/>
        <v>1.0465116279069768</v>
      </c>
      <c r="E150" s="78">
        <v>29.2</v>
      </c>
      <c r="F150" s="79">
        <v>0.115</v>
      </c>
      <c r="G150" s="75">
        <f t="shared" si="22"/>
        <v>29.314999999999998</v>
      </c>
      <c r="H150" s="66">
        <v>9.18</v>
      </c>
      <c r="I150" s="67" t="s">
        <v>71</v>
      </c>
      <c r="J150" s="64">
        <f t="shared" si="21"/>
        <v>9.18</v>
      </c>
      <c r="K150" s="66">
        <v>5349</v>
      </c>
      <c r="L150" s="67" t="s">
        <v>69</v>
      </c>
      <c r="M150" s="83">
        <f t="shared" si="23"/>
        <v>0.53490000000000004</v>
      </c>
      <c r="N150" s="66">
        <v>6911</v>
      </c>
      <c r="O150" s="67" t="s">
        <v>69</v>
      </c>
      <c r="P150" s="83">
        <f t="shared" si="24"/>
        <v>0.69109999999999994</v>
      </c>
    </row>
    <row r="151" spans="1:16">
      <c r="A151" s="1">
        <f t="shared" si="25"/>
        <v>151</v>
      </c>
      <c r="B151" s="76">
        <v>100</v>
      </c>
      <c r="C151" s="67" t="s">
        <v>72</v>
      </c>
      <c r="D151" s="83">
        <f t="shared" si="20"/>
        <v>1.1627906976744187</v>
      </c>
      <c r="E151" s="78">
        <v>29.67</v>
      </c>
      <c r="F151" s="79">
        <v>0.10539999999999999</v>
      </c>
      <c r="G151" s="75">
        <f t="shared" si="22"/>
        <v>29.775400000000001</v>
      </c>
      <c r="H151" s="66">
        <v>9.73</v>
      </c>
      <c r="I151" s="67" t="s">
        <v>71</v>
      </c>
      <c r="J151" s="64">
        <f t="shared" si="21"/>
        <v>9.73</v>
      </c>
      <c r="K151" s="66">
        <v>5427</v>
      </c>
      <c r="L151" s="67" t="s">
        <v>69</v>
      </c>
      <c r="M151" s="83">
        <f t="shared" si="23"/>
        <v>0.54269999999999996</v>
      </c>
      <c r="N151" s="66">
        <v>6986</v>
      </c>
      <c r="O151" s="67" t="s">
        <v>69</v>
      </c>
      <c r="P151" s="83">
        <f t="shared" si="24"/>
        <v>0.6986</v>
      </c>
    </row>
    <row r="152" spans="1:16">
      <c r="A152" s="1">
        <f t="shared" si="25"/>
        <v>152</v>
      </c>
      <c r="B152" s="76">
        <v>110</v>
      </c>
      <c r="C152" s="67" t="s">
        <v>72</v>
      </c>
      <c r="D152" s="83">
        <f t="shared" si="20"/>
        <v>1.2790697674418605</v>
      </c>
      <c r="E152" s="78">
        <v>30.02</v>
      </c>
      <c r="F152" s="79">
        <v>9.7409999999999997E-2</v>
      </c>
      <c r="G152" s="75">
        <f t="shared" si="22"/>
        <v>30.11741</v>
      </c>
      <c r="H152" s="66">
        <v>10.28</v>
      </c>
      <c r="I152" s="67" t="s">
        <v>71</v>
      </c>
      <c r="J152" s="64">
        <f t="shared" si="21"/>
        <v>10.28</v>
      </c>
      <c r="K152" s="66">
        <v>5501</v>
      </c>
      <c r="L152" s="67" t="s">
        <v>69</v>
      </c>
      <c r="M152" s="83">
        <f t="shared" si="23"/>
        <v>0.55010000000000003</v>
      </c>
      <c r="N152" s="66">
        <v>7055</v>
      </c>
      <c r="O152" s="67" t="s">
        <v>69</v>
      </c>
      <c r="P152" s="83">
        <f t="shared" si="24"/>
        <v>0.70550000000000002</v>
      </c>
    </row>
    <row r="153" spans="1:16">
      <c r="A153" s="1">
        <f t="shared" si="25"/>
        <v>153</v>
      </c>
      <c r="B153" s="76">
        <v>120</v>
      </c>
      <c r="C153" s="67" t="s">
        <v>72</v>
      </c>
      <c r="D153" s="83">
        <f t="shared" si="20"/>
        <v>1.3953488372093024</v>
      </c>
      <c r="E153" s="78">
        <v>30.27</v>
      </c>
      <c r="F153" s="79">
        <v>9.0630000000000002E-2</v>
      </c>
      <c r="G153" s="75">
        <f t="shared" si="22"/>
        <v>30.36063</v>
      </c>
      <c r="H153" s="66">
        <v>10.82</v>
      </c>
      <c r="I153" s="67" t="s">
        <v>71</v>
      </c>
      <c r="J153" s="64">
        <f t="shared" si="21"/>
        <v>10.82</v>
      </c>
      <c r="K153" s="66">
        <v>5572</v>
      </c>
      <c r="L153" s="67" t="s">
        <v>69</v>
      </c>
      <c r="M153" s="83">
        <f t="shared" si="23"/>
        <v>0.55720000000000003</v>
      </c>
      <c r="N153" s="66">
        <v>7119</v>
      </c>
      <c r="O153" s="67" t="s">
        <v>69</v>
      </c>
      <c r="P153" s="83">
        <f t="shared" si="24"/>
        <v>0.71189999999999998</v>
      </c>
    </row>
    <row r="154" spans="1:16">
      <c r="A154" s="1">
        <f t="shared" si="25"/>
        <v>154</v>
      </c>
      <c r="B154" s="76">
        <v>130</v>
      </c>
      <c r="C154" s="67" t="s">
        <v>72</v>
      </c>
      <c r="D154" s="83">
        <f t="shared" si="20"/>
        <v>1.5116279069767442</v>
      </c>
      <c r="E154" s="78">
        <v>30.45</v>
      </c>
      <c r="F154" s="79">
        <v>8.4790000000000004E-2</v>
      </c>
      <c r="G154" s="75">
        <f t="shared" si="22"/>
        <v>30.534790000000001</v>
      </c>
      <c r="H154" s="66">
        <v>11.36</v>
      </c>
      <c r="I154" s="67" t="s">
        <v>71</v>
      </c>
      <c r="J154" s="64">
        <f t="shared" si="21"/>
        <v>11.36</v>
      </c>
      <c r="K154" s="66">
        <v>5640</v>
      </c>
      <c r="L154" s="67" t="s">
        <v>69</v>
      </c>
      <c r="M154" s="83">
        <f t="shared" si="23"/>
        <v>0.56399999999999995</v>
      </c>
      <c r="N154" s="66">
        <v>7178</v>
      </c>
      <c r="O154" s="67" t="s">
        <v>69</v>
      </c>
      <c r="P154" s="83">
        <f t="shared" si="24"/>
        <v>0.71779999999999999</v>
      </c>
    </row>
    <row r="155" spans="1:16">
      <c r="A155" s="1">
        <f t="shared" si="25"/>
        <v>155</v>
      </c>
      <c r="B155" s="76">
        <v>140</v>
      </c>
      <c r="C155" s="67" t="s">
        <v>72</v>
      </c>
      <c r="D155" s="83">
        <f t="shared" si="20"/>
        <v>1.6279069767441861</v>
      </c>
      <c r="E155" s="78">
        <v>30.58</v>
      </c>
      <c r="F155" s="79">
        <v>7.9699999999999993E-2</v>
      </c>
      <c r="G155" s="75">
        <f t="shared" si="22"/>
        <v>30.659699999999997</v>
      </c>
      <c r="H155" s="66">
        <v>11.89</v>
      </c>
      <c r="I155" s="67" t="s">
        <v>71</v>
      </c>
      <c r="J155" s="64">
        <f t="shared" si="21"/>
        <v>11.89</v>
      </c>
      <c r="K155" s="66">
        <v>5705</v>
      </c>
      <c r="L155" s="67" t="s">
        <v>69</v>
      </c>
      <c r="M155" s="83">
        <f t="shared" si="23"/>
        <v>0.57050000000000001</v>
      </c>
      <c r="N155" s="66">
        <v>7234</v>
      </c>
      <c r="O155" s="67" t="s">
        <v>69</v>
      </c>
      <c r="P155" s="83">
        <f t="shared" si="24"/>
        <v>0.72340000000000004</v>
      </c>
    </row>
    <row r="156" spans="1:16">
      <c r="A156" s="1">
        <f t="shared" si="25"/>
        <v>156</v>
      </c>
      <c r="B156" s="76">
        <v>150</v>
      </c>
      <c r="C156" s="67" t="s">
        <v>72</v>
      </c>
      <c r="D156" s="83">
        <f t="shared" si="20"/>
        <v>1.7441860465116279</v>
      </c>
      <c r="E156" s="78">
        <v>30.66</v>
      </c>
      <c r="F156" s="79">
        <v>7.5230000000000005E-2</v>
      </c>
      <c r="G156" s="75">
        <f t="shared" si="22"/>
        <v>30.735230000000001</v>
      </c>
      <c r="H156" s="66">
        <v>12.43</v>
      </c>
      <c r="I156" s="67" t="s">
        <v>71</v>
      </c>
      <c r="J156" s="64">
        <f t="shared" si="21"/>
        <v>12.43</v>
      </c>
      <c r="K156" s="66">
        <v>5769</v>
      </c>
      <c r="L156" s="67" t="s">
        <v>69</v>
      </c>
      <c r="M156" s="83">
        <f t="shared" si="23"/>
        <v>0.57689999999999997</v>
      </c>
      <c r="N156" s="66">
        <v>7287</v>
      </c>
      <c r="O156" s="67" t="s">
        <v>69</v>
      </c>
      <c r="P156" s="83">
        <f t="shared" si="24"/>
        <v>0.72870000000000001</v>
      </c>
    </row>
    <row r="157" spans="1:16">
      <c r="A157" s="1">
        <f t="shared" si="25"/>
        <v>157</v>
      </c>
      <c r="B157" s="76">
        <v>160</v>
      </c>
      <c r="C157" s="67" t="s">
        <v>72</v>
      </c>
      <c r="D157" s="83">
        <f t="shared" si="20"/>
        <v>1.8604651162790697</v>
      </c>
      <c r="E157" s="78">
        <v>30.71</v>
      </c>
      <c r="F157" s="79">
        <v>7.127E-2</v>
      </c>
      <c r="G157" s="75">
        <f t="shared" si="22"/>
        <v>30.781269999999999</v>
      </c>
      <c r="H157" s="66">
        <v>12.96</v>
      </c>
      <c r="I157" s="67" t="s">
        <v>71</v>
      </c>
      <c r="J157" s="64">
        <f t="shared" si="21"/>
        <v>12.96</v>
      </c>
      <c r="K157" s="66">
        <v>5832</v>
      </c>
      <c r="L157" s="67" t="s">
        <v>69</v>
      </c>
      <c r="M157" s="83">
        <f t="shared" si="23"/>
        <v>0.58319999999999994</v>
      </c>
      <c r="N157" s="66">
        <v>7338</v>
      </c>
      <c r="O157" s="67" t="s">
        <v>69</v>
      </c>
      <c r="P157" s="83">
        <f t="shared" si="24"/>
        <v>0.73380000000000001</v>
      </c>
    </row>
    <row r="158" spans="1:16">
      <c r="A158" s="1">
        <f t="shared" si="25"/>
        <v>158</v>
      </c>
      <c r="B158" s="76">
        <v>170</v>
      </c>
      <c r="C158" s="67" t="s">
        <v>72</v>
      </c>
      <c r="D158" s="83">
        <f t="shared" si="20"/>
        <v>1.9767441860465116</v>
      </c>
      <c r="E158" s="78">
        <v>30.73</v>
      </c>
      <c r="F158" s="79">
        <v>6.7739999999999995E-2</v>
      </c>
      <c r="G158" s="75">
        <f t="shared" si="22"/>
        <v>30.797740000000001</v>
      </c>
      <c r="H158" s="66">
        <v>13.49</v>
      </c>
      <c r="I158" s="67" t="s">
        <v>71</v>
      </c>
      <c r="J158" s="64">
        <f t="shared" si="21"/>
        <v>13.49</v>
      </c>
      <c r="K158" s="66">
        <v>5893</v>
      </c>
      <c r="L158" s="67" t="s">
        <v>69</v>
      </c>
      <c r="M158" s="83">
        <f t="shared" si="23"/>
        <v>0.58929999999999993</v>
      </c>
      <c r="N158" s="66">
        <v>7387</v>
      </c>
      <c r="O158" s="67" t="s">
        <v>69</v>
      </c>
      <c r="P158" s="83">
        <f t="shared" si="24"/>
        <v>0.73869999999999991</v>
      </c>
    </row>
    <row r="159" spans="1:16">
      <c r="A159" s="1">
        <f t="shared" si="25"/>
        <v>159</v>
      </c>
      <c r="B159" s="76">
        <v>180</v>
      </c>
      <c r="C159" s="67" t="s">
        <v>72</v>
      </c>
      <c r="D159" s="83">
        <f t="shared" si="20"/>
        <v>2.0930232558139537</v>
      </c>
      <c r="E159" s="78">
        <v>30.94</v>
      </c>
      <c r="F159" s="79">
        <v>6.4549999999999996E-2</v>
      </c>
      <c r="G159" s="75">
        <f t="shared" si="22"/>
        <v>31.004550000000002</v>
      </c>
      <c r="H159" s="66">
        <v>14.02</v>
      </c>
      <c r="I159" s="67" t="s">
        <v>71</v>
      </c>
      <c r="J159" s="64">
        <f t="shared" si="21"/>
        <v>14.02</v>
      </c>
      <c r="K159" s="66">
        <v>5953</v>
      </c>
      <c r="L159" s="67" t="s">
        <v>69</v>
      </c>
      <c r="M159" s="83">
        <f t="shared" si="23"/>
        <v>0.59530000000000005</v>
      </c>
      <c r="N159" s="66">
        <v>7433</v>
      </c>
      <c r="O159" s="67" t="s">
        <v>69</v>
      </c>
      <c r="P159" s="83">
        <f t="shared" si="24"/>
        <v>0.74329999999999996</v>
      </c>
    </row>
    <row r="160" spans="1:16">
      <c r="A160" s="1">
        <f t="shared" si="25"/>
        <v>160</v>
      </c>
      <c r="B160" s="76">
        <v>200</v>
      </c>
      <c r="C160" s="67" t="s">
        <v>72</v>
      </c>
      <c r="D160" s="83">
        <f t="shared" si="20"/>
        <v>2.3255813953488373</v>
      </c>
      <c r="E160" s="78">
        <v>31.2</v>
      </c>
      <c r="F160" s="79">
        <v>5.9069999999999998E-2</v>
      </c>
      <c r="G160" s="75">
        <f t="shared" si="22"/>
        <v>31.259069999999998</v>
      </c>
      <c r="H160" s="66">
        <v>15.07</v>
      </c>
      <c r="I160" s="67" t="s">
        <v>71</v>
      </c>
      <c r="J160" s="64">
        <f t="shared" si="21"/>
        <v>15.07</v>
      </c>
      <c r="K160" s="66">
        <v>6159</v>
      </c>
      <c r="L160" s="67" t="s">
        <v>69</v>
      </c>
      <c r="M160" s="83">
        <f t="shared" si="23"/>
        <v>0.6159</v>
      </c>
      <c r="N160" s="66">
        <v>7521</v>
      </c>
      <c r="O160" s="67" t="s">
        <v>69</v>
      </c>
      <c r="P160" s="83">
        <f t="shared" si="24"/>
        <v>0.75209999999999999</v>
      </c>
    </row>
    <row r="161" spans="1:16">
      <c r="A161" s="1">
        <f t="shared" si="25"/>
        <v>161</v>
      </c>
      <c r="B161" s="76">
        <v>225</v>
      </c>
      <c r="C161" s="67" t="s">
        <v>72</v>
      </c>
      <c r="D161" s="83">
        <f t="shared" si="20"/>
        <v>2.6162790697674421</v>
      </c>
      <c r="E161" s="78">
        <v>31.17</v>
      </c>
      <c r="F161" s="79">
        <v>5.3460000000000001E-2</v>
      </c>
      <c r="G161" s="75">
        <f t="shared" si="22"/>
        <v>31.223460000000003</v>
      </c>
      <c r="H161" s="66">
        <v>16.38</v>
      </c>
      <c r="I161" s="67" t="s">
        <v>71</v>
      </c>
      <c r="J161" s="64">
        <f t="shared" si="21"/>
        <v>16.38</v>
      </c>
      <c r="K161" s="66">
        <v>6457</v>
      </c>
      <c r="L161" s="67" t="s">
        <v>69</v>
      </c>
      <c r="M161" s="83">
        <f t="shared" si="23"/>
        <v>0.64569999999999994</v>
      </c>
      <c r="N161" s="66">
        <v>7625</v>
      </c>
      <c r="O161" s="67" t="s">
        <v>69</v>
      </c>
      <c r="P161" s="83">
        <f t="shared" si="24"/>
        <v>0.76249999999999996</v>
      </c>
    </row>
    <row r="162" spans="1:16">
      <c r="A162" s="1">
        <f t="shared" si="25"/>
        <v>162</v>
      </c>
      <c r="B162" s="76">
        <v>250</v>
      </c>
      <c r="C162" s="67" t="s">
        <v>72</v>
      </c>
      <c r="D162" s="83">
        <f t="shared" si="20"/>
        <v>2.9069767441860463</v>
      </c>
      <c r="E162" s="78">
        <v>31.09</v>
      </c>
      <c r="F162" s="79">
        <v>4.8890000000000003E-2</v>
      </c>
      <c r="G162" s="75">
        <f t="shared" si="22"/>
        <v>31.13889</v>
      </c>
      <c r="H162" s="66">
        <v>17.7</v>
      </c>
      <c r="I162" s="67" t="s">
        <v>71</v>
      </c>
      <c r="J162" s="64">
        <f t="shared" si="21"/>
        <v>17.7</v>
      </c>
      <c r="K162" s="66">
        <v>6742</v>
      </c>
      <c r="L162" s="67" t="s">
        <v>69</v>
      </c>
      <c r="M162" s="83">
        <f t="shared" si="23"/>
        <v>0.67420000000000002</v>
      </c>
      <c r="N162" s="66">
        <v>7722</v>
      </c>
      <c r="O162" s="67" t="s">
        <v>69</v>
      </c>
      <c r="P162" s="83">
        <f t="shared" si="24"/>
        <v>0.7722</v>
      </c>
    </row>
    <row r="163" spans="1:16">
      <c r="A163" s="1">
        <f t="shared" si="25"/>
        <v>163</v>
      </c>
      <c r="B163" s="76">
        <v>275</v>
      </c>
      <c r="C163" s="67" t="s">
        <v>72</v>
      </c>
      <c r="D163" s="83">
        <f t="shared" ref="D163:D176" si="26">B163/$C$5</f>
        <v>3.1976744186046511</v>
      </c>
      <c r="E163" s="78">
        <v>30.96</v>
      </c>
      <c r="F163" s="79">
        <v>4.5080000000000002E-2</v>
      </c>
      <c r="G163" s="75">
        <f t="shared" si="22"/>
        <v>31.00508</v>
      </c>
      <c r="H163" s="66">
        <v>19.02</v>
      </c>
      <c r="I163" s="67" t="s">
        <v>71</v>
      </c>
      <c r="J163" s="64">
        <f t="shared" si="21"/>
        <v>19.02</v>
      </c>
      <c r="K163" s="66">
        <v>7017</v>
      </c>
      <c r="L163" s="67" t="s">
        <v>69</v>
      </c>
      <c r="M163" s="83">
        <f t="shared" si="23"/>
        <v>0.70169999999999999</v>
      </c>
      <c r="N163" s="66">
        <v>7815</v>
      </c>
      <c r="O163" s="67" t="s">
        <v>69</v>
      </c>
      <c r="P163" s="83">
        <f t="shared" si="24"/>
        <v>0.78150000000000008</v>
      </c>
    </row>
    <row r="164" spans="1:16">
      <c r="A164" s="1">
        <f t="shared" si="25"/>
        <v>164</v>
      </c>
      <c r="B164" s="76">
        <v>300</v>
      </c>
      <c r="C164" s="67" t="s">
        <v>72</v>
      </c>
      <c r="D164" s="83">
        <f t="shared" si="26"/>
        <v>3.4883720930232558</v>
      </c>
      <c r="E164" s="78">
        <v>30.8</v>
      </c>
      <c r="F164" s="79">
        <v>4.1860000000000001E-2</v>
      </c>
      <c r="G164" s="75">
        <f t="shared" si="22"/>
        <v>30.84186</v>
      </c>
      <c r="H164" s="66">
        <v>20.34</v>
      </c>
      <c r="I164" s="67" t="s">
        <v>71</v>
      </c>
      <c r="J164" s="64">
        <f t="shared" si="21"/>
        <v>20.34</v>
      </c>
      <c r="K164" s="66">
        <v>7283</v>
      </c>
      <c r="L164" s="67" t="s">
        <v>69</v>
      </c>
      <c r="M164" s="83">
        <f t="shared" si="23"/>
        <v>0.72830000000000006</v>
      </c>
      <c r="N164" s="66">
        <v>7905</v>
      </c>
      <c r="O164" s="67" t="s">
        <v>69</v>
      </c>
      <c r="P164" s="83">
        <f t="shared" si="24"/>
        <v>0.79049999999999998</v>
      </c>
    </row>
    <row r="165" spans="1:16">
      <c r="A165" s="1">
        <f t="shared" si="25"/>
        <v>165</v>
      </c>
      <c r="B165" s="76">
        <v>325</v>
      </c>
      <c r="C165" s="67" t="s">
        <v>72</v>
      </c>
      <c r="D165" s="83">
        <f t="shared" si="26"/>
        <v>3.7790697674418605</v>
      </c>
      <c r="E165" s="78">
        <v>30.62</v>
      </c>
      <c r="F165" s="79">
        <v>3.909E-2</v>
      </c>
      <c r="G165" s="75">
        <f t="shared" si="22"/>
        <v>30.659090000000003</v>
      </c>
      <c r="H165" s="66">
        <v>21.67</v>
      </c>
      <c r="I165" s="67" t="s">
        <v>71</v>
      </c>
      <c r="J165" s="64">
        <f t="shared" si="21"/>
        <v>21.67</v>
      </c>
      <c r="K165" s="66">
        <v>7542</v>
      </c>
      <c r="L165" s="67" t="s">
        <v>69</v>
      </c>
      <c r="M165" s="83">
        <f t="shared" si="23"/>
        <v>0.75419999999999998</v>
      </c>
      <c r="N165" s="66">
        <v>7992</v>
      </c>
      <c r="O165" s="67" t="s">
        <v>69</v>
      </c>
      <c r="P165" s="83">
        <f t="shared" si="24"/>
        <v>0.79920000000000002</v>
      </c>
    </row>
    <row r="166" spans="1:16">
      <c r="A166" s="1">
        <f t="shared" si="25"/>
        <v>166</v>
      </c>
      <c r="B166" s="76">
        <v>350</v>
      </c>
      <c r="C166" s="67" t="s">
        <v>72</v>
      </c>
      <c r="D166" s="83">
        <f t="shared" si="26"/>
        <v>4.0697674418604652</v>
      </c>
      <c r="E166" s="78">
        <v>30.42</v>
      </c>
      <c r="F166" s="79">
        <v>3.6679999999999997E-2</v>
      </c>
      <c r="G166" s="75">
        <f t="shared" si="22"/>
        <v>30.456680000000002</v>
      </c>
      <c r="H166" s="66">
        <v>23.01</v>
      </c>
      <c r="I166" s="67" t="s">
        <v>71</v>
      </c>
      <c r="J166" s="64">
        <f t="shared" si="21"/>
        <v>23.01</v>
      </c>
      <c r="K166" s="66">
        <v>7794</v>
      </c>
      <c r="L166" s="67" t="s">
        <v>69</v>
      </c>
      <c r="M166" s="83">
        <f t="shared" si="23"/>
        <v>0.77939999999999998</v>
      </c>
      <c r="N166" s="66">
        <v>8076</v>
      </c>
      <c r="O166" s="67" t="s">
        <v>69</v>
      </c>
      <c r="P166" s="83">
        <f t="shared" si="24"/>
        <v>0.8076000000000001</v>
      </c>
    </row>
    <row r="167" spans="1:16">
      <c r="A167" s="1">
        <f t="shared" si="25"/>
        <v>167</v>
      </c>
      <c r="B167" s="76">
        <v>375</v>
      </c>
      <c r="C167" s="67" t="s">
        <v>72</v>
      </c>
      <c r="D167" s="83">
        <f t="shared" si="26"/>
        <v>4.3604651162790695</v>
      </c>
      <c r="E167" s="78">
        <v>30.2</v>
      </c>
      <c r="F167" s="79">
        <v>3.4569999999999997E-2</v>
      </c>
      <c r="G167" s="75">
        <f t="shared" si="22"/>
        <v>30.234569999999998</v>
      </c>
      <c r="H167" s="66">
        <v>24.36</v>
      </c>
      <c r="I167" s="67" t="s">
        <v>71</v>
      </c>
      <c r="J167" s="64">
        <f t="shared" si="21"/>
        <v>24.36</v>
      </c>
      <c r="K167" s="66">
        <v>8042</v>
      </c>
      <c r="L167" s="67" t="s">
        <v>69</v>
      </c>
      <c r="M167" s="83">
        <f t="shared" si="23"/>
        <v>0.80420000000000003</v>
      </c>
      <c r="N167" s="66">
        <v>8159</v>
      </c>
      <c r="O167" s="67" t="s">
        <v>69</v>
      </c>
      <c r="P167" s="83">
        <f t="shared" si="24"/>
        <v>0.81590000000000007</v>
      </c>
    </row>
    <row r="168" spans="1:16">
      <c r="A168" s="1">
        <f t="shared" si="25"/>
        <v>168</v>
      </c>
      <c r="B168" s="76">
        <v>400</v>
      </c>
      <c r="C168" s="67" t="s">
        <v>72</v>
      </c>
      <c r="D168" s="83">
        <f t="shared" si="26"/>
        <v>4.6511627906976747</v>
      </c>
      <c r="E168" s="78">
        <v>29.97</v>
      </c>
      <c r="F168" s="79">
        <v>3.2710000000000003E-2</v>
      </c>
      <c r="G168" s="75">
        <f t="shared" si="22"/>
        <v>30.00271</v>
      </c>
      <c r="H168" s="66">
        <v>25.72</v>
      </c>
      <c r="I168" s="67" t="s">
        <v>71</v>
      </c>
      <c r="J168" s="64">
        <f t="shared" si="21"/>
        <v>25.72</v>
      </c>
      <c r="K168" s="66">
        <v>8286</v>
      </c>
      <c r="L168" s="67" t="s">
        <v>69</v>
      </c>
      <c r="M168" s="83">
        <f t="shared" si="23"/>
        <v>0.8286</v>
      </c>
      <c r="N168" s="66">
        <v>8241</v>
      </c>
      <c r="O168" s="67" t="s">
        <v>69</v>
      </c>
      <c r="P168" s="83">
        <f t="shared" si="24"/>
        <v>0.82409999999999994</v>
      </c>
    </row>
    <row r="169" spans="1:16">
      <c r="A169" s="1">
        <f t="shared" si="25"/>
        <v>169</v>
      </c>
      <c r="B169" s="76">
        <v>450</v>
      </c>
      <c r="C169" s="67" t="s">
        <v>72</v>
      </c>
      <c r="D169" s="83">
        <f t="shared" si="26"/>
        <v>5.2325581395348841</v>
      </c>
      <c r="E169" s="78">
        <v>29.46</v>
      </c>
      <c r="F169" s="79">
        <v>2.955E-2</v>
      </c>
      <c r="G169" s="75">
        <f t="shared" si="22"/>
        <v>29.489550000000001</v>
      </c>
      <c r="H169" s="66">
        <v>28.48</v>
      </c>
      <c r="I169" s="67" t="s">
        <v>71</v>
      </c>
      <c r="J169" s="64">
        <f t="shared" si="21"/>
        <v>28.48</v>
      </c>
      <c r="K169" s="66">
        <v>9187</v>
      </c>
      <c r="L169" s="67" t="s">
        <v>69</v>
      </c>
      <c r="M169" s="83">
        <f t="shared" si="23"/>
        <v>0.91869999999999996</v>
      </c>
      <c r="N169" s="66">
        <v>8402</v>
      </c>
      <c r="O169" s="67" t="s">
        <v>69</v>
      </c>
      <c r="P169" s="83">
        <f t="shared" si="24"/>
        <v>0.84019999999999995</v>
      </c>
    </row>
    <row r="170" spans="1:16">
      <c r="A170" s="1">
        <f t="shared" si="25"/>
        <v>170</v>
      </c>
      <c r="B170" s="76">
        <v>500</v>
      </c>
      <c r="C170" s="67" t="s">
        <v>72</v>
      </c>
      <c r="D170" s="83">
        <f t="shared" si="26"/>
        <v>5.8139534883720927</v>
      </c>
      <c r="E170" s="78">
        <v>28.92</v>
      </c>
      <c r="F170" s="79">
        <v>2.6980000000000001E-2</v>
      </c>
      <c r="G170" s="75">
        <f t="shared" si="22"/>
        <v>28.94698</v>
      </c>
      <c r="H170" s="66">
        <v>31.28</v>
      </c>
      <c r="I170" s="67" t="s">
        <v>71</v>
      </c>
      <c r="J170" s="64">
        <f t="shared" si="21"/>
        <v>31.28</v>
      </c>
      <c r="K170" s="66">
        <v>1</v>
      </c>
      <c r="L170" s="112" t="s">
        <v>71</v>
      </c>
      <c r="M170" s="64">
        <f t="shared" ref="M170:M201" si="27">K170</f>
        <v>1</v>
      </c>
      <c r="N170" s="66">
        <v>8560</v>
      </c>
      <c r="O170" s="67" t="s">
        <v>69</v>
      </c>
      <c r="P170" s="83">
        <f t="shared" si="24"/>
        <v>0.85600000000000009</v>
      </c>
    </row>
    <row r="171" spans="1:16">
      <c r="A171" s="1">
        <f t="shared" si="25"/>
        <v>171</v>
      </c>
      <c r="B171" s="76">
        <v>550</v>
      </c>
      <c r="C171" s="67" t="s">
        <v>72</v>
      </c>
      <c r="D171" s="83">
        <f t="shared" si="26"/>
        <v>6.3953488372093021</v>
      </c>
      <c r="E171" s="78">
        <v>28.36</v>
      </c>
      <c r="F171" s="79">
        <v>2.4850000000000001E-2</v>
      </c>
      <c r="G171" s="75">
        <f t="shared" si="22"/>
        <v>28.38485</v>
      </c>
      <c r="H171" s="66">
        <v>34.14</v>
      </c>
      <c r="I171" s="67" t="s">
        <v>71</v>
      </c>
      <c r="J171" s="64">
        <f t="shared" si="21"/>
        <v>34.14</v>
      </c>
      <c r="K171" s="66">
        <v>1.08</v>
      </c>
      <c r="L171" s="67" t="s">
        <v>71</v>
      </c>
      <c r="M171" s="64">
        <f t="shared" si="27"/>
        <v>1.08</v>
      </c>
      <c r="N171" s="66">
        <v>8717</v>
      </c>
      <c r="O171" s="67" t="s">
        <v>69</v>
      </c>
      <c r="P171" s="83">
        <f t="shared" si="24"/>
        <v>0.87170000000000003</v>
      </c>
    </row>
    <row r="172" spans="1:16">
      <c r="A172" s="1">
        <f t="shared" si="25"/>
        <v>172</v>
      </c>
      <c r="B172" s="76">
        <v>600</v>
      </c>
      <c r="C172" s="67" t="s">
        <v>72</v>
      </c>
      <c r="D172" s="83">
        <f t="shared" si="26"/>
        <v>6.9767441860465116</v>
      </c>
      <c r="E172" s="78">
        <v>27.78</v>
      </c>
      <c r="F172" s="79">
        <v>2.3040000000000001E-2</v>
      </c>
      <c r="G172" s="75">
        <f t="shared" si="22"/>
        <v>27.803040000000003</v>
      </c>
      <c r="H172" s="66">
        <v>37.06</v>
      </c>
      <c r="I172" s="67" t="s">
        <v>71</v>
      </c>
      <c r="J172" s="64">
        <f t="shared" si="21"/>
        <v>37.06</v>
      </c>
      <c r="K172" s="66">
        <v>1.1599999999999999</v>
      </c>
      <c r="L172" s="67" t="s">
        <v>71</v>
      </c>
      <c r="M172" s="64">
        <f t="shared" si="27"/>
        <v>1.1599999999999999</v>
      </c>
      <c r="N172" s="66">
        <v>8875</v>
      </c>
      <c r="O172" s="67" t="s">
        <v>69</v>
      </c>
      <c r="P172" s="83">
        <f t="shared" si="24"/>
        <v>0.88749999999999996</v>
      </c>
    </row>
    <row r="173" spans="1:16">
      <c r="A173" s="1">
        <f t="shared" si="25"/>
        <v>173</v>
      </c>
      <c r="B173" s="76">
        <v>650</v>
      </c>
      <c r="C173" s="67" t="s">
        <v>72</v>
      </c>
      <c r="D173" s="83">
        <f t="shared" si="26"/>
        <v>7.558139534883721</v>
      </c>
      <c r="E173" s="78">
        <v>27.19</v>
      </c>
      <c r="F173" s="79">
        <v>2.1489999999999999E-2</v>
      </c>
      <c r="G173" s="75">
        <f t="shared" si="22"/>
        <v>27.211490000000001</v>
      </c>
      <c r="H173" s="66">
        <v>40.04</v>
      </c>
      <c r="I173" s="67" t="s">
        <v>71</v>
      </c>
      <c r="J173" s="64">
        <f t="shared" si="21"/>
        <v>40.04</v>
      </c>
      <c r="K173" s="66">
        <v>1.24</v>
      </c>
      <c r="L173" s="67" t="s">
        <v>71</v>
      </c>
      <c r="M173" s="64">
        <f t="shared" si="27"/>
        <v>1.24</v>
      </c>
      <c r="N173" s="66">
        <v>9033</v>
      </c>
      <c r="O173" s="67" t="s">
        <v>69</v>
      </c>
      <c r="P173" s="83">
        <f t="shared" si="24"/>
        <v>0.90329999999999999</v>
      </c>
    </row>
    <row r="174" spans="1:16">
      <c r="A174" s="1">
        <f t="shared" si="25"/>
        <v>174</v>
      </c>
      <c r="B174" s="76">
        <v>700</v>
      </c>
      <c r="C174" s="67" t="s">
        <v>72</v>
      </c>
      <c r="D174" s="83">
        <f t="shared" si="26"/>
        <v>8.1395348837209305</v>
      </c>
      <c r="E174" s="78">
        <v>26.6</v>
      </c>
      <c r="F174" s="79">
        <v>2.0150000000000001E-2</v>
      </c>
      <c r="G174" s="75">
        <f t="shared" si="22"/>
        <v>26.620150000000002</v>
      </c>
      <c r="H174" s="66">
        <v>43.08</v>
      </c>
      <c r="I174" s="67" t="s">
        <v>71</v>
      </c>
      <c r="J174" s="64">
        <f t="shared" si="21"/>
        <v>43.08</v>
      </c>
      <c r="K174" s="66">
        <v>1.31</v>
      </c>
      <c r="L174" s="67" t="s">
        <v>71</v>
      </c>
      <c r="M174" s="64">
        <f t="shared" si="27"/>
        <v>1.31</v>
      </c>
      <c r="N174" s="66">
        <v>9192</v>
      </c>
      <c r="O174" s="67" t="s">
        <v>69</v>
      </c>
      <c r="P174" s="83">
        <f t="shared" si="24"/>
        <v>0.91920000000000002</v>
      </c>
    </row>
    <row r="175" spans="1:16">
      <c r="A175" s="1">
        <f t="shared" si="25"/>
        <v>175</v>
      </c>
      <c r="B175" s="76">
        <v>800</v>
      </c>
      <c r="C175" s="67" t="s">
        <v>72</v>
      </c>
      <c r="D175" s="83">
        <f t="shared" si="26"/>
        <v>9.3023255813953494</v>
      </c>
      <c r="E175" s="78">
        <v>25.43</v>
      </c>
      <c r="F175" s="79">
        <v>1.7940000000000001E-2</v>
      </c>
      <c r="G175" s="75">
        <f t="shared" si="22"/>
        <v>25.447939999999999</v>
      </c>
      <c r="H175" s="66">
        <v>49.38</v>
      </c>
      <c r="I175" s="67" t="s">
        <v>71</v>
      </c>
      <c r="J175" s="64">
        <f t="shared" si="21"/>
        <v>49.38</v>
      </c>
      <c r="K175" s="66">
        <v>1.59</v>
      </c>
      <c r="L175" s="67" t="s">
        <v>71</v>
      </c>
      <c r="M175" s="64">
        <f t="shared" si="27"/>
        <v>1.59</v>
      </c>
      <c r="N175" s="66">
        <v>9518</v>
      </c>
      <c r="O175" s="67" t="s">
        <v>69</v>
      </c>
      <c r="P175" s="83">
        <f t="shared" si="24"/>
        <v>0.95180000000000009</v>
      </c>
    </row>
    <row r="176" spans="1:16">
      <c r="A176" s="1">
        <f t="shared" si="25"/>
        <v>176</v>
      </c>
      <c r="B176" s="76">
        <v>900</v>
      </c>
      <c r="C176" s="67" t="s">
        <v>72</v>
      </c>
      <c r="D176" s="83">
        <f t="shared" si="26"/>
        <v>10.465116279069768</v>
      </c>
      <c r="E176" s="78">
        <v>24.29</v>
      </c>
      <c r="F176" s="79">
        <v>1.618E-2</v>
      </c>
      <c r="G176" s="75">
        <f t="shared" si="22"/>
        <v>24.306179999999998</v>
      </c>
      <c r="H176" s="66">
        <v>55.97</v>
      </c>
      <c r="I176" s="67" t="s">
        <v>71</v>
      </c>
      <c r="J176" s="64">
        <f t="shared" ref="J176:J200" si="28">H176</f>
        <v>55.97</v>
      </c>
      <c r="K176" s="66">
        <v>1.85</v>
      </c>
      <c r="L176" s="67" t="s">
        <v>71</v>
      </c>
      <c r="M176" s="64">
        <f t="shared" si="27"/>
        <v>1.85</v>
      </c>
      <c r="N176" s="66">
        <v>9855</v>
      </c>
      <c r="O176" s="67" t="s">
        <v>69</v>
      </c>
      <c r="P176" s="83">
        <f t="shared" si="24"/>
        <v>0.98550000000000004</v>
      </c>
    </row>
    <row r="177" spans="1:16">
      <c r="A177" s="1">
        <f t="shared" si="25"/>
        <v>177</v>
      </c>
      <c r="B177" s="76">
        <v>1</v>
      </c>
      <c r="C177" s="112" t="s">
        <v>74</v>
      </c>
      <c r="D177" s="83">
        <f t="shared" ref="D177:D208" si="29">B177*1000/$C$5</f>
        <v>11.627906976744185</v>
      </c>
      <c r="E177" s="78">
        <v>23.21</v>
      </c>
      <c r="F177" s="79">
        <v>1.4760000000000001E-2</v>
      </c>
      <c r="G177" s="75">
        <f t="shared" si="22"/>
        <v>23.22476</v>
      </c>
      <c r="H177" s="66">
        <v>62.87</v>
      </c>
      <c r="I177" s="67" t="s">
        <v>71</v>
      </c>
      <c r="J177" s="64">
        <f t="shared" si="28"/>
        <v>62.87</v>
      </c>
      <c r="K177" s="66">
        <v>2.09</v>
      </c>
      <c r="L177" s="67" t="s">
        <v>71</v>
      </c>
      <c r="M177" s="64">
        <f t="shared" si="27"/>
        <v>2.09</v>
      </c>
      <c r="N177" s="66">
        <v>1.02</v>
      </c>
      <c r="O177" s="112" t="s">
        <v>71</v>
      </c>
      <c r="P177" s="64">
        <f t="shared" ref="P177:P208" si="30">N177</f>
        <v>1.02</v>
      </c>
    </row>
    <row r="178" spans="1:16">
      <c r="A178" s="1">
        <f t="shared" si="25"/>
        <v>178</v>
      </c>
      <c r="B178" s="66">
        <v>1.1000000000000001</v>
      </c>
      <c r="C178" s="67" t="s">
        <v>74</v>
      </c>
      <c r="D178" s="83">
        <f t="shared" si="29"/>
        <v>12.790697674418604</v>
      </c>
      <c r="E178" s="78">
        <v>22.19</v>
      </c>
      <c r="F178" s="79">
        <v>1.357E-2</v>
      </c>
      <c r="G178" s="75">
        <f t="shared" si="22"/>
        <v>22.203570000000003</v>
      </c>
      <c r="H178" s="66">
        <v>70.099999999999994</v>
      </c>
      <c r="I178" s="67" t="s">
        <v>71</v>
      </c>
      <c r="J178" s="64">
        <f t="shared" si="28"/>
        <v>70.099999999999994</v>
      </c>
      <c r="K178" s="66">
        <v>2.33</v>
      </c>
      <c r="L178" s="67" t="s">
        <v>71</v>
      </c>
      <c r="M178" s="64">
        <f t="shared" si="27"/>
        <v>2.33</v>
      </c>
      <c r="N178" s="66">
        <v>1.06</v>
      </c>
      <c r="O178" s="67" t="s">
        <v>71</v>
      </c>
      <c r="P178" s="64">
        <f t="shared" si="30"/>
        <v>1.06</v>
      </c>
    </row>
    <row r="179" spans="1:16">
      <c r="A179" s="1">
        <f t="shared" si="25"/>
        <v>179</v>
      </c>
      <c r="B179" s="76">
        <v>1.2</v>
      </c>
      <c r="C179" s="77" t="s">
        <v>74</v>
      </c>
      <c r="D179" s="83">
        <f t="shared" si="29"/>
        <v>13.953488372093023</v>
      </c>
      <c r="E179" s="78">
        <v>21.23</v>
      </c>
      <c r="F179" s="79">
        <v>1.2579999999999999E-2</v>
      </c>
      <c r="G179" s="75">
        <f t="shared" si="22"/>
        <v>21.24258</v>
      </c>
      <c r="H179" s="66">
        <v>77.650000000000006</v>
      </c>
      <c r="I179" s="67" t="s">
        <v>71</v>
      </c>
      <c r="J179" s="64">
        <f t="shared" si="28"/>
        <v>77.650000000000006</v>
      </c>
      <c r="K179" s="66">
        <v>2.57</v>
      </c>
      <c r="L179" s="67" t="s">
        <v>71</v>
      </c>
      <c r="M179" s="64">
        <f t="shared" si="27"/>
        <v>2.57</v>
      </c>
      <c r="N179" s="66">
        <v>1.1000000000000001</v>
      </c>
      <c r="O179" s="67" t="s">
        <v>71</v>
      </c>
      <c r="P179" s="64">
        <f t="shared" si="30"/>
        <v>1.1000000000000001</v>
      </c>
    </row>
    <row r="180" spans="1:16">
      <c r="A180" s="1">
        <f t="shared" si="25"/>
        <v>180</v>
      </c>
      <c r="B180" s="76">
        <v>1.3</v>
      </c>
      <c r="C180" s="77" t="s">
        <v>74</v>
      </c>
      <c r="D180" s="83">
        <f t="shared" si="29"/>
        <v>15.116279069767442</v>
      </c>
      <c r="E180" s="78">
        <v>20.34</v>
      </c>
      <c r="F180" s="79">
        <v>1.172E-2</v>
      </c>
      <c r="G180" s="75">
        <f t="shared" si="22"/>
        <v>20.35172</v>
      </c>
      <c r="H180" s="66">
        <v>85.53</v>
      </c>
      <c r="I180" s="67" t="s">
        <v>71</v>
      </c>
      <c r="J180" s="64">
        <f t="shared" si="28"/>
        <v>85.53</v>
      </c>
      <c r="K180" s="66">
        <v>2.81</v>
      </c>
      <c r="L180" s="67" t="s">
        <v>71</v>
      </c>
      <c r="M180" s="64">
        <f t="shared" si="27"/>
        <v>2.81</v>
      </c>
      <c r="N180" s="66">
        <v>1.1399999999999999</v>
      </c>
      <c r="O180" s="67" t="s">
        <v>71</v>
      </c>
      <c r="P180" s="64">
        <f t="shared" si="30"/>
        <v>1.1399999999999999</v>
      </c>
    </row>
    <row r="181" spans="1:16">
      <c r="A181" s="1">
        <f t="shared" si="25"/>
        <v>181</v>
      </c>
      <c r="B181" s="76">
        <v>1.4</v>
      </c>
      <c r="C181" s="77" t="s">
        <v>74</v>
      </c>
      <c r="D181" s="83">
        <f t="shared" si="29"/>
        <v>16.279069767441861</v>
      </c>
      <c r="E181" s="78">
        <v>19.52</v>
      </c>
      <c r="F181" s="79">
        <v>1.098E-2</v>
      </c>
      <c r="G181" s="75">
        <f t="shared" si="22"/>
        <v>19.53098</v>
      </c>
      <c r="H181" s="66">
        <v>93.76</v>
      </c>
      <c r="I181" s="67" t="s">
        <v>71</v>
      </c>
      <c r="J181" s="64">
        <f t="shared" si="28"/>
        <v>93.76</v>
      </c>
      <c r="K181" s="66">
        <v>3.04</v>
      </c>
      <c r="L181" s="67" t="s">
        <v>71</v>
      </c>
      <c r="M181" s="64">
        <f t="shared" si="27"/>
        <v>3.04</v>
      </c>
      <c r="N181" s="66">
        <v>1.18</v>
      </c>
      <c r="O181" s="67" t="s">
        <v>71</v>
      </c>
      <c r="P181" s="64">
        <f t="shared" si="30"/>
        <v>1.18</v>
      </c>
    </row>
    <row r="182" spans="1:16">
      <c r="A182" s="1">
        <f t="shared" si="25"/>
        <v>182</v>
      </c>
      <c r="B182" s="76">
        <v>1.5</v>
      </c>
      <c r="C182" s="77" t="s">
        <v>74</v>
      </c>
      <c r="D182" s="83">
        <f t="shared" si="29"/>
        <v>17.441860465116278</v>
      </c>
      <c r="E182" s="78">
        <v>18.760000000000002</v>
      </c>
      <c r="F182" s="79">
        <v>1.0330000000000001E-2</v>
      </c>
      <c r="G182" s="75">
        <f t="shared" si="22"/>
        <v>18.770330000000001</v>
      </c>
      <c r="H182" s="66">
        <v>102.32</v>
      </c>
      <c r="I182" s="67" t="s">
        <v>71</v>
      </c>
      <c r="J182" s="64">
        <f t="shared" si="28"/>
        <v>102.32</v>
      </c>
      <c r="K182" s="66">
        <v>3.28</v>
      </c>
      <c r="L182" s="67" t="s">
        <v>71</v>
      </c>
      <c r="M182" s="64">
        <f t="shared" si="27"/>
        <v>3.28</v>
      </c>
      <c r="N182" s="66">
        <v>1.22</v>
      </c>
      <c r="O182" s="67" t="s">
        <v>71</v>
      </c>
      <c r="P182" s="64">
        <f t="shared" si="30"/>
        <v>1.22</v>
      </c>
    </row>
    <row r="183" spans="1:16">
      <c r="A183" s="1">
        <f t="shared" si="25"/>
        <v>183</v>
      </c>
      <c r="B183" s="76">
        <v>1.6</v>
      </c>
      <c r="C183" s="77" t="s">
        <v>74</v>
      </c>
      <c r="D183" s="83">
        <f t="shared" si="29"/>
        <v>18.604651162790699</v>
      </c>
      <c r="E183" s="78">
        <v>18.07</v>
      </c>
      <c r="F183" s="79">
        <v>9.7590000000000003E-3</v>
      </c>
      <c r="G183" s="75">
        <f t="shared" si="22"/>
        <v>18.079758999999999</v>
      </c>
      <c r="H183" s="66">
        <v>111.22</v>
      </c>
      <c r="I183" s="67" t="s">
        <v>71</v>
      </c>
      <c r="J183" s="64">
        <f t="shared" si="28"/>
        <v>111.22</v>
      </c>
      <c r="K183" s="66">
        <v>3.51</v>
      </c>
      <c r="L183" s="67" t="s">
        <v>71</v>
      </c>
      <c r="M183" s="64">
        <f t="shared" si="27"/>
        <v>3.51</v>
      </c>
      <c r="N183" s="66">
        <v>1.27</v>
      </c>
      <c r="O183" s="67" t="s">
        <v>71</v>
      </c>
      <c r="P183" s="64">
        <f t="shared" si="30"/>
        <v>1.27</v>
      </c>
    </row>
    <row r="184" spans="1:16">
      <c r="A184" s="1">
        <f t="shared" si="25"/>
        <v>184</v>
      </c>
      <c r="B184" s="76">
        <v>1.7</v>
      </c>
      <c r="C184" s="77" t="s">
        <v>74</v>
      </c>
      <c r="D184" s="83">
        <f t="shared" si="29"/>
        <v>19.767441860465116</v>
      </c>
      <c r="E184" s="78">
        <v>17.440000000000001</v>
      </c>
      <c r="F184" s="79">
        <v>9.2499999999999995E-3</v>
      </c>
      <c r="G184" s="75">
        <f t="shared" si="22"/>
        <v>17.449250000000003</v>
      </c>
      <c r="H184" s="66">
        <v>120.46</v>
      </c>
      <c r="I184" s="67" t="s">
        <v>71</v>
      </c>
      <c r="J184" s="64">
        <f t="shared" si="28"/>
        <v>120.46</v>
      </c>
      <c r="K184" s="66">
        <v>3.75</v>
      </c>
      <c r="L184" s="67" t="s">
        <v>71</v>
      </c>
      <c r="M184" s="64">
        <f t="shared" si="27"/>
        <v>3.75</v>
      </c>
      <c r="N184" s="66">
        <v>1.32</v>
      </c>
      <c r="O184" s="67" t="s">
        <v>71</v>
      </c>
      <c r="P184" s="64">
        <f t="shared" si="30"/>
        <v>1.32</v>
      </c>
    </row>
    <row r="185" spans="1:16">
      <c r="A185" s="1">
        <f t="shared" si="25"/>
        <v>185</v>
      </c>
      <c r="B185" s="76">
        <v>1.8</v>
      </c>
      <c r="C185" s="77" t="s">
        <v>74</v>
      </c>
      <c r="D185" s="83">
        <f t="shared" si="29"/>
        <v>20.930232558139537</v>
      </c>
      <c r="E185" s="78">
        <v>16.87</v>
      </c>
      <c r="F185" s="79">
        <v>8.7939999999999997E-3</v>
      </c>
      <c r="G185" s="75">
        <f t="shared" si="22"/>
        <v>16.878794000000003</v>
      </c>
      <c r="H185" s="66">
        <v>130.01</v>
      </c>
      <c r="I185" s="67" t="s">
        <v>71</v>
      </c>
      <c r="J185" s="64">
        <f t="shared" si="28"/>
        <v>130.01</v>
      </c>
      <c r="K185" s="66">
        <v>3.99</v>
      </c>
      <c r="L185" s="67" t="s">
        <v>71</v>
      </c>
      <c r="M185" s="64">
        <f t="shared" si="27"/>
        <v>3.99</v>
      </c>
      <c r="N185" s="66">
        <v>1.37</v>
      </c>
      <c r="O185" s="67" t="s">
        <v>71</v>
      </c>
      <c r="P185" s="64">
        <f t="shared" si="30"/>
        <v>1.37</v>
      </c>
    </row>
    <row r="186" spans="1:16">
      <c r="A186" s="1">
        <f t="shared" si="25"/>
        <v>186</v>
      </c>
      <c r="B186" s="76">
        <v>2</v>
      </c>
      <c r="C186" s="77" t="s">
        <v>74</v>
      </c>
      <c r="D186" s="83">
        <f t="shared" si="29"/>
        <v>23.255813953488371</v>
      </c>
      <c r="E186" s="78">
        <v>15.89</v>
      </c>
      <c r="F186" s="79">
        <v>8.0099999999999998E-3</v>
      </c>
      <c r="G186" s="75">
        <f t="shared" si="22"/>
        <v>15.898010000000001</v>
      </c>
      <c r="H186" s="66">
        <v>150.03</v>
      </c>
      <c r="I186" s="67" t="s">
        <v>71</v>
      </c>
      <c r="J186" s="64">
        <f t="shared" si="28"/>
        <v>150.03</v>
      </c>
      <c r="K186" s="66">
        <v>4.9000000000000004</v>
      </c>
      <c r="L186" s="67" t="s">
        <v>71</v>
      </c>
      <c r="M186" s="64">
        <f t="shared" si="27"/>
        <v>4.9000000000000004</v>
      </c>
      <c r="N186" s="66">
        <v>1.47</v>
      </c>
      <c r="O186" s="67" t="s">
        <v>71</v>
      </c>
      <c r="P186" s="64">
        <f t="shared" si="30"/>
        <v>1.47</v>
      </c>
    </row>
    <row r="187" spans="1:16">
      <c r="A187" s="1">
        <f t="shared" si="25"/>
        <v>187</v>
      </c>
      <c r="B187" s="76">
        <v>2.25</v>
      </c>
      <c r="C187" s="77" t="s">
        <v>74</v>
      </c>
      <c r="D187" s="83">
        <f t="shared" si="29"/>
        <v>26.162790697674417</v>
      </c>
      <c r="E187" s="78">
        <v>14.96</v>
      </c>
      <c r="F187" s="79">
        <v>7.2160000000000002E-3</v>
      </c>
      <c r="G187" s="75">
        <f t="shared" si="22"/>
        <v>14.967216000000001</v>
      </c>
      <c r="H187" s="66">
        <v>176.61</v>
      </c>
      <c r="I187" s="67" t="s">
        <v>71</v>
      </c>
      <c r="J187" s="64">
        <f t="shared" si="28"/>
        <v>176.61</v>
      </c>
      <c r="K187" s="66">
        <v>6.19</v>
      </c>
      <c r="L187" s="67" t="s">
        <v>71</v>
      </c>
      <c r="M187" s="64">
        <f t="shared" si="27"/>
        <v>6.19</v>
      </c>
      <c r="N187" s="66">
        <v>1.62</v>
      </c>
      <c r="O187" s="67" t="s">
        <v>71</v>
      </c>
      <c r="P187" s="64">
        <f t="shared" si="30"/>
        <v>1.62</v>
      </c>
    </row>
    <row r="188" spans="1:16">
      <c r="A188" s="1">
        <f t="shared" si="25"/>
        <v>188</v>
      </c>
      <c r="B188" s="76">
        <v>2.5</v>
      </c>
      <c r="C188" s="77" t="s">
        <v>74</v>
      </c>
      <c r="D188" s="83">
        <f t="shared" si="29"/>
        <v>29.069767441860463</v>
      </c>
      <c r="E188" s="78">
        <v>14.3</v>
      </c>
      <c r="F188" s="79">
        <v>6.5709999999999996E-3</v>
      </c>
      <c r="G188" s="75">
        <f t="shared" si="22"/>
        <v>14.306571</v>
      </c>
      <c r="H188" s="66">
        <v>204.62</v>
      </c>
      <c r="I188" s="67" t="s">
        <v>71</v>
      </c>
      <c r="J188" s="64">
        <f t="shared" si="28"/>
        <v>204.62</v>
      </c>
      <c r="K188" s="66">
        <v>7.35</v>
      </c>
      <c r="L188" s="67" t="s">
        <v>71</v>
      </c>
      <c r="M188" s="64">
        <f t="shared" si="27"/>
        <v>7.35</v>
      </c>
      <c r="N188" s="66">
        <v>1.77</v>
      </c>
      <c r="O188" s="67" t="s">
        <v>71</v>
      </c>
      <c r="P188" s="64">
        <f t="shared" si="30"/>
        <v>1.77</v>
      </c>
    </row>
    <row r="189" spans="1:16">
      <c r="A189" s="1">
        <f t="shared" si="25"/>
        <v>189</v>
      </c>
      <c r="B189" s="76">
        <v>2.75</v>
      </c>
      <c r="C189" s="77" t="s">
        <v>74</v>
      </c>
      <c r="D189" s="83">
        <f t="shared" si="29"/>
        <v>31.976744186046513</v>
      </c>
      <c r="E189" s="78">
        <v>13.59</v>
      </c>
      <c r="F189" s="79">
        <v>6.0359999999999997E-3</v>
      </c>
      <c r="G189" s="75">
        <f t="shared" si="22"/>
        <v>13.596036</v>
      </c>
      <c r="H189" s="66">
        <v>234.02</v>
      </c>
      <c r="I189" s="67" t="s">
        <v>71</v>
      </c>
      <c r="J189" s="64">
        <f t="shared" si="28"/>
        <v>234.02</v>
      </c>
      <c r="K189" s="66">
        <v>8.4600000000000009</v>
      </c>
      <c r="L189" s="67" t="s">
        <v>71</v>
      </c>
      <c r="M189" s="64">
        <f t="shared" si="27"/>
        <v>8.4600000000000009</v>
      </c>
      <c r="N189" s="66">
        <v>1.93</v>
      </c>
      <c r="O189" s="67" t="s">
        <v>71</v>
      </c>
      <c r="P189" s="64">
        <f t="shared" si="30"/>
        <v>1.93</v>
      </c>
    </row>
    <row r="190" spans="1:16">
      <c r="A190" s="1">
        <f t="shared" si="25"/>
        <v>190</v>
      </c>
      <c r="B190" s="76">
        <v>3</v>
      </c>
      <c r="C190" s="77" t="s">
        <v>74</v>
      </c>
      <c r="D190" s="83">
        <f t="shared" si="29"/>
        <v>34.883720930232556</v>
      </c>
      <c r="E190" s="78">
        <v>12.85</v>
      </c>
      <c r="F190" s="79">
        <v>5.5859999999999998E-3</v>
      </c>
      <c r="G190" s="75">
        <f t="shared" si="22"/>
        <v>12.855585999999999</v>
      </c>
      <c r="H190" s="66">
        <v>265.02999999999997</v>
      </c>
      <c r="I190" s="67" t="s">
        <v>71</v>
      </c>
      <c r="J190" s="64">
        <f t="shared" si="28"/>
        <v>265.02999999999997</v>
      </c>
      <c r="K190" s="66">
        <v>9.5299999999999994</v>
      </c>
      <c r="L190" s="67" t="s">
        <v>71</v>
      </c>
      <c r="M190" s="64">
        <f t="shared" si="27"/>
        <v>9.5299999999999994</v>
      </c>
      <c r="N190" s="66">
        <v>2.1</v>
      </c>
      <c r="O190" s="67" t="s">
        <v>71</v>
      </c>
      <c r="P190" s="64">
        <f t="shared" si="30"/>
        <v>2.1</v>
      </c>
    </row>
    <row r="191" spans="1:16">
      <c r="A191" s="1">
        <f t="shared" si="25"/>
        <v>191</v>
      </c>
      <c r="B191" s="76">
        <v>3.25</v>
      </c>
      <c r="C191" s="77" t="s">
        <v>74</v>
      </c>
      <c r="D191" s="83">
        <f t="shared" si="29"/>
        <v>37.790697674418603</v>
      </c>
      <c r="E191" s="78">
        <v>12.2</v>
      </c>
      <c r="F191" s="79">
        <v>5.2009999999999999E-3</v>
      </c>
      <c r="G191" s="75">
        <f t="shared" si="22"/>
        <v>12.205200999999999</v>
      </c>
      <c r="H191" s="66">
        <v>297.76</v>
      </c>
      <c r="I191" s="67" t="s">
        <v>71</v>
      </c>
      <c r="J191" s="64">
        <f t="shared" si="28"/>
        <v>297.76</v>
      </c>
      <c r="K191" s="66">
        <v>10.61</v>
      </c>
      <c r="L191" s="67" t="s">
        <v>71</v>
      </c>
      <c r="M191" s="64">
        <f t="shared" si="27"/>
        <v>10.61</v>
      </c>
      <c r="N191" s="66">
        <v>2.2799999999999998</v>
      </c>
      <c r="O191" s="67" t="s">
        <v>71</v>
      </c>
      <c r="P191" s="64">
        <f t="shared" si="30"/>
        <v>2.2799999999999998</v>
      </c>
    </row>
    <row r="192" spans="1:16">
      <c r="A192" s="1">
        <f t="shared" si="25"/>
        <v>192</v>
      </c>
      <c r="B192" s="76">
        <v>3.5</v>
      </c>
      <c r="C192" s="77" t="s">
        <v>74</v>
      </c>
      <c r="D192" s="83">
        <f t="shared" si="29"/>
        <v>40.697674418604649</v>
      </c>
      <c r="E192" s="78">
        <v>11.62</v>
      </c>
      <c r="F192" s="79">
        <v>4.8679999999999999E-3</v>
      </c>
      <c r="G192" s="75">
        <f t="shared" si="22"/>
        <v>11.624867999999999</v>
      </c>
      <c r="H192" s="66">
        <v>332.18</v>
      </c>
      <c r="I192" s="67" t="s">
        <v>71</v>
      </c>
      <c r="J192" s="64">
        <f t="shared" si="28"/>
        <v>332.18</v>
      </c>
      <c r="K192" s="66">
        <v>11.68</v>
      </c>
      <c r="L192" s="67" t="s">
        <v>71</v>
      </c>
      <c r="M192" s="64">
        <f t="shared" si="27"/>
        <v>11.68</v>
      </c>
      <c r="N192" s="66">
        <v>2.46</v>
      </c>
      <c r="O192" s="67" t="s">
        <v>71</v>
      </c>
      <c r="P192" s="64">
        <f t="shared" si="30"/>
        <v>2.46</v>
      </c>
    </row>
    <row r="193" spans="1:16">
      <c r="A193" s="1">
        <f t="shared" si="25"/>
        <v>193</v>
      </c>
      <c r="B193" s="76">
        <v>3.75</v>
      </c>
      <c r="C193" s="77" t="s">
        <v>74</v>
      </c>
      <c r="D193" s="83">
        <f t="shared" si="29"/>
        <v>43.604651162790695</v>
      </c>
      <c r="E193" s="78">
        <v>11.1</v>
      </c>
      <c r="F193" s="79">
        <v>4.5770000000000003E-3</v>
      </c>
      <c r="G193" s="75">
        <f t="shared" si="22"/>
        <v>11.104576999999999</v>
      </c>
      <c r="H193" s="66">
        <v>368.27</v>
      </c>
      <c r="I193" s="67" t="s">
        <v>71</v>
      </c>
      <c r="J193" s="64">
        <f t="shared" si="28"/>
        <v>368.27</v>
      </c>
      <c r="K193" s="66">
        <v>12.76</v>
      </c>
      <c r="L193" s="67" t="s">
        <v>71</v>
      </c>
      <c r="M193" s="64">
        <f t="shared" si="27"/>
        <v>12.76</v>
      </c>
      <c r="N193" s="66">
        <v>2.66</v>
      </c>
      <c r="O193" s="67" t="s">
        <v>71</v>
      </c>
      <c r="P193" s="64">
        <f t="shared" si="30"/>
        <v>2.66</v>
      </c>
    </row>
    <row r="194" spans="1:16">
      <c r="A194" s="1">
        <f t="shared" si="25"/>
        <v>194</v>
      </c>
      <c r="B194" s="76">
        <v>4</v>
      </c>
      <c r="C194" s="77" t="s">
        <v>74</v>
      </c>
      <c r="D194" s="83">
        <f t="shared" si="29"/>
        <v>46.511627906976742</v>
      </c>
      <c r="E194" s="78">
        <v>10.63</v>
      </c>
      <c r="F194" s="79">
        <v>4.3200000000000001E-3</v>
      </c>
      <c r="G194" s="75">
        <f t="shared" si="22"/>
        <v>10.634320000000001</v>
      </c>
      <c r="H194" s="66">
        <v>406</v>
      </c>
      <c r="I194" s="67" t="s">
        <v>71</v>
      </c>
      <c r="J194" s="64">
        <f t="shared" si="28"/>
        <v>406</v>
      </c>
      <c r="K194" s="66">
        <v>13.84</v>
      </c>
      <c r="L194" s="67" t="s">
        <v>71</v>
      </c>
      <c r="M194" s="64">
        <f t="shared" si="27"/>
        <v>13.84</v>
      </c>
      <c r="N194" s="66">
        <v>2.86</v>
      </c>
      <c r="O194" s="67" t="s">
        <v>71</v>
      </c>
      <c r="P194" s="64">
        <f t="shared" si="30"/>
        <v>2.86</v>
      </c>
    </row>
    <row r="195" spans="1:16">
      <c r="A195" s="1">
        <f t="shared" si="25"/>
        <v>195</v>
      </c>
      <c r="B195" s="76">
        <v>4.5</v>
      </c>
      <c r="C195" s="77" t="s">
        <v>74</v>
      </c>
      <c r="D195" s="83">
        <f t="shared" si="29"/>
        <v>52.325581395348834</v>
      </c>
      <c r="E195" s="78">
        <v>9.82</v>
      </c>
      <c r="F195" s="79">
        <v>3.888E-3</v>
      </c>
      <c r="G195" s="75">
        <f t="shared" si="22"/>
        <v>9.8238880000000002</v>
      </c>
      <c r="H195" s="66">
        <v>486.23</v>
      </c>
      <c r="I195" s="67" t="s">
        <v>71</v>
      </c>
      <c r="J195" s="64">
        <f t="shared" si="28"/>
        <v>486.23</v>
      </c>
      <c r="K195" s="66">
        <v>17.91</v>
      </c>
      <c r="L195" s="67" t="s">
        <v>71</v>
      </c>
      <c r="M195" s="64">
        <f t="shared" si="27"/>
        <v>17.91</v>
      </c>
      <c r="N195" s="66">
        <v>3.3</v>
      </c>
      <c r="O195" s="67" t="s">
        <v>71</v>
      </c>
      <c r="P195" s="64">
        <f t="shared" si="30"/>
        <v>3.3</v>
      </c>
    </row>
    <row r="196" spans="1:16">
      <c r="A196" s="1">
        <f t="shared" si="25"/>
        <v>196</v>
      </c>
      <c r="B196" s="76">
        <v>5</v>
      </c>
      <c r="C196" s="77" t="s">
        <v>74</v>
      </c>
      <c r="D196" s="83">
        <f t="shared" si="29"/>
        <v>58.139534883720927</v>
      </c>
      <c r="E196" s="78">
        <v>9.1430000000000007</v>
      </c>
      <c r="F196" s="79">
        <v>3.5370000000000002E-3</v>
      </c>
      <c r="G196" s="75">
        <f t="shared" si="22"/>
        <v>9.1465370000000004</v>
      </c>
      <c r="H196" s="66">
        <v>572.74</v>
      </c>
      <c r="I196" s="67" t="s">
        <v>71</v>
      </c>
      <c r="J196" s="64">
        <f t="shared" si="28"/>
        <v>572.74</v>
      </c>
      <c r="K196" s="66">
        <v>21.71</v>
      </c>
      <c r="L196" s="67" t="s">
        <v>71</v>
      </c>
      <c r="M196" s="64">
        <f t="shared" si="27"/>
        <v>21.71</v>
      </c>
      <c r="N196" s="66">
        <v>3.76</v>
      </c>
      <c r="O196" s="67" t="s">
        <v>71</v>
      </c>
      <c r="P196" s="64">
        <f t="shared" si="30"/>
        <v>3.76</v>
      </c>
    </row>
    <row r="197" spans="1:16">
      <c r="A197" s="1">
        <f t="shared" si="25"/>
        <v>197</v>
      </c>
      <c r="B197" s="76">
        <v>5.5</v>
      </c>
      <c r="C197" s="77" t="s">
        <v>74</v>
      </c>
      <c r="D197" s="83">
        <f t="shared" si="29"/>
        <v>63.953488372093027</v>
      </c>
      <c r="E197" s="78">
        <v>8.5690000000000008</v>
      </c>
      <c r="F197" s="79">
        <v>3.2469999999999999E-3</v>
      </c>
      <c r="G197" s="75">
        <f t="shared" si="22"/>
        <v>8.5722470000000008</v>
      </c>
      <c r="H197" s="66">
        <v>665.34</v>
      </c>
      <c r="I197" s="67" t="s">
        <v>71</v>
      </c>
      <c r="J197" s="64">
        <f t="shared" si="28"/>
        <v>665.34</v>
      </c>
      <c r="K197" s="66">
        <v>25.38</v>
      </c>
      <c r="L197" s="67" t="s">
        <v>71</v>
      </c>
      <c r="M197" s="64">
        <f t="shared" si="27"/>
        <v>25.38</v>
      </c>
      <c r="N197" s="66">
        <v>4.26</v>
      </c>
      <c r="O197" s="67" t="s">
        <v>71</v>
      </c>
      <c r="P197" s="64">
        <f t="shared" si="30"/>
        <v>4.26</v>
      </c>
    </row>
    <row r="198" spans="1:16">
      <c r="A198" s="1">
        <f t="shared" si="25"/>
        <v>198</v>
      </c>
      <c r="B198" s="76">
        <v>6</v>
      </c>
      <c r="C198" s="77" t="s">
        <v>74</v>
      </c>
      <c r="D198" s="83">
        <f t="shared" si="29"/>
        <v>69.767441860465112</v>
      </c>
      <c r="E198" s="78">
        <v>8.0760000000000005</v>
      </c>
      <c r="F198" s="79">
        <v>3.003E-3</v>
      </c>
      <c r="G198" s="75">
        <f t="shared" si="22"/>
        <v>8.0790030000000002</v>
      </c>
      <c r="H198" s="66">
        <v>763.87</v>
      </c>
      <c r="I198" s="67" t="s">
        <v>71</v>
      </c>
      <c r="J198" s="64">
        <f t="shared" si="28"/>
        <v>763.87</v>
      </c>
      <c r="K198" s="66">
        <v>28.97</v>
      </c>
      <c r="L198" s="67" t="s">
        <v>71</v>
      </c>
      <c r="M198" s="64">
        <f t="shared" si="27"/>
        <v>28.97</v>
      </c>
      <c r="N198" s="66">
        <v>4.78</v>
      </c>
      <c r="O198" s="67" t="s">
        <v>71</v>
      </c>
      <c r="P198" s="64">
        <f t="shared" si="30"/>
        <v>4.78</v>
      </c>
    </row>
    <row r="199" spans="1:16">
      <c r="A199" s="1">
        <f t="shared" si="25"/>
        <v>199</v>
      </c>
      <c r="B199" s="76">
        <v>6.5</v>
      </c>
      <c r="C199" s="77" t="s">
        <v>74</v>
      </c>
      <c r="D199" s="83">
        <f t="shared" si="29"/>
        <v>75.581395348837205</v>
      </c>
      <c r="E199" s="78">
        <v>7.6479999999999997</v>
      </c>
      <c r="F199" s="79">
        <v>2.794E-3</v>
      </c>
      <c r="G199" s="75">
        <f t="shared" si="22"/>
        <v>7.6507939999999994</v>
      </c>
      <c r="H199" s="66">
        <v>868.16</v>
      </c>
      <c r="I199" s="67" t="s">
        <v>71</v>
      </c>
      <c r="J199" s="64">
        <f t="shared" si="28"/>
        <v>868.16</v>
      </c>
      <c r="K199" s="66">
        <v>32.53</v>
      </c>
      <c r="L199" s="67" t="s">
        <v>71</v>
      </c>
      <c r="M199" s="64">
        <f t="shared" si="27"/>
        <v>32.53</v>
      </c>
      <c r="N199" s="66">
        <v>5.33</v>
      </c>
      <c r="O199" s="67" t="s">
        <v>71</v>
      </c>
      <c r="P199" s="64">
        <f t="shared" si="30"/>
        <v>5.33</v>
      </c>
    </row>
    <row r="200" spans="1:16">
      <c r="A200" s="1">
        <f t="shared" si="25"/>
        <v>200</v>
      </c>
      <c r="B200" s="76">
        <v>7</v>
      </c>
      <c r="C200" s="77" t="s">
        <v>74</v>
      </c>
      <c r="D200" s="83">
        <f t="shared" si="29"/>
        <v>81.395348837209298</v>
      </c>
      <c r="E200" s="78">
        <v>7.2720000000000002</v>
      </c>
      <c r="F200" s="79">
        <v>2.614E-3</v>
      </c>
      <c r="G200" s="75">
        <f t="shared" si="22"/>
        <v>7.2746140000000006</v>
      </c>
      <c r="H200" s="66">
        <v>978.07</v>
      </c>
      <c r="I200" s="67" t="s">
        <v>71</v>
      </c>
      <c r="J200" s="64">
        <f t="shared" si="28"/>
        <v>978.07</v>
      </c>
      <c r="K200" s="66">
        <v>36.07</v>
      </c>
      <c r="L200" s="67" t="s">
        <v>71</v>
      </c>
      <c r="M200" s="64">
        <f t="shared" si="27"/>
        <v>36.07</v>
      </c>
      <c r="N200" s="66">
        <v>5.91</v>
      </c>
      <c r="O200" s="67" t="s">
        <v>71</v>
      </c>
      <c r="P200" s="64">
        <f t="shared" si="30"/>
        <v>5.91</v>
      </c>
    </row>
    <row r="201" spans="1:16">
      <c r="A201" s="1">
        <f t="shared" si="25"/>
        <v>201</v>
      </c>
      <c r="B201" s="76">
        <v>8</v>
      </c>
      <c r="C201" s="77" t="s">
        <v>74</v>
      </c>
      <c r="D201" s="83">
        <f t="shared" si="29"/>
        <v>93.023255813953483</v>
      </c>
      <c r="E201" s="78">
        <v>6.6429999999999998</v>
      </c>
      <c r="F201" s="79">
        <v>2.317E-3</v>
      </c>
      <c r="G201" s="75">
        <f t="shared" si="22"/>
        <v>6.6453169999999995</v>
      </c>
      <c r="H201" s="66">
        <v>1.21</v>
      </c>
      <c r="I201" s="112" t="s">
        <v>73</v>
      </c>
      <c r="J201" s="68">
        <f t="shared" ref="J201:J228" si="31">H201*1000</f>
        <v>1210</v>
      </c>
      <c r="K201" s="66">
        <v>49.18</v>
      </c>
      <c r="L201" s="67" t="s">
        <v>71</v>
      </c>
      <c r="M201" s="64">
        <f t="shared" si="27"/>
        <v>49.18</v>
      </c>
      <c r="N201" s="66">
        <v>7.15</v>
      </c>
      <c r="O201" s="67" t="s">
        <v>71</v>
      </c>
      <c r="P201" s="64">
        <f t="shared" si="30"/>
        <v>7.15</v>
      </c>
    </row>
    <row r="202" spans="1:16">
      <c r="A202" s="1">
        <f t="shared" si="25"/>
        <v>202</v>
      </c>
      <c r="B202" s="76">
        <v>9</v>
      </c>
      <c r="C202" s="77" t="s">
        <v>74</v>
      </c>
      <c r="D202" s="113">
        <f t="shared" si="29"/>
        <v>104.65116279069767</v>
      </c>
      <c r="E202" s="78">
        <v>6.1369999999999996</v>
      </c>
      <c r="F202" s="79">
        <v>2.0839999999999999E-3</v>
      </c>
      <c r="G202" s="75">
        <f t="shared" si="22"/>
        <v>6.1390839999999995</v>
      </c>
      <c r="H202" s="66">
        <v>1.47</v>
      </c>
      <c r="I202" s="67" t="s">
        <v>73</v>
      </c>
      <c r="J202" s="68">
        <f t="shared" si="31"/>
        <v>1470</v>
      </c>
      <c r="K202" s="66">
        <v>61.18</v>
      </c>
      <c r="L202" s="67" t="s">
        <v>71</v>
      </c>
      <c r="M202" s="64">
        <f t="shared" ref="M202:M222" si="32">K202</f>
        <v>61.18</v>
      </c>
      <c r="N202" s="66">
        <v>8.48</v>
      </c>
      <c r="O202" s="67" t="s">
        <v>71</v>
      </c>
      <c r="P202" s="64">
        <f t="shared" si="30"/>
        <v>8.48</v>
      </c>
    </row>
    <row r="203" spans="1:16">
      <c r="A203" s="1">
        <f t="shared" si="25"/>
        <v>203</v>
      </c>
      <c r="B203" s="76">
        <v>10</v>
      </c>
      <c r="C203" s="77" t="s">
        <v>74</v>
      </c>
      <c r="D203" s="113">
        <f t="shared" si="29"/>
        <v>116.27906976744185</v>
      </c>
      <c r="E203" s="78">
        <v>5.7119999999999997</v>
      </c>
      <c r="F203" s="79">
        <v>1.8940000000000001E-3</v>
      </c>
      <c r="G203" s="75">
        <f t="shared" si="22"/>
        <v>5.7138939999999998</v>
      </c>
      <c r="H203" s="66">
        <v>1.75</v>
      </c>
      <c r="I203" s="67" t="s">
        <v>73</v>
      </c>
      <c r="J203" s="68">
        <f t="shared" si="31"/>
        <v>1750</v>
      </c>
      <c r="K203" s="66">
        <v>72.680000000000007</v>
      </c>
      <c r="L203" s="67" t="s">
        <v>71</v>
      </c>
      <c r="M203" s="64">
        <f t="shared" si="32"/>
        <v>72.680000000000007</v>
      </c>
      <c r="N203" s="66">
        <v>9.9</v>
      </c>
      <c r="O203" s="67" t="s">
        <v>71</v>
      </c>
      <c r="P203" s="64">
        <f t="shared" si="30"/>
        <v>9.9</v>
      </c>
    </row>
    <row r="204" spans="1:16">
      <c r="A204" s="1">
        <f t="shared" si="25"/>
        <v>204</v>
      </c>
      <c r="B204" s="76">
        <v>11</v>
      </c>
      <c r="C204" s="77" t="s">
        <v>74</v>
      </c>
      <c r="D204" s="113">
        <f t="shared" si="29"/>
        <v>127.90697674418605</v>
      </c>
      <c r="E204" s="78">
        <v>5.3559999999999999</v>
      </c>
      <c r="F204" s="79">
        <v>1.738E-3</v>
      </c>
      <c r="G204" s="75">
        <f t="shared" si="22"/>
        <v>5.3577379999999994</v>
      </c>
      <c r="H204" s="66">
        <v>2.04</v>
      </c>
      <c r="I204" s="67" t="s">
        <v>73</v>
      </c>
      <c r="J204" s="68">
        <f t="shared" si="31"/>
        <v>2040</v>
      </c>
      <c r="K204" s="66">
        <v>83.95</v>
      </c>
      <c r="L204" s="67" t="s">
        <v>71</v>
      </c>
      <c r="M204" s="64">
        <f t="shared" si="32"/>
        <v>83.95</v>
      </c>
      <c r="N204" s="66">
        <v>11.41</v>
      </c>
      <c r="O204" s="67" t="s">
        <v>71</v>
      </c>
      <c r="P204" s="64">
        <f t="shared" si="30"/>
        <v>11.41</v>
      </c>
    </row>
    <row r="205" spans="1:16">
      <c r="A205" s="1">
        <f t="shared" si="25"/>
        <v>205</v>
      </c>
      <c r="B205" s="76">
        <v>12</v>
      </c>
      <c r="C205" s="77" t="s">
        <v>74</v>
      </c>
      <c r="D205" s="113">
        <f t="shared" si="29"/>
        <v>139.53488372093022</v>
      </c>
      <c r="E205" s="78">
        <v>5.0549999999999997</v>
      </c>
      <c r="F205" s="79">
        <v>1.606E-3</v>
      </c>
      <c r="G205" s="75">
        <f t="shared" si="22"/>
        <v>5.0566059999999995</v>
      </c>
      <c r="H205" s="66">
        <v>2.36</v>
      </c>
      <c r="I205" s="67" t="s">
        <v>73</v>
      </c>
      <c r="J205" s="68">
        <f t="shared" si="31"/>
        <v>2360</v>
      </c>
      <c r="K205" s="66">
        <v>95.09</v>
      </c>
      <c r="L205" s="67" t="s">
        <v>71</v>
      </c>
      <c r="M205" s="64">
        <f t="shared" si="32"/>
        <v>95.09</v>
      </c>
      <c r="N205" s="66">
        <v>13</v>
      </c>
      <c r="O205" s="67" t="s">
        <v>71</v>
      </c>
      <c r="P205" s="64">
        <f t="shared" si="30"/>
        <v>13</v>
      </c>
    </row>
    <row r="206" spans="1:16">
      <c r="A206" s="1">
        <f t="shared" si="25"/>
        <v>206</v>
      </c>
      <c r="B206" s="76">
        <v>13</v>
      </c>
      <c r="C206" s="77" t="s">
        <v>74</v>
      </c>
      <c r="D206" s="113">
        <f t="shared" si="29"/>
        <v>151.16279069767441</v>
      </c>
      <c r="E206" s="78">
        <v>4.7960000000000003</v>
      </c>
      <c r="F206" s="79">
        <v>1.4940000000000001E-3</v>
      </c>
      <c r="G206" s="75">
        <f t="shared" si="22"/>
        <v>4.7974940000000004</v>
      </c>
      <c r="H206" s="66">
        <v>2.69</v>
      </c>
      <c r="I206" s="67" t="s">
        <v>73</v>
      </c>
      <c r="J206" s="68">
        <f t="shared" si="31"/>
        <v>2690</v>
      </c>
      <c r="K206" s="66">
        <v>106.16</v>
      </c>
      <c r="L206" s="67" t="s">
        <v>71</v>
      </c>
      <c r="M206" s="64">
        <f t="shared" si="32"/>
        <v>106.16</v>
      </c>
      <c r="N206" s="66">
        <v>14.66</v>
      </c>
      <c r="O206" s="67" t="s">
        <v>71</v>
      </c>
      <c r="P206" s="64">
        <f t="shared" si="30"/>
        <v>14.66</v>
      </c>
    </row>
    <row r="207" spans="1:16">
      <c r="A207" s="1">
        <f t="shared" si="25"/>
        <v>207</v>
      </c>
      <c r="B207" s="76">
        <v>14</v>
      </c>
      <c r="C207" s="77" t="s">
        <v>74</v>
      </c>
      <c r="D207" s="113">
        <f t="shared" si="29"/>
        <v>162.7906976744186</v>
      </c>
      <c r="E207" s="78">
        <v>4.5720000000000001</v>
      </c>
      <c r="F207" s="79">
        <v>1.397E-3</v>
      </c>
      <c r="G207" s="75">
        <f t="shared" si="22"/>
        <v>4.5733969999999999</v>
      </c>
      <c r="H207" s="66">
        <v>3.04</v>
      </c>
      <c r="I207" s="67" t="s">
        <v>73</v>
      </c>
      <c r="J207" s="68">
        <f t="shared" si="31"/>
        <v>3040</v>
      </c>
      <c r="K207" s="66">
        <v>117.19</v>
      </c>
      <c r="L207" s="67" t="s">
        <v>71</v>
      </c>
      <c r="M207" s="64">
        <f t="shared" si="32"/>
        <v>117.19</v>
      </c>
      <c r="N207" s="66">
        <v>16.399999999999999</v>
      </c>
      <c r="O207" s="67" t="s">
        <v>71</v>
      </c>
      <c r="P207" s="64">
        <f t="shared" si="30"/>
        <v>16.399999999999999</v>
      </c>
    </row>
    <row r="208" spans="1:16">
      <c r="A208" s="1">
        <f t="shared" si="25"/>
        <v>208</v>
      </c>
      <c r="B208" s="76">
        <v>15</v>
      </c>
      <c r="C208" s="77" t="s">
        <v>74</v>
      </c>
      <c r="D208" s="113">
        <f t="shared" si="29"/>
        <v>174.41860465116278</v>
      </c>
      <c r="E208" s="78">
        <v>4.375</v>
      </c>
      <c r="F208" s="79">
        <v>1.312E-3</v>
      </c>
      <c r="G208" s="75">
        <f t="shared" si="22"/>
        <v>4.3763120000000004</v>
      </c>
      <c r="H208" s="66">
        <v>3.41</v>
      </c>
      <c r="I208" s="67" t="s">
        <v>73</v>
      </c>
      <c r="J208" s="68">
        <f t="shared" si="31"/>
        <v>3410</v>
      </c>
      <c r="K208" s="66">
        <v>128.19999999999999</v>
      </c>
      <c r="L208" s="67" t="s">
        <v>71</v>
      </c>
      <c r="M208" s="64">
        <f t="shared" si="32"/>
        <v>128.19999999999999</v>
      </c>
      <c r="N208" s="66">
        <v>18.2</v>
      </c>
      <c r="O208" s="67" t="s">
        <v>71</v>
      </c>
      <c r="P208" s="64">
        <f t="shared" si="30"/>
        <v>18.2</v>
      </c>
    </row>
    <row r="209" spans="1:16">
      <c r="A209" s="1">
        <f t="shared" si="25"/>
        <v>209</v>
      </c>
      <c r="B209" s="76">
        <v>16</v>
      </c>
      <c r="C209" s="77" t="s">
        <v>74</v>
      </c>
      <c r="D209" s="113">
        <f t="shared" ref="D209:D228" si="33">B209*1000/$C$5</f>
        <v>186.04651162790697</v>
      </c>
      <c r="E209" s="78">
        <v>4.2009999999999996</v>
      </c>
      <c r="F209" s="79">
        <v>1.237E-3</v>
      </c>
      <c r="G209" s="75">
        <f t="shared" si="22"/>
        <v>4.2022369999999993</v>
      </c>
      <c r="H209" s="66">
        <v>3.79</v>
      </c>
      <c r="I209" s="67" t="s">
        <v>73</v>
      </c>
      <c r="J209" s="68">
        <f t="shared" si="31"/>
        <v>3790</v>
      </c>
      <c r="K209" s="66">
        <v>139.19999999999999</v>
      </c>
      <c r="L209" s="67" t="s">
        <v>71</v>
      </c>
      <c r="M209" s="64">
        <f t="shared" si="32"/>
        <v>139.19999999999999</v>
      </c>
      <c r="N209" s="66">
        <v>20.07</v>
      </c>
      <c r="O209" s="67" t="s">
        <v>71</v>
      </c>
      <c r="P209" s="64">
        <f t="shared" ref="P209:P228" si="34">N209</f>
        <v>20.07</v>
      </c>
    </row>
    <row r="210" spans="1:16">
      <c r="A210" s="1">
        <f t="shared" si="25"/>
        <v>210</v>
      </c>
      <c r="B210" s="76">
        <v>17</v>
      </c>
      <c r="C210" s="77" t="s">
        <v>74</v>
      </c>
      <c r="D210" s="113">
        <f t="shared" si="33"/>
        <v>197.67441860465115</v>
      </c>
      <c r="E210" s="78">
        <v>4.0460000000000003</v>
      </c>
      <c r="F210" s="79">
        <v>1.1709999999999999E-3</v>
      </c>
      <c r="G210" s="75">
        <f t="shared" si="22"/>
        <v>4.0471710000000005</v>
      </c>
      <c r="H210" s="66">
        <v>4.1900000000000004</v>
      </c>
      <c r="I210" s="67" t="s">
        <v>73</v>
      </c>
      <c r="J210" s="68">
        <f t="shared" si="31"/>
        <v>4190</v>
      </c>
      <c r="K210" s="66">
        <v>150.18</v>
      </c>
      <c r="L210" s="67" t="s">
        <v>71</v>
      </c>
      <c r="M210" s="64">
        <f t="shared" si="32"/>
        <v>150.18</v>
      </c>
      <c r="N210" s="66">
        <v>22</v>
      </c>
      <c r="O210" s="67" t="s">
        <v>71</v>
      </c>
      <c r="P210" s="64">
        <f t="shared" si="34"/>
        <v>22</v>
      </c>
    </row>
    <row r="211" spans="1:16">
      <c r="A211" s="1">
        <f t="shared" si="25"/>
        <v>211</v>
      </c>
      <c r="B211" s="76">
        <v>18</v>
      </c>
      <c r="C211" s="77" t="s">
        <v>74</v>
      </c>
      <c r="D211" s="113">
        <f t="shared" si="33"/>
        <v>209.30232558139534</v>
      </c>
      <c r="E211" s="78">
        <v>3.9079999999999999</v>
      </c>
      <c r="F211" s="79">
        <v>1.1119999999999999E-3</v>
      </c>
      <c r="G211" s="75">
        <f t="shared" si="22"/>
        <v>3.9091119999999999</v>
      </c>
      <c r="H211" s="66">
        <v>4.5999999999999996</v>
      </c>
      <c r="I211" s="67" t="s">
        <v>73</v>
      </c>
      <c r="J211" s="68">
        <f t="shared" si="31"/>
        <v>4600</v>
      </c>
      <c r="K211" s="66">
        <v>161.16</v>
      </c>
      <c r="L211" s="67" t="s">
        <v>71</v>
      </c>
      <c r="M211" s="64">
        <f t="shared" si="32"/>
        <v>161.16</v>
      </c>
      <c r="N211" s="66">
        <v>23.99</v>
      </c>
      <c r="O211" s="67" t="s">
        <v>71</v>
      </c>
      <c r="P211" s="64">
        <f t="shared" si="34"/>
        <v>23.99</v>
      </c>
    </row>
    <row r="212" spans="1:16">
      <c r="A212" s="1">
        <f t="shared" si="25"/>
        <v>212</v>
      </c>
      <c r="B212" s="76">
        <v>20</v>
      </c>
      <c r="C212" s="77" t="s">
        <v>74</v>
      </c>
      <c r="D212" s="113">
        <f t="shared" si="33"/>
        <v>232.55813953488371</v>
      </c>
      <c r="E212" s="78">
        <v>3.67</v>
      </c>
      <c r="F212" s="79">
        <v>1.01E-3</v>
      </c>
      <c r="G212" s="75">
        <f t="shared" ref="G212:G275" si="35">E212+F212</f>
        <v>3.6710099999999999</v>
      </c>
      <c r="H212" s="66">
        <v>5.47</v>
      </c>
      <c r="I212" s="67" t="s">
        <v>73</v>
      </c>
      <c r="J212" s="68">
        <f t="shared" si="31"/>
        <v>5470</v>
      </c>
      <c r="K212" s="66">
        <v>202.52</v>
      </c>
      <c r="L212" s="67" t="s">
        <v>71</v>
      </c>
      <c r="M212" s="64">
        <f t="shared" si="32"/>
        <v>202.52</v>
      </c>
      <c r="N212" s="66">
        <v>28.13</v>
      </c>
      <c r="O212" s="67" t="s">
        <v>71</v>
      </c>
      <c r="P212" s="64">
        <f t="shared" si="34"/>
        <v>28.13</v>
      </c>
    </row>
    <row r="213" spans="1:16">
      <c r="A213" s="1">
        <f t="shared" si="25"/>
        <v>213</v>
      </c>
      <c r="B213" s="76">
        <v>22.5</v>
      </c>
      <c r="C213" s="77" t="s">
        <v>74</v>
      </c>
      <c r="D213" s="113">
        <f t="shared" si="33"/>
        <v>261.62790697674421</v>
      </c>
      <c r="E213" s="78">
        <v>3.431</v>
      </c>
      <c r="F213" s="79">
        <v>9.0729999999999999E-4</v>
      </c>
      <c r="G213" s="75">
        <f t="shared" si="35"/>
        <v>3.4319073000000002</v>
      </c>
      <c r="H213" s="66">
        <v>6.62</v>
      </c>
      <c r="I213" s="67" t="s">
        <v>73</v>
      </c>
      <c r="J213" s="68">
        <f t="shared" si="31"/>
        <v>6620</v>
      </c>
      <c r="K213" s="66">
        <v>260.35000000000002</v>
      </c>
      <c r="L213" s="67" t="s">
        <v>71</v>
      </c>
      <c r="M213" s="64">
        <f t="shared" si="32"/>
        <v>260.35000000000002</v>
      </c>
      <c r="N213" s="66">
        <v>33.57</v>
      </c>
      <c r="O213" s="67" t="s">
        <v>71</v>
      </c>
      <c r="P213" s="64">
        <f t="shared" si="34"/>
        <v>33.57</v>
      </c>
    </row>
    <row r="214" spans="1:16">
      <c r="A214" s="1">
        <f t="shared" ref="A214:A277" si="36">A213+1</f>
        <v>214</v>
      </c>
      <c r="B214" s="76">
        <v>25</v>
      </c>
      <c r="C214" s="77" t="s">
        <v>74</v>
      </c>
      <c r="D214" s="113">
        <f t="shared" si="33"/>
        <v>290.69767441860466</v>
      </c>
      <c r="E214" s="78">
        <v>3.2370000000000001</v>
      </c>
      <c r="F214" s="79">
        <v>8.2419999999999998E-4</v>
      </c>
      <c r="G214" s="75">
        <f t="shared" si="35"/>
        <v>3.2378241999999999</v>
      </c>
      <c r="H214" s="66">
        <v>7.85</v>
      </c>
      <c r="I214" s="67" t="s">
        <v>73</v>
      </c>
      <c r="J214" s="68">
        <f t="shared" si="31"/>
        <v>7850</v>
      </c>
      <c r="K214" s="66">
        <v>313.26</v>
      </c>
      <c r="L214" s="67" t="s">
        <v>71</v>
      </c>
      <c r="M214" s="64">
        <f t="shared" si="32"/>
        <v>313.26</v>
      </c>
      <c r="N214" s="66">
        <v>39.28</v>
      </c>
      <c r="O214" s="67" t="s">
        <v>71</v>
      </c>
      <c r="P214" s="64">
        <f t="shared" si="34"/>
        <v>39.28</v>
      </c>
    </row>
    <row r="215" spans="1:16">
      <c r="A215" s="1">
        <f t="shared" si="36"/>
        <v>215</v>
      </c>
      <c r="B215" s="76">
        <v>27.5</v>
      </c>
      <c r="C215" s="77" t="s">
        <v>74</v>
      </c>
      <c r="D215" s="113">
        <f t="shared" si="33"/>
        <v>319.76744186046511</v>
      </c>
      <c r="E215" s="78">
        <v>3.0779999999999998</v>
      </c>
      <c r="F215" s="79">
        <v>7.5560000000000004E-4</v>
      </c>
      <c r="G215" s="75">
        <f t="shared" si="35"/>
        <v>3.0787556</v>
      </c>
      <c r="H215" s="66">
        <v>9.15</v>
      </c>
      <c r="I215" s="67" t="s">
        <v>73</v>
      </c>
      <c r="J215" s="68">
        <f t="shared" si="31"/>
        <v>9150</v>
      </c>
      <c r="K215" s="66">
        <v>363.26</v>
      </c>
      <c r="L215" s="67" t="s">
        <v>71</v>
      </c>
      <c r="M215" s="64">
        <f t="shared" si="32"/>
        <v>363.26</v>
      </c>
      <c r="N215" s="66">
        <v>45.21</v>
      </c>
      <c r="O215" s="67" t="s">
        <v>71</v>
      </c>
      <c r="P215" s="64">
        <f t="shared" si="34"/>
        <v>45.21</v>
      </c>
    </row>
    <row r="216" spans="1:16">
      <c r="A216" s="1">
        <f t="shared" si="36"/>
        <v>216</v>
      </c>
      <c r="B216" s="76">
        <v>30</v>
      </c>
      <c r="C216" s="77" t="s">
        <v>74</v>
      </c>
      <c r="D216" s="113">
        <f t="shared" si="33"/>
        <v>348.83720930232556</v>
      </c>
      <c r="E216" s="78">
        <v>2.9449999999999998</v>
      </c>
      <c r="F216" s="79">
        <v>6.9780000000000005E-4</v>
      </c>
      <c r="G216" s="75">
        <f t="shared" si="35"/>
        <v>2.9456978</v>
      </c>
      <c r="H216" s="66">
        <v>10.51</v>
      </c>
      <c r="I216" s="67" t="s">
        <v>73</v>
      </c>
      <c r="J216" s="68">
        <f t="shared" si="31"/>
        <v>10510</v>
      </c>
      <c r="K216" s="66">
        <v>411.27</v>
      </c>
      <c r="L216" s="67" t="s">
        <v>71</v>
      </c>
      <c r="M216" s="64">
        <f t="shared" si="32"/>
        <v>411.27</v>
      </c>
      <c r="N216" s="66">
        <v>51.34</v>
      </c>
      <c r="O216" s="67" t="s">
        <v>71</v>
      </c>
      <c r="P216" s="64">
        <f t="shared" si="34"/>
        <v>51.34</v>
      </c>
    </row>
    <row r="217" spans="1:16">
      <c r="A217" s="1">
        <f t="shared" si="36"/>
        <v>217</v>
      </c>
      <c r="B217" s="76">
        <v>32.5</v>
      </c>
      <c r="C217" s="77" t="s">
        <v>74</v>
      </c>
      <c r="D217" s="113">
        <f t="shared" si="33"/>
        <v>377.90697674418607</v>
      </c>
      <c r="E217" s="78">
        <v>2.8330000000000002</v>
      </c>
      <c r="F217" s="79">
        <v>6.4860000000000004E-4</v>
      </c>
      <c r="G217" s="75">
        <f t="shared" si="35"/>
        <v>2.8336486000000001</v>
      </c>
      <c r="H217" s="66">
        <v>11.93</v>
      </c>
      <c r="I217" s="67" t="s">
        <v>73</v>
      </c>
      <c r="J217" s="68">
        <f t="shared" si="31"/>
        <v>11930</v>
      </c>
      <c r="K217" s="66">
        <v>457.77</v>
      </c>
      <c r="L217" s="67" t="s">
        <v>71</v>
      </c>
      <c r="M217" s="64">
        <f t="shared" si="32"/>
        <v>457.77</v>
      </c>
      <c r="N217" s="66">
        <v>57.65</v>
      </c>
      <c r="O217" s="67" t="s">
        <v>71</v>
      </c>
      <c r="P217" s="64">
        <f t="shared" si="34"/>
        <v>57.65</v>
      </c>
    </row>
    <row r="218" spans="1:16">
      <c r="A218" s="1">
        <f t="shared" si="36"/>
        <v>218</v>
      </c>
      <c r="B218" s="76">
        <v>35</v>
      </c>
      <c r="C218" s="77" t="s">
        <v>74</v>
      </c>
      <c r="D218" s="113">
        <f t="shared" si="33"/>
        <v>406.97674418604652</v>
      </c>
      <c r="E218" s="78">
        <v>2.7360000000000002</v>
      </c>
      <c r="F218" s="79">
        <v>6.0610000000000004E-4</v>
      </c>
      <c r="G218" s="75">
        <f t="shared" si="35"/>
        <v>2.7366061000000004</v>
      </c>
      <c r="H218" s="66">
        <v>13.4</v>
      </c>
      <c r="I218" s="67" t="s">
        <v>73</v>
      </c>
      <c r="J218" s="68">
        <f t="shared" si="31"/>
        <v>13400</v>
      </c>
      <c r="K218" s="66">
        <v>503.05</v>
      </c>
      <c r="L218" s="67" t="s">
        <v>71</v>
      </c>
      <c r="M218" s="64">
        <f t="shared" si="32"/>
        <v>503.05</v>
      </c>
      <c r="N218" s="66">
        <v>64.11</v>
      </c>
      <c r="O218" s="67" t="s">
        <v>71</v>
      </c>
      <c r="P218" s="64">
        <f t="shared" si="34"/>
        <v>64.11</v>
      </c>
    </row>
    <row r="219" spans="1:16">
      <c r="A219" s="1">
        <f t="shared" si="36"/>
        <v>219</v>
      </c>
      <c r="B219" s="76">
        <v>37.5</v>
      </c>
      <c r="C219" s="77" t="s">
        <v>74</v>
      </c>
      <c r="D219" s="113">
        <f t="shared" si="33"/>
        <v>436.04651162790697</v>
      </c>
      <c r="E219" s="78">
        <v>2.653</v>
      </c>
      <c r="F219" s="79">
        <v>5.6910000000000001E-4</v>
      </c>
      <c r="G219" s="75">
        <f t="shared" si="35"/>
        <v>2.6535690999999999</v>
      </c>
      <c r="H219" s="66">
        <v>14.92</v>
      </c>
      <c r="I219" s="67" t="s">
        <v>73</v>
      </c>
      <c r="J219" s="68">
        <f t="shared" si="31"/>
        <v>14920</v>
      </c>
      <c r="K219" s="66">
        <v>547.27</v>
      </c>
      <c r="L219" s="67" t="s">
        <v>71</v>
      </c>
      <c r="M219" s="64">
        <f t="shared" si="32"/>
        <v>547.27</v>
      </c>
      <c r="N219" s="66">
        <v>70.69</v>
      </c>
      <c r="O219" s="67" t="s">
        <v>71</v>
      </c>
      <c r="P219" s="64">
        <f t="shared" si="34"/>
        <v>70.69</v>
      </c>
    </row>
    <row r="220" spans="1:16">
      <c r="A220" s="1">
        <f t="shared" si="36"/>
        <v>220</v>
      </c>
      <c r="B220" s="76">
        <v>40</v>
      </c>
      <c r="C220" s="77" t="s">
        <v>74</v>
      </c>
      <c r="D220" s="113">
        <f t="shared" si="33"/>
        <v>465.11627906976742</v>
      </c>
      <c r="E220" s="78">
        <v>2.58</v>
      </c>
      <c r="F220" s="79">
        <v>5.3640000000000003E-4</v>
      </c>
      <c r="G220" s="75">
        <f t="shared" si="35"/>
        <v>2.5805364000000002</v>
      </c>
      <c r="H220" s="66">
        <v>16.489999999999998</v>
      </c>
      <c r="I220" s="67" t="s">
        <v>73</v>
      </c>
      <c r="J220" s="68">
        <f t="shared" si="31"/>
        <v>16490</v>
      </c>
      <c r="K220" s="66">
        <v>590.57000000000005</v>
      </c>
      <c r="L220" s="67" t="s">
        <v>71</v>
      </c>
      <c r="M220" s="64">
        <f t="shared" si="32"/>
        <v>590.57000000000005</v>
      </c>
      <c r="N220" s="66">
        <v>77.38</v>
      </c>
      <c r="O220" s="67" t="s">
        <v>71</v>
      </c>
      <c r="P220" s="64">
        <f t="shared" si="34"/>
        <v>77.38</v>
      </c>
    </row>
    <row r="221" spans="1:16">
      <c r="A221" s="1">
        <f t="shared" si="36"/>
        <v>221</v>
      </c>
      <c r="B221" s="76">
        <v>45</v>
      </c>
      <c r="C221" s="77" t="s">
        <v>74</v>
      </c>
      <c r="D221" s="113">
        <f t="shared" si="33"/>
        <v>523.25581395348843</v>
      </c>
      <c r="E221" s="78">
        <v>2.46</v>
      </c>
      <c r="F221" s="79">
        <v>4.8149999999999999E-4</v>
      </c>
      <c r="G221" s="75">
        <f t="shared" si="35"/>
        <v>2.4604814999999998</v>
      </c>
      <c r="H221" s="66">
        <v>19.739999999999998</v>
      </c>
      <c r="I221" s="67" t="s">
        <v>73</v>
      </c>
      <c r="J221" s="68">
        <f t="shared" si="31"/>
        <v>19740</v>
      </c>
      <c r="K221" s="66">
        <v>748.95</v>
      </c>
      <c r="L221" s="67" t="s">
        <v>71</v>
      </c>
      <c r="M221" s="64">
        <f t="shared" si="32"/>
        <v>748.95</v>
      </c>
      <c r="N221" s="66">
        <v>91.03</v>
      </c>
      <c r="O221" s="67" t="s">
        <v>71</v>
      </c>
      <c r="P221" s="64">
        <f t="shared" si="34"/>
        <v>91.03</v>
      </c>
    </row>
    <row r="222" spans="1:16">
      <c r="A222" s="1">
        <f t="shared" si="36"/>
        <v>222</v>
      </c>
      <c r="B222" s="76">
        <v>50</v>
      </c>
      <c r="C222" s="77" t="s">
        <v>74</v>
      </c>
      <c r="D222" s="113">
        <f t="shared" si="33"/>
        <v>581.39534883720933</v>
      </c>
      <c r="E222" s="78">
        <v>2.3660000000000001</v>
      </c>
      <c r="F222" s="79">
        <v>4.372E-4</v>
      </c>
      <c r="G222" s="75">
        <f t="shared" si="35"/>
        <v>2.3664372</v>
      </c>
      <c r="H222" s="66">
        <v>23.14</v>
      </c>
      <c r="I222" s="67" t="s">
        <v>73</v>
      </c>
      <c r="J222" s="68">
        <f t="shared" si="31"/>
        <v>23140</v>
      </c>
      <c r="K222" s="66">
        <v>890.12</v>
      </c>
      <c r="L222" s="67" t="s">
        <v>71</v>
      </c>
      <c r="M222" s="64">
        <f t="shared" si="32"/>
        <v>890.12</v>
      </c>
      <c r="N222" s="66">
        <v>104.95</v>
      </c>
      <c r="O222" s="67" t="s">
        <v>71</v>
      </c>
      <c r="P222" s="64">
        <f t="shared" si="34"/>
        <v>104.95</v>
      </c>
    </row>
    <row r="223" spans="1:16">
      <c r="A223" s="1">
        <f t="shared" si="36"/>
        <v>223</v>
      </c>
      <c r="B223" s="76">
        <v>55</v>
      </c>
      <c r="C223" s="77" t="s">
        <v>74</v>
      </c>
      <c r="D223" s="113">
        <f t="shared" si="33"/>
        <v>639.53488372093022</v>
      </c>
      <c r="E223" s="78">
        <v>2.29</v>
      </c>
      <c r="F223" s="79">
        <v>4.0059999999999998E-4</v>
      </c>
      <c r="G223" s="75">
        <f t="shared" si="35"/>
        <v>2.2904005999999999</v>
      </c>
      <c r="H223" s="66">
        <v>26.66</v>
      </c>
      <c r="I223" s="67" t="s">
        <v>73</v>
      </c>
      <c r="J223" s="68">
        <f t="shared" si="31"/>
        <v>26660</v>
      </c>
      <c r="K223" s="66">
        <v>1.02</v>
      </c>
      <c r="L223" s="112" t="s">
        <v>73</v>
      </c>
      <c r="M223" s="68">
        <f t="shared" ref="M223:M228" si="37">K223*1000</f>
        <v>1020</v>
      </c>
      <c r="N223" s="66">
        <v>119.05</v>
      </c>
      <c r="O223" s="67" t="s">
        <v>71</v>
      </c>
      <c r="P223" s="64">
        <f t="shared" si="34"/>
        <v>119.05</v>
      </c>
    </row>
    <row r="224" spans="1:16">
      <c r="A224" s="1">
        <f t="shared" si="36"/>
        <v>224</v>
      </c>
      <c r="B224" s="76">
        <v>60</v>
      </c>
      <c r="C224" s="77" t="s">
        <v>74</v>
      </c>
      <c r="D224" s="113">
        <f t="shared" si="33"/>
        <v>697.67441860465112</v>
      </c>
      <c r="E224" s="78">
        <v>2.2280000000000002</v>
      </c>
      <c r="F224" s="79">
        <v>3.6979999999999999E-4</v>
      </c>
      <c r="G224" s="75">
        <f t="shared" si="35"/>
        <v>2.2283698000000003</v>
      </c>
      <c r="H224" s="66">
        <v>30.29</v>
      </c>
      <c r="I224" s="67" t="s">
        <v>73</v>
      </c>
      <c r="J224" s="68">
        <f t="shared" si="31"/>
        <v>30290</v>
      </c>
      <c r="K224" s="66">
        <v>1.1399999999999999</v>
      </c>
      <c r="L224" s="67" t="s">
        <v>73</v>
      </c>
      <c r="M224" s="68">
        <f t="shared" si="37"/>
        <v>1140</v>
      </c>
      <c r="N224" s="66">
        <v>133.26</v>
      </c>
      <c r="O224" s="67" t="s">
        <v>71</v>
      </c>
      <c r="P224" s="64">
        <f t="shared" si="34"/>
        <v>133.26</v>
      </c>
    </row>
    <row r="225" spans="1:16">
      <c r="A225" s="1">
        <f t="shared" si="36"/>
        <v>225</v>
      </c>
      <c r="B225" s="76">
        <v>65</v>
      </c>
      <c r="C225" s="77" t="s">
        <v>74</v>
      </c>
      <c r="D225" s="113">
        <f t="shared" si="33"/>
        <v>755.81395348837214</v>
      </c>
      <c r="E225" s="78">
        <v>2.177</v>
      </c>
      <c r="F225" s="79">
        <v>3.436E-4</v>
      </c>
      <c r="G225" s="75">
        <f t="shared" si="35"/>
        <v>2.1773435999999999</v>
      </c>
      <c r="H225" s="66">
        <v>34.01</v>
      </c>
      <c r="I225" s="67" t="s">
        <v>73</v>
      </c>
      <c r="J225" s="68">
        <f t="shared" si="31"/>
        <v>34010</v>
      </c>
      <c r="K225" s="66">
        <v>1.26</v>
      </c>
      <c r="L225" s="67" t="s">
        <v>73</v>
      </c>
      <c r="M225" s="68">
        <f t="shared" si="37"/>
        <v>1260</v>
      </c>
      <c r="N225" s="66">
        <v>147.52000000000001</v>
      </c>
      <c r="O225" s="67" t="s">
        <v>71</v>
      </c>
      <c r="P225" s="64">
        <f t="shared" si="34"/>
        <v>147.52000000000001</v>
      </c>
    </row>
    <row r="226" spans="1:16">
      <c r="A226" s="1">
        <f t="shared" si="36"/>
        <v>226</v>
      </c>
      <c r="B226" s="76">
        <v>70</v>
      </c>
      <c r="C226" s="77" t="s">
        <v>74</v>
      </c>
      <c r="D226" s="113">
        <f t="shared" si="33"/>
        <v>813.95348837209303</v>
      </c>
      <c r="E226" s="78">
        <v>2.1339999999999999</v>
      </c>
      <c r="F226" s="79">
        <v>3.21E-4</v>
      </c>
      <c r="G226" s="75">
        <f t="shared" si="35"/>
        <v>2.1343209999999999</v>
      </c>
      <c r="H226" s="66">
        <v>37.82</v>
      </c>
      <c r="I226" s="67" t="s">
        <v>73</v>
      </c>
      <c r="J226" s="68">
        <f t="shared" si="31"/>
        <v>37820</v>
      </c>
      <c r="K226" s="66">
        <v>1.37</v>
      </c>
      <c r="L226" s="67" t="s">
        <v>73</v>
      </c>
      <c r="M226" s="68">
        <f t="shared" si="37"/>
        <v>1370</v>
      </c>
      <c r="N226" s="66">
        <v>161.79</v>
      </c>
      <c r="O226" s="67" t="s">
        <v>71</v>
      </c>
      <c r="P226" s="64">
        <f t="shared" si="34"/>
        <v>161.79</v>
      </c>
    </row>
    <row r="227" spans="1:16">
      <c r="A227" s="1">
        <f t="shared" si="36"/>
        <v>227</v>
      </c>
      <c r="B227" s="76">
        <v>80</v>
      </c>
      <c r="C227" s="77" t="s">
        <v>74</v>
      </c>
      <c r="D227" s="113">
        <f t="shared" si="33"/>
        <v>930.23255813953483</v>
      </c>
      <c r="E227" s="78">
        <v>2.0680000000000001</v>
      </c>
      <c r="F227" s="79">
        <v>2.8390000000000002E-4</v>
      </c>
      <c r="G227" s="75">
        <f t="shared" si="35"/>
        <v>2.0682839</v>
      </c>
      <c r="H227" s="66">
        <v>45.62</v>
      </c>
      <c r="I227" s="67" t="s">
        <v>73</v>
      </c>
      <c r="J227" s="68">
        <f t="shared" si="31"/>
        <v>45620</v>
      </c>
      <c r="K227" s="66">
        <v>1.76</v>
      </c>
      <c r="L227" s="67" t="s">
        <v>73</v>
      </c>
      <c r="M227" s="68">
        <f t="shared" si="37"/>
        <v>1760</v>
      </c>
      <c r="N227" s="66">
        <v>190.24</v>
      </c>
      <c r="O227" s="67" t="s">
        <v>71</v>
      </c>
      <c r="P227" s="64">
        <f t="shared" si="34"/>
        <v>190.24</v>
      </c>
    </row>
    <row r="228" spans="1:16">
      <c r="A228" s="4">
        <f t="shared" si="36"/>
        <v>228</v>
      </c>
      <c r="B228" s="76">
        <v>86</v>
      </c>
      <c r="C228" s="77" t="s">
        <v>74</v>
      </c>
      <c r="D228" s="64">
        <f t="shared" si="33"/>
        <v>1000</v>
      </c>
      <c r="E228" s="78">
        <v>2.0390000000000001</v>
      </c>
      <c r="F228" s="79">
        <v>2.656E-4</v>
      </c>
      <c r="G228" s="75">
        <f t="shared" si="35"/>
        <v>2.0392656000000002</v>
      </c>
      <c r="H228" s="66">
        <v>50.41</v>
      </c>
      <c r="I228" s="67" t="s">
        <v>73</v>
      </c>
      <c r="J228" s="68">
        <f t="shared" si="31"/>
        <v>50410</v>
      </c>
      <c r="K228" s="66">
        <v>1.88</v>
      </c>
      <c r="L228" s="67" t="s">
        <v>73</v>
      </c>
      <c r="M228" s="68">
        <f t="shared" si="37"/>
        <v>1880</v>
      </c>
      <c r="N228" s="66">
        <v>207.17</v>
      </c>
      <c r="O228" s="67" t="s">
        <v>71</v>
      </c>
      <c r="P228" s="64">
        <f t="shared" si="34"/>
        <v>207.17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6511F-155D-4A83-B040-C4E342E6C74D}">
  <sheetPr codeName="WSform14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54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129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srim129Xe_GaN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1.29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129000000</v>
      </c>
      <c r="E13" s="19" t="s">
        <v>50</v>
      </c>
      <c r="F13" s="44"/>
      <c r="G13" s="45"/>
      <c r="H13" s="45"/>
      <c r="I13" s="46"/>
      <c r="J13" s="4">
        <v>8</v>
      </c>
      <c r="K13" s="101">
        <v>4.9070999999999997E-2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1.3</v>
      </c>
      <c r="C20" s="110" t="s">
        <v>70</v>
      </c>
      <c r="D20" s="84">
        <f t="shared" ref="D20:D51" si="0">B20/1000/$C$5</f>
        <v>1.0077519379844961E-5</v>
      </c>
      <c r="E20" s="73">
        <v>6.8129999999999996E-2</v>
      </c>
      <c r="F20" s="74">
        <v>1.5580000000000001</v>
      </c>
      <c r="G20" s="75">
        <f t="shared" ref="G20:G83" si="1">E20+F20</f>
        <v>1.6261300000000001</v>
      </c>
      <c r="H20" s="72">
        <v>20</v>
      </c>
      <c r="I20" s="110" t="s">
        <v>69</v>
      </c>
      <c r="J20" s="83">
        <f t="shared" ref="J20:J51" si="2">H20/1000/10</f>
        <v>2E-3</v>
      </c>
      <c r="K20" s="72">
        <v>10</v>
      </c>
      <c r="L20" s="110" t="s">
        <v>69</v>
      </c>
      <c r="M20" s="83">
        <f t="shared" ref="M20:M51" si="3">K20/1000/10</f>
        <v>1E-3</v>
      </c>
      <c r="N20" s="72">
        <v>7</v>
      </c>
      <c r="O20" s="110" t="s">
        <v>69</v>
      </c>
      <c r="P20" s="83">
        <f t="shared" ref="P20:P51" si="4">N20/1000/10</f>
        <v>6.9999999999999999E-4</v>
      </c>
    </row>
    <row r="21" spans="1:25">
      <c r="A21" s="1">
        <f>A20+1</f>
        <v>21</v>
      </c>
      <c r="B21" s="76">
        <v>1.4</v>
      </c>
      <c r="C21" s="77" t="s">
        <v>70</v>
      </c>
      <c r="D21" s="84">
        <f t="shared" si="0"/>
        <v>1.0852713178294573E-5</v>
      </c>
      <c r="E21" s="78">
        <v>7.0699999999999999E-2</v>
      </c>
      <c r="F21" s="79">
        <v>1.6160000000000001</v>
      </c>
      <c r="G21" s="75">
        <f t="shared" si="1"/>
        <v>1.6867000000000001</v>
      </c>
      <c r="H21" s="76">
        <v>21</v>
      </c>
      <c r="I21" s="77" t="s">
        <v>69</v>
      </c>
      <c r="J21" s="83">
        <f t="shared" si="2"/>
        <v>2.1000000000000003E-3</v>
      </c>
      <c r="K21" s="76">
        <v>10</v>
      </c>
      <c r="L21" s="77" t="s">
        <v>69</v>
      </c>
      <c r="M21" s="83">
        <f t="shared" si="3"/>
        <v>1E-3</v>
      </c>
      <c r="N21" s="76">
        <v>8</v>
      </c>
      <c r="O21" s="77" t="s">
        <v>69</v>
      </c>
      <c r="P21" s="83">
        <f t="shared" si="4"/>
        <v>8.0000000000000004E-4</v>
      </c>
    </row>
    <row r="22" spans="1:25">
      <c r="A22" s="1">
        <f t="shared" ref="A22:A85" si="5">A21+1</f>
        <v>22</v>
      </c>
      <c r="B22" s="76">
        <v>1.5</v>
      </c>
      <c r="C22" s="77" t="s">
        <v>70</v>
      </c>
      <c r="D22" s="84">
        <f t="shared" si="0"/>
        <v>1.1627906976744187E-5</v>
      </c>
      <c r="E22" s="78">
        <v>7.3179999999999995E-2</v>
      </c>
      <c r="F22" s="79">
        <v>1.6719999999999999</v>
      </c>
      <c r="G22" s="75">
        <f t="shared" si="1"/>
        <v>1.74518</v>
      </c>
      <c r="H22" s="76">
        <v>22</v>
      </c>
      <c r="I22" s="77" t="s">
        <v>69</v>
      </c>
      <c r="J22" s="83">
        <f t="shared" si="2"/>
        <v>2.1999999999999997E-3</v>
      </c>
      <c r="K22" s="76">
        <v>11</v>
      </c>
      <c r="L22" s="77" t="s">
        <v>69</v>
      </c>
      <c r="M22" s="83">
        <f t="shared" si="3"/>
        <v>1.0999999999999998E-3</v>
      </c>
      <c r="N22" s="76">
        <v>8</v>
      </c>
      <c r="O22" s="77" t="s">
        <v>69</v>
      </c>
      <c r="P22" s="83">
        <f t="shared" si="4"/>
        <v>8.0000000000000004E-4</v>
      </c>
    </row>
    <row r="23" spans="1:25">
      <c r="A23" s="1">
        <f t="shared" si="5"/>
        <v>23</v>
      </c>
      <c r="B23" s="76">
        <v>1.6</v>
      </c>
      <c r="C23" s="77" t="s">
        <v>70</v>
      </c>
      <c r="D23" s="84">
        <f t="shared" si="0"/>
        <v>1.2403100775193799E-5</v>
      </c>
      <c r="E23" s="78">
        <v>7.5579999999999994E-2</v>
      </c>
      <c r="F23" s="79">
        <v>1.7250000000000001</v>
      </c>
      <c r="G23" s="75">
        <f t="shared" si="1"/>
        <v>1.8005800000000001</v>
      </c>
      <c r="H23" s="76">
        <v>22</v>
      </c>
      <c r="I23" s="77" t="s">
        <v>69</v>
      </c>
      <c r="J23" s="83">
        <f t="shared" si="2"/>
        <v>2.1999999999999997E-3</v>
      </c>
      <c r="K23" s="76">
        <v>11</v>
      </c>
      <c r="L23" s="77" t="s">
        <v>69</v>
      </c>
      <c r="M23" s="83">
        <f t="shared" si="3"/>
        <v>1.0999999999999998E-3</v>
      </c>
      <c r="N23" s="76">
        <v>8</v>
      </c>
      <c r="O23" s="77" t="s">
        <v>69</v>
      </c>
      <c r="P23" s="83">
        <f t="shared" si="4"/>
        <v>8.0000000000000004E-4</v>
      </c>
    </row>
    <row r="24" spans="1:25">
      <c r="A24" s="1">
        <f t="shared" si="5"/>
        <v>24</v>
      </c>
      <c r="B24" s="76">
        <v>1.7</v>
      </c>
      <c r="C24" s="77" t="s">
        <v>70</v>
      </c>
      <c r="D24" s="84">
        <f t="shared" si="0"/>
        <v>1.317829457364341E-5</v>
      </c>
      <c r="E24" s="78">
        <v>7.7909999999999993E-2</v>
      </c>
      <c r="F24" s="79">
        <v>1.776</v>
      </c>
      <c r="G24" s="75">
        <f t="shared" si="1"/>
        <v>1.8539099999999999</v>
      </c>
      <c r="H24" s="76">
        <v>23</v>
      </c>
      <c r="I24" s="77" t="s">
        <v>69</v>
      </c>
      <c r="J24" s="83">
        <f t="shared" si="2"/>
        <v>2.3E-3</v>
      </c>
      <c r="K24" s="76">
        <v>11</v>
      </c>
      <c r="L24" s="77" t="s">
        <v>69</v>
      </c>
      <c r="M24" s="83">
        <f t="shared" si="3"/>
        <v>1.0999999999999998E-3</v>
      </c>
      <c r="N24" s="76">
        <v>8</v>
      </c>
      <c r="O24" s="77" t="s">
        <v>69</v>
      </c>
      <c r="P24" s="83">
        <f t="shared" si="4"/>
        <v>8.0000000000000004E-4</v>
      </c>
    </row>
    <row r="25" spans="1:25">
      <c r="A25" s="1">
        <f t="shared" si="5"/>
        <v>25</v>
      </c>
      <c r="B25" s="76">
        <v>1.8</v>
      </c>
      <c r="C25" s="77" t="s">
        <v>70</v>
      </c>
      <c r="D25" s="84">
        <f t="shared" si="0"/>
        <v>1.3953488372093022E-5</v>
      </c>
      <c r="E25" s="78">
        <v>8.0170000000000005E-2</v>
      </c>
      <c r="F25" s="79">
        <v>1.8260000000000001</v>
      </c>
      <c r="G25" s="75">
        <f t="shared" si="1"/>
        <v>1.9061700000000001</v>
      </c>
      <c r="H25" s="76">
        <v>24</v>
      </c>
      <c r="I25" s="77" t="s">
        <v>69</v>
      </c>
      <c r="J25" s="83">
        <f t="shared" si="2"/>
        <v>2.4000000000000002E-3</v>
      </c>
      <c r="K25" s="76">
        <v>11</v>
      </c>
      <c r="L25" s="77" t="s">
        <v>69</v>
      </c>
      <c r="M25" s="83">
        <f t="shared" si="3"/>
        <v>1.0999999999999998E-3</v>
      </c>
      <c r="N25" s="76">
        <v>8</v>
      </c>
      <c r="O25" s="77" t="s">
        <v>69</v>
      </c>
      <c r="P25" s="83">
        <f t="shared" si="4"/>
        <v>8.0000000000000004E-4</v>
      </c>
    </row>
    <row r="26" spans="1:25">
      <c r="A26" s="1">
        <f t="shared" si="5"/>
        <v>26</v>
      </c>
      <c r="B26" s="76">
        <v>2</v>
      </c>
      <c r="C26" s="77" t="s">
        <v>70</v>
      </c>
      <c r="D26" s="84">
        <f t="shared" si="0"/>
        <v>1.5503875968992248E-5</v>
      </c>
      <c r="E26" s="78">
        <v>8.4510000000000002E-2</v>
      </c>
      <c r="F26" s="79">
        <v>1.919</v>
      </c>
      <c r="G26" s="75">
        <f t="shared" si="1"/>
        <v>2.0035099999999999</v>
      </c>
      <c r="H26" s="76">
        <v>25</v>
      </c>
      <c r="I26" s="77" t="s">
        <v>69</v>
      </c>
      <c r="J26" s="83">
        <f t="shared" si="2"/>
        <v>2.5000000000000001E-3</v>
      </c>
      <c r="K26" s="76">
        <v>12</v>
      </c>
      <c r="L26" s="77" t="s">
        <v>69</v>
      </c>
      <c r="M26" s="83">
        <f t="shared" si="3"/>
        <v>1.2000000000000001E-3</v>
      </c>
      <c r="N26" s="76">
        <v>9</v>
      </c>
      <c r="O26" s="77" t="s">
        <v>69</v>
      </c>
      <c r="P26" s="83">
        <f t="shared" si="4"/>
        <v>8.9999999999999998E-4</v>
      </c>
    </row>
    <row r="27" spans="1:25">
      <c r="A27" s="1">
        <f t="shared" si="5"/>
        <v>27</v>
      </c>
      <c r="B27" s="76">
        <v>2.25</v>
      </c>
      <c r="C27" s="77" t="s">
        <v>70</v>
      </c>
      <c r="D27" s="84">
        <f t="shared" si="0"/>
        <v>1.7441860465116278E-5</v>
      </c>
      <c r="E27" s="78">
        <v>8.9630000000000001E-2</v>
      </c>
      <c r="F27" s="79">
        <v>2.028</v>
      </c>
      <c r="G27" s="75">
        <f t="shared" si="1"/>
        <v>2.1176300000000001</v>
      </c>
      <c r="H27" s="76">
        <v>26</v>
      </c>
      <c r="I27" s="77" t="s">
        <v>69</v>
      </c>
      <c r="J27" s="83">
        <f t="shared" si="2"/>
        <v>2.5999999999999999E-3</v>
      </c>
      <c r="K27" s="76">
        <v>13</v>
      </c>
      <c r="L27" s="77" t="s">
        <v>69</v>
      </c>
      <c r="M27" s="83">
        <f t="shared" si="3"/>
        <v>1.2999999999999999E-3</v>
      </c>
      <c r="N27" s="76">
        <v>9</v>
      </c>
      <c r="O27" s="77" t="s">
        <v>69</v>
      </c>
      <c r="P27" s="83">
        <f t="shared" si="4"/>
        <v>8.9999999999999998E-4</v>
      </c>
    </row>
    <row r="28" spans="1:25">
      <c r="A28" s="1">
        <f t="shared" si="5"/>
        <v>28</v>
      </c>
      <c r="B28" s="76">
        <v>2.5</v>
      </c>
      <c r="C28" s="77" t="s">
        <v>70</v>
      </c>
      <c r="D28" s="84">
        <f t="shared" si="0"/>
        <v>1.9379844961240311E-5</v>
      </c>
      <c r="E28" s="78">
        <v>9.4479999999999995E-2</v>
      </c>
      <c r="F28" s="79">
        <v>2.129</v>
      </c>
      <c r="G28" s="75">
        <f t="shared" si="1"/>
        <v>2.2234799999999999</v>
      </c>
      <c r="H28" s="76">
        <v>27</v>
      </c>
      <c r="I28" s="77" t="s">
        <v>69</v>
      </c>
      <c r="J28" s="83">
        <f t="shared" si="2"/>
        <v>2.7000000000000001E-3</v>
      </c>
      <c r="K28" s="76">
        <v>13</v>
      </c>
      <c r="L28" s="77" t="s">
        <v>69</v>
      </c>
      <c r="M28" s="83">
        <f t="shared" si="3"/>
        <v>1.2999999999999999E-3</v>
      </c>
      <c r="N28" s="76">
        <v>10</v>
      </c>
      <c r="O28" s="77" t="s">
        <v>69</v>
      </c>
      <c r="P28" s="83">
        <f t="shared" si="4"/>
        <v>1E-3</v>
      </c>
    </row>
    <row r="29" spans="1:25">
      <c r="A29" s="1">
        <f t="shared" si="5"/>
        <v>29</v>
      </c>
      <c r="B29" s="76">
        <v>2.75</v>
      </c>
      <c r="C29" s="77" t="s">
        <v>70</v>
      </c>
      <c r="D29" s="84">
        <f t="shared" si="0"/>
        <v>2.1317829457364341E-5</v>
      </c>
      <c r="E29" s="78">
        <v>9.9089999999999998E-2</v>
      </c>
      <c r="F29" s="79">
        <v>2.2229999999999999</v>
      </c>
      <c r="G29" s="75">
        <f t="shared" si="1"/>
        <v>2.3220899999999998</v>
      </c>
      <c r="H29" s="76">
        <v>29</v>
      </c>
      <c r="I29" s="77" t="s">
        <v>69</v>
      </c>
      <c r="J29" s="83">
        <f t="shared" si="2"/>
        <v>2.9000000000000002E-3</v>
      </c>
      <c r="K29" s="76">
        <v>14</v>
      </c>
      <c r="L29" s="77" t="s">
        <v>69</v>
      </c>
      <c r="M29" s="83">
        <f t="shared" si="3"/>
        <v>1.4E-3</v>
      </c>
      <c r="N29" s="76">
        <v>10</v>
      </c>
      <c r="O29" s="77" t="s">
        <v>69</v>
      </c>
      <c r="P29" s="83">
        <f t="shared" si="4"/>
        <v>1E-3</v>
      </c>
    </row>
    <row r="30" spans="1:25">
      <c r="A30" s="1">
        <f t="shared" si="5"/>
        <v>30</v>
      </c>
      <c r="B30" s="76">
        <v>3</v>
      </c>
      <c r="C30" s="77" t="s">
        <v>70</v>
      </c>
      <c r="D30" s="84">
        <f t="shared" si="0"/>
        <v>2.3255813953488374E-5</v>
      </c>
      <c r="E30" s="78">
        <v>0.10349999999999999</v>
      </c>
      <c r="F30" s="79">
        <v>2.3109999999999999</v>
      </c>
      <c r="G30" s="75">
        <f t="shared" si="1"/>
        <v>2.4144999999999999</v>
      </c>
      <c r="H30" s="76">
        <v>30</v>
      </c>
      <c r="I30" s="77" t="s">
        <v>69</v>
      </c>
      <c r="J30" s="83">
        <f t="shared" si="2"/>
        <v>3.0000000000000001E-3</v>
      </c>
      <c r="K30" s="76">
        <v>14</v>
      </c>
      <c r="L30" s="77" t="s">
        <v>69</v>
      </c>
      <c r="M30" s="83">
        <f t="shared" si="3"/>
        <v>1.4E-3</v>
      </c>
      <c r="N30" s="76">
        <v>10</v>
      </c>
      <c r="O30" s="77" t="s">
        <v>69</v>
      </c>
      <c r="P30" s="83">
        <f t="shared" si="4"/>
        <v>1E-3</v>
      </c>
    </row>
    <row r="31" spans="1:25">
      <c r="A31" s="1">
        <f t="shared" si="5"/>
        <v>31</v>
      </c>
      <c r="B31" s="76">
        <v>3.25</v>
      </c>
      <c r="C31" s="77" t="s">
        <v>70</v>
      </c>
      <c r="D31" s="84">
        <f t="shared" si="0"/>
        <v>2.51937984496124E-5</v>
      </c>
      <c r="E31" s="78">
        <v>0.1077</v>
      </c>
      <c r="F31" s="79">
        <v>2.3940000000000001</v>
      </c>
      <c r="G31" s="75">
        <f t="shared" si="1"/>
        <v>2.5017</v>
      </c>
      <c r="H31" s="76">
        <v>31</v>
      </c>
      <c r="I31" s="77" t="s">
        <v>69</v>
      </c>
      <c r="J31" s="83">
        <f t="shared" si="2"/>
        <v>3.0999999999999999E-3</v>
      </c>
      <c r="K31" s="76">
        <v>15</v>
      </c>
      <c r="L31" s="77" t="s">
        <v>69</v>
      </c>
      <c r="M31" s="83">
        <f t="shared" si="3"/>
        <v>1.5E-3</v>
      </c>
      <c r="N31" s="76">
        <v>11</v>
      </c>
      <c r="O31" s="77" t="s">
        <v>69</v>
      </c>
      <c r="P31" s="83">
        <f t="shared" si="4"/>
        <v>1.0999999999999998E-3</v>
      </c>
    </row>
    <row r="32" spans="1:25">
      <c r="A32" s="1">
        <f t="shared" si="5"/>
        <v>32</v>
      </c>
      <c r="B32" s="76">
        <v>3.5</v>
      </c>
      <c r="C32" s="77" t="s">
        <v>70</v>
      </c>
      <c r="D32" s="84">
        <f t="shared" si="0"/>
        <v>2.7131782945736434E-5</v>
      </c>
      <c r="E32" s="78">
        <v>0.1118</v>
      </c>
      <c r="F32" s="79">
        <v>2.4729999999999999</v>
      </c>
      <c r="G32" s="75">
        <f t="shared" si="1"/>
        <v>2.5848</v>
      </c>
      <c r="H32" s="76">
        <v>32</v>
      </c>
      <c r="I32" s="77" t="s">
        <v>69</v>
      </c>
      <c r="J32" s="83">
        <f t="shared" si="2"/>
        <v>3.2000000000000002E-3</v>
      </c>
      <c r="K32" s="76">
        <v>15</v>
      </c>
      <c r="L32" s="77" t="s">
        <v>69</v>
      </c>
      <c r="M32" s="83">
        <f t="shared" si="3"/>
        <v>1.5E-3</v>
      </c>
      <c r="N32" s="76">
        <v>11</v>
      </c>
      <c r="O32" s="77" t="s">
        <v>69</v>
      </c>
      <c r="P32" s="83">
        <f t="shared" si="4"/>
        <v>1.0999999999999998E-3</v>
      </c>
    </row>
    <row r="33" spans="1:16">
      <c r="A33" s="1">
        <f t="shared" si="5"/>
        <v>33</v>
      </c>
      <c r="B33" s="76">
        <v>3.75</v>
      </c>
      <c r="C33" s="77" t="s">
        <v>70</v>
      </c>
      <c r="D33" s="84">
        <f t="shared" si="0"/>
        <v>2.9069767441860463E-5</v>
      </c>
      <c r="E33" s="78">
        <v>0.1157</v>
      </c>
      <c r="F33" s="79">
        <v>2.5470000000000002</v>
      </c>
      <c r="G33" s="75">
        <f t="shared" si="1"/>
        <v>2.6627000000000001</v>
      </c>
      <c r="H33" s="76">
        <v>33</v>
      </c>
      <c r="I33" s="77" t="s">
        <v>69</v>
      </c>
      <c r="J33" s="83">
        <f t="shared" si="2"/>
        <v>3.3E-3</v>
      </c>
      <c r="K33" s="76">
        <v>16</v>
      </c>
      <c r="L33" s="77" t="s">
        <v>69</v>
      </c>
      <c r="M33" s="83">
        <f t="shared" si="3"/>
        <v>1.6000000000000001E-3</v>
      </c>
      <c r="N33" s="76">
        <v>11</v>
      </c>
      <c r="O33" s="77" t="s">
        <v>69</v>
      </c>
      <c r="P33" s="83">
        <f t="shared" si="4"/>
        <v>1.0999999999999998E-3</v>
      </c>
    </row>
    <row r="34" spans="1:16">
      <c r="A34" s="1">
        <f t="shared" si="5"/>
        <v>34</v>
      </c>
      <c r="B34" s="76">
        <v>4</v>
      </c>
      <c r="C34" s="77" t="s">
        <v>70</v>
      </c>
      <c r="D34" s="84">
        <f t="shared" si="0"/>
        <v>3.1007751937984497E-5</v>
      </c>
      <c r="E34" s="78">
        <v>0.1195</v>
      </c>
      <c r="F34" s="79">
        <v>2.6190000000000002</v>
      </c>
      <c r="G34" s="75">
        <f t="shared" si="1"/>
        <v>2.7385000000000002</v>
      </c>
      <c r="H34" s="76">
        <v>34</v>
      </c>
      <c r="I34" s="77" t="s">
        <v>69</v>
      </c>
      <c r="J34" s="83">
        <f t="shared" si="2"/>
        <v>3.4000000000000002E-3</v>
      </c>
      <c r="K34" s="76">
        <v>16</v>
      </c>
      <c r="L34" s="77" t="s">
        <v>69</v>
      </c>
      <c r="M34" s="83">
        <f t="shared" si="3"/>
        <v>1.6000000000000001E-3</v>
      </c>
      <c r="N34" s="76">
        <v>12</v>
      </c>
      <c r="O34" s="77" t="s">
        <v>69</v>
      </c>
      <c r="P34" s="83">
        <f t="shared" si="4"/>
        <v>1.2000000000000001E-3</v>
      </c>
    </row>
    <row r="35" spans="1:16">
      <c r="A35" s="1">
        <f t="shared" si="5"/>
        <v>35</v>
      </c>
      <c r="B35" s="76">
        <v>4.5</v>
      </c>
      <c r="C35" s="77" t="s">
        <v>70</v>
      </c>
      <c r="D35" s="84">
        <f t="shared" si="0"/>
        <v>3.4883720930232556E-5</v>
      </c>
      <c r="E35" s="78">
        <v>0.1268</v>
      </c>
      <c r="F35" s="79">
        <v>2.7509999999999999</v>
      </c>
      <c r="G35" s="75">
        <f t="shared" si="1"/>
        <v>2.8777999999999997</v>
      </c>
      <c r="H35" s="76">
        <v>37</v>
      </c>
      <c r="I35" s="77" t="s">
        <v>69</v>
      </c>
      <c r="J35" s="83">
        <f t="shared" si="2"/>
        <v>3.6999999999999997E-3</v>
      </c>
      <c r="K35" s="76">
        <v>17</v>
      </c>
      <c r="L35" s="77" t="s">
        <v>69</v>
      </c>
      <c r="M35" s="83">
        <f t="shared" si="3"/>
        <v>1.7000000000000001E-3</v>
      </c>
      <c r="N35" s="76">
        <v>12</v>
      </c>
      <c r="O35" s="77" t="s">
        <v>69</v>
      </c>
      <c r="P35" s="83">
        <f t="shared" si="4"/>
        <v>1.2000000000000001E-3</v>
      </c>
    </row>
    <row r="36" spans="1:16">
      <c r="A36" s="1">
        <f t="shared" si="5"/>
        <v>36</v>
      </c>
      <c r="B36" s="76">
        <v>5</v>
      </c>
      <c r="C36" s="77" t="s">
        <v>70</v>
      </c>
      <c r="D36" s="84">
        <f t="shared" si="0"/>
        <v>3.8759689922480622E-5</v>
      </c>
      <c r="E36" s="78">
        <v>0.1336</v>
      </c>
      <c r="F36" s="79">
        <v>2.8730000000000002</v>
      </c>
      <c r="G36" s="75">
        <f t="shared" si="1"/>
        <v>3.0066000000000002</v>
      </c>
      <c r="H36" s="76">
        <v>39</v>
      </c>
      <c r="I36" s="77" t="s">
        <v>69</v>
      </c>
      <c r="J36" s="83">
        <f t="shared" si="2"/>
        <v>3.8999999999999998E-3</v>
      </c>
      <c r="K36" s="76">
        <v>18</v>
      </c>
      <c r="L36" s="77" t="s">
        <v>69</v>
      </c>
      <c r="M36" s="83">
        <f t="shared" si="3"/>
        <v>1.8E-3</v>
      </c>
      <c r="N36" s="76">
        <v>13</v>
      </c>
      <c r="O36" s="77" t="s">
        <v>69</v>
      </c>
      <c r="P36" s="83">
        <f t="shared" si="4"/>
        <v>1.2999999999999999E-3</v>
      </c>
    </row>
    <row r="37" spans="1:16">
      <c r="A37" s="1">
        <f t="shared" si="5"/>
        <v>37</v>
      </c>
      <c r="B37" s="76">
        <v>5.5</v>
      </c>
      <c r="C37" s="77" t="s">
        <v>70</v>
      </c>
      <c r="D37" s="84">
        <f t="shared" si="0"/>
        <v>4.2635658914728682E-5</v>
      </c>
      <c r="E37" s="78">
        <v>0.1401</v>
      </c>
      <c r="F37" s="79">
        <v>2.9860000000000002</v>
      </c>
      <c r="G37" s="75">
        <f t="shared" si="1"/>
        <v>3.1261000000000001</v>
      </c>
      <c r="H37" s="76">
        <v>41</v>
      </c>
      <c r="I37" s="77" t="s">
        <v>69</v>
      </c>
      <c r="J37" s="83">
        <f t="shared" si="2"/>
        <v>4.1000000000000003E-3</v>
      </c>
      <c r="K37" s="76">
        <v>19</v>
      </c>
      <c r="L37" s="77" t="s">
        <v>69</v>
      </c>
      <c r="M37" s="83">
        <f t="shared" si="3"/>
        <v>1.9E-3</v>
      </c>
      <c r="N37" s="76">
        <v>14</v>
      </c>
      <c r="O37" s="77" t="s">
        <v>69</v>
      </c>
      <c r="P37" s="83">
        <f t="shared" si="4"/>
        <v>1.4E-3</v>
      </c>
    </row>
    <row r="38" spans="1:16">
      <c r="A38" s="1">
        <f t="shared" si="5"/>
        <v>38</v>
      </c>
      <c r="B38" s="76">
        <v>6</v>
      </c>
      <c r="C38" s="77" t="s">
        <v>70</v>
      </c>
      <c r="D38" s="84">
        <f t="shared" si="0"/>
        <v>4.6511627906976748E-5</v>
      </c>
      <c r="E38" s="78">
        <v>0.1464</v>
      </c>
      <c r="F38" s="79">
        <v>3.0910000000000002</v>
      </c>
      <c r="G38" s="75">
        <f t="shared" si="1"/>
        <v>3.2374000000000001</v>
      </c>
      <c r="H38" s="76">
        <v>42</v>
      </c>
      <c r="I38" s="77" t="s">
        <v>69</v>
      </c>
      <c r="J38" s="83">
        <f t="shared" si="2"/>
        <v>4.2000000000000006E-3</v>
      </c>
      <c r="K38" s="76">
        <v>19</v>
      </c>
      <c r="L38" s="77" t="s">
        <v>69</v>
      </c>
      <c r="M38" s="83">
        <f t="shared" si="3"/>
        <v>1.9E-3</v>
      </c>
      <c r="N38" s="76">
        <v>14</v>
      </c>
      <c r="O38" s="77" t="s">
        <v>69</v>
      </c>
      <c r="P38" s="83">
        <f t="shared" si="4"/>
        <v>1.4E-3</v>
      </c>
    </row>
    <row r="39" spans="1:16">
      <c r="A39" s="1">
        <f t="shared" si="5"/>
        <v>39</v>
      </c>
      <c r="B39" s="76">
        <v>6.5</v>
      </c>
      <c r="C39" s="77" t="s">
        <v>70</v>
      </c>
      <c r="D39" s="84">
        <f t="shared" si="0"/>
        <v>5.0387596899224801E-5</v>
      </c>
      <c r="E39" s="78">
        <v>0.15229999999999999</v>
      </c>
      <c r="F39" s="79">
        <v>3.1890000000000001</v>
      </c>
      <c r="G39" s="75">
        <f t="shared" si="1"/>
        <v>3.3412999999999999</v>
      </c>
      <c r="H39" s="76">
        <v>44</v>
      </c>
      <c r="I39" s="77" t="s">
        <v>69</v>
      </c>
      <c r="J39" s="83">
        <f t="shared" si="2"/>
        <v>4.3999999999999994E-3</v>
      </c>
      <c r="K39" s="76">
        <v>20</v>
      </c>
      <c r="L39" s="77" t="s">
        <v>69</v>
      </c>
      <c r="M39" s="83">
        <f t="shared" si="3"/>
        <v>2E-3</v>
      </c>
      <c r="N39" s="76">
        <v>15</v>
      </c>
      <c r="O39" s="77" t="s">
        <v>69</v>
      </c>
      <c r="P39" s="83">
        <f t="shared" si="4"/>
        <v>1.5E-3</v>
      </c>
    </row>
    <row r="40" spans="1:16">
      <c r="A40" s="1">
        <f t="shared" si="5"/>
        <v>40</v>
      </c>
      <c r="B40" s="76">
        <v>7</v>
      </c>
      <c r="C40" s="77" t="s">
        <v>70</v>
      </c>
      <c r="D40" s="84">
        <f t="shared" si="0"/>
        <v>5.4263565891472867E-5</v>
      </c>
      <c r="E40" s="78">
        <v>0.15809999999999999</v>
      </c>
      <c r="F40" s="79">
        <v>3.2810000000000001</v>
      </c>
      <c r="G40" s="75">
        <f t="shared" si="1"/>
        <v>3.4391000000000003</v>
      </c>
      <c r="H40" s="76">
        <v>46</v>
      </c>
      <c r="I40" s="77" t="s">
        <v>69</v>
      </c>
      <c r="J40" s="83">
        <f t="shared" si="2"/>
        <v>4.5999999999999999E-3</v>
      </c>
      <c r="K40" s="76">
        <v>21</v>
      </c>
      <c r="L40" s="77" t="s">
        <v>69</v>
      </c>
      <c r="M40" s="83">
        <f t="shared" si="3"/>
        <v>2.1000000000000003E-3</v>
      </c>
      <c r="N40" s="76">
        <v>15</v>
      </c>
      <c r="O40" s="77" t="s">
        <v>69</v>
      </c>
      <c r="P40" s="83">
        <f t="shared" si="4"/>
        <v>1.5E-3</v>
      </c>
    </row>
    <row r="41" spans="1:16">
      <c r="A41" s="1">
        <f t="shared" si="5"/>
        <v>41</v>
      </c>
      <c r="B41" s="76">
        <v>8</v>
      </c>
      <c r="C41" s="77" t="s">
        <v>70</v>
      </c>
      <c r="D41" s="84">
        <f t="shared" si="0"/>
        <v>6.2015503875968993E-5</v>
      </c>
      <c r="E41" s="78">
        <v>0.16900000000000001</v>
      </c>
      <c r="F41" s="79">
        <v>3.45</v>
      </c>
      <c r="G41" s="75">
        <f t="shared" si="1"/>
        <v>3.6190000000000002</v>
      </c>
      <c r="H41" s="76">
        <v>49</v>
      </c>
      <c r="I41" s="77" t="s">
        <v>69</v>
      </c>
      <c r="J41" s="83">
        <f t="shared" si="2"/>
        <v>4.8999999999999998E-3</v>
      </c>
      <c r="K41" s="76">
        <v>22</v>
      </c>
      <c r="L41" s="77" t="s">
        <v>69</v>
      </c>
      <c r="M41" s="83">
        <f t="shared" si="3"/>
        <v>2.1999999999999997E-3</v>
      </c>
      <c r="N41" s="76">
        <v>16</v>
      </c>
      <c r="O41" s="77" t="s">
        <v>69</v>
      </c>
      <c r="P41" s="83">
        <f t="shared" si="4"/>
        <v>1.6000000000000001E-3</v>
      </c>
    </row>
    <row r="42" spans="1:16">
      <c r="A42" s="1">
        <f t="shared" si="5"/>
        <v>42</v>
      </c>
      <c r="B42" s="76">
        <v>9</v>
      </c>
      <c r="C42" s="77" t="s">
        <v>70</v>
      </c>
      <c r="D42" s="84">
        <f t="shared" si="0"/>
        <v>6.9767441860465112E-5</v>
      </c>
      <c r="E42" s="78">
        <v>0.17929999999999999</v>
      </c>
      <c r="F42" s="79">
        <v>3.6019999999999999</v>
      </c>
      <c r="G42" s="75">
        <f t="shared" si="1"/>
        <v>3.7812999999999999</v>
      </c>
      <c r="H42" s="76">
        <v>53</v>
      </c>
      <c r="I42" s="77" t="s">
        <v>69</v>
      </c>
      <c r="J42" s="83">
        <f t="shared" si="2"/>
        <v>5.3E-3</v>
      </c>
      <c r="K42" s="76">
        <v>23</v>
      </c>
      <c r="L42" s="77" t="s">
        <v>69</v>
      </c>
      <c r="M42" s="83">
        <f t="shared" si="3"/>
        <v>2.3E-3</v>
      </c>
      <c r="N42" s="76">
        <v>17</v>
      </c>
      <c r="O42" s="77" t="s">
        <v>69</v>
      </c>
      <c r="P42" s="83">
        <f t="shared" si="4"/>
        <v>1.7000000000000001E-3</v>
      </c>
    </row>
    <row r="43" spans="1:16">
      <c r="A43" s="1">
        <f t="shared" si="5"/>
        <v>43</v>
      </c>
      <c r="B43" s="76">
        <v>10</v>
      </c>
      <c r="C43" s="77" t="s">
        <v>70</v>
      </c>
      <c r="D43" s="84">
        <f t="shared" si="0"/>
        <v>7.7519379844961245E-5</v>
      </c>
      <c r="E43" s="78">
        <v>0.189</v>
      </c>
      <c r="F43" s="79">
        <v>3.74</v>
      </c>
      <c r="G43" s="75">
        <f t="shared" si="1"/>
        <v>3.9290000000000003</v>
      </c>
      <c r="H43" s="76">
        <v>56</v>
      </c>
      <c r="I43" s="77" t="s">
        <v>69</v>
      </c>
      <c r="J43" s="83">
        <f t="shared" si="2"/>
        <v>5.5999999999999999E-3</v>
      </c>
      <c r="K43" s="76">
        <v>24</v>
      </c>
      <c r="L43" s="77" t="s">
        <v>69</v>
      </c>
      <c r="M43" s="83">
        <f t="shared" si="3"/>
        <v>2.4000000000000002E-3</v>
      </c>
      <c r="N43" s="76">
        <v>18</v>
      </c>
      <c r="O43" s="77" t="s">
        <v>69</v>
      </c>
      <c r="P43" s="83">
        <f t="shared" si="4"/>
        <v>1.8E-3</v>
      </c>
    </row>
    <row r="44" spans="1:16">
      <c r="A44" s="1">
        <f t="shared" si="5"/>
        <v>44</v>
      </c>
      <c r="B44" s="76">
        <v>11</v>
      </c>
      <c r="C44" s="77" t="s">
        <v>70</v>
      </c>
      <c r="D44" s="84">
        <f t="shared" si="0"/>
        <v>8.5271317829457364E-5</v>
      </c>
      <c r="E44" s="78">
        <v>0.19819999999999999</v>
      </c>
      <c r="F44" s="79">
        <v>3.8660000000000001</v>
      </c>
      <c r="G44" s="75">
        <f t="shared" si="1"/>
        <v>4.0642000000000005</v>
      </c>
      <c r="H44" s="76">
        <v>59</v>
      </c>
      <c r="I44" s="77" t="s">
        <v>69</v>
      </c>
      <c r="J44" s="83">
        <f t="shared" si="2"/>
        <v>5.8999999999999999E-3</v>
      </c>
      <c r="K44" s="76">
        <v>26</v>
      </c>
      <c r="L44" s="77" t="s">
        <v>69</v>
      </c>
      <c r="M44" s="83">
        <f t="shared" si="3"/>
        <v>2.5999999999999999E-3</v>
      </c>
      <c r="N44" s="76">
        <v>19</v>
      </c>
      <c r="O44" s="77" t="s">
        <v>69</v>
      </c>
      <c r="P44" s="83">
        <f t="shared" si="4"/>
        <v>1.9E-3</v>
      </c>
    </row>
    <row r="45" spans="1:16">
      <c r="A45" s="1">
        <f t="shared" si="5"/>
        <v>45</v>
      </c>
      <c r="B45" s="76">
        <v>12</v>
      </c>
      <c r="C45" s="77" t="s">
        <v>70</v>
      </c>
      <c r="D45" s="84">
        <f t="shared" si="0"/>
        <v>9.3023255813953496E-5</v>
      </c>
      <c r="E45" s="78">
        <v>0.20699999999999999</v>
      </c>
      <c r="F45" s="79">
        <v>3.9820000000000002</v>
      </c>
      <c r="G45" s="75">
        <f t="shared" si="1"/>
        <v>4.1890000000000001</v>
      </c>
      <c r="H45" s="76">
        <v>62</v>
      </c>
      <c r="I45" s="77" t="s">
        <v>69</v>
      </c>
      <c r="J45" s="83">
        <f t="shared" si="2"/>
        <v>6.1999999999999998E-3</v>
      </c>
      <c r="K45" s="76">
        <v>27</v>
      </c>
      <c r="L45" s="77" t="s">
        <v>69</v>
      </c>
      <c r="M45" s="83">
        <f t="shared" si="3"/>
        <v>2.7000000000000001E-3</v>
      </c>
      <c r="N45" s="76">
        <v>20</v>
      </c>
      <c r="O45" s="77" t="s">
        <v>69</v>
      </c>
      <c r="P45" s="83">
        <f t="shared" si="4"/>
        <v>2E-3</v>
      </c>
    </row>
    <row r="46" spans="1:16">
      <c r="A46" s="1">
        <f t="shared" si="5"/>
        <v>46</v>
      </c>
      <c r="B46" s="76">
        <v>13</v>
      </c>
      <c r="C46" s="77" t="s">
        <v>70</v>
      </c>
      <c r="D46" s="84">
        <f t="shared" si="0"/>
        <v>1.007751937984496E-4</v>
      </c>
      <c r="E46" s="78">
        <v>0.21540000000000001</v>
      </c>
      <c r="F46" s="79">
        <v>4.0890000000000004</v>
      </c>
      <c r="G46" s="75">
        <f t="shared" si="1"/>
        <v>4.3044000000000002</v>
      </c>
      <c r="H46" s="76">
        <v>65</v>
      </c>
      <c r="I46" s="77" t="s">
        <v>69</v>
      </c>
      <c r="J46" s="83">
        <f t="shared" si="2"/>
        <v>6.5000000000000006E-3</v>
      </c>
      <c r="K46" s="76">
        <v>28</v>
      </c>
      <c r="L46" s="77" t="s">
        <v>69</v>
      </c>
      <c r="M46" s="83">
        <f t="shared" si="3"/>
        <v>2.8E-3</v>
      </c>
      <c r="N46" s="76">
        <v>20</v>
      </c>
      <c r="O46" s="77" t="s">
        <v>69</v>
      </c>
      <c r="P46" s="83">
        <f t="shared" si="4"/>
        <v>2E-3</v>
      </c>
    </row>
    <row r="47" spans="1:16">
      <c r="A47" s="1">
        <f t="shared" si="5"/>
        <v>47</v>
      </c>
      <c r="B47" s="76">
        <v>14</v>
      </c>
      <c r="C47" s="77" t="s">
        <v>70</v>
      </c>
      <c r="D47" s="84">
        <f t="shared" si="0"/>
        <v>1.0852713178294573E-4</v>
      </c>
      <c r="E47" s="78">
        <v>0.22359999999999999</v>
      </c>
      <c r="F47" s="79">
        <v>4.1890000000000001</v>
      </c>
      <c r="G47" s="75">
        <f t="shared" si="1"/>
        <v>4.4126000000000003</v>
      </c>
      <c r="H47" s="76">
        <v>68</v>
      </c>
      <c r="I47" s="77" t="s">
        <v>69</v>
      </c>
      <c r="J47" s="83">
        <f t="shared" si="2"/>
        <v>6.8000000000000005E-3</v>
      </c>
      <c r="K47" s="76">
        <v>29</v>
      </c>
      <c r="L47" s="77" t="s">
        <v>69</v>
      </c>
      <c r="M47" s="83">
        <f t="shared" si="3"/>
        <v>2.9000000000000002E-3</v>
      </c>
      <c r="N47" s="76">
        <v>21</v>
      </c>
      <c r="O47" s="77" t="s">
        <v>69</v>
      </c>
      <c r="P47" s="83">
        <f t="shared" si="4"/>
        <v>2.1000000000000003E-3</v>
      </c>
    </row>
    <row r="48" spans="1:16">
      <c r="A48" s="1">
        <f t="shared" si="5"/>
        <v>48</v>
      </c>
      <c r="B48" s="76">
        <v>15</v>
      </c>
      <c r="C48" s="77" t="s">
        <v>70</v>
      </c>
      <c r="D48" s="84">
        <f t="shared" si="0"/>
        <v>1.1627906976744185E-4</v>
      </c>
      <c r="E48" s="78">
        <v>0.23139999999999999</v>
      </c>
      <c r="F48" s="79">
        <v>4.282</v>
      </c>
      <c r="G48" s="75">
        <f t="shared" si="1"/>
        <v>4.5133999999999999</v>
      </c>
      <c r="H48" s="76">
        <v>70</v>
      </c>
      <c r="I48" s="77" t="s">
        <v>69</v>
      </c>
      <c r="J48" s="83">
        <f t="shared" si="2"/>
        <v>7.000000000000001E-3</v>
      </c>
      <c r="K48" s="76">
        <v>30</v>
      </c>
      <c r="L48" s="77" t="s">
        <v>69</v>
      </c>
      <c r="M48" s="83">
        <f t="shared" si="3"/>
        <v>3.0000000000000001E-3</v>
      </c>
      <c r="N48" s="76">
        <v>22</v>
      </c>
      <c r="O48" s="77" t="s">
        <v>69</v>
      </c>
      <c r="P48" s="83">
        <f t="shared" si="4"/>
        <v>2.1999999999999997E-3</v>
      </c>
    </row>
    <row r="49" spans="1:16">
      <c r="A49" s="1">
        <f t="shared" si="5"/>
        <v>49</v>
      </c>
      <c r="B49" s="76">
        <v>16</v>
      </c>
      <c r="C49" s="77" t="s">
        <v>70</v>
      </c>
      <c r="D49" s="84">
        <f t="shared" si="0"/>
        <v>1.2403100775193799E-4</v>
      </c>
      <c r="E49" s="78">
        <v>0.23899999999999999</v>
      </c>
      <c r="F49" s="79">
        <v>4.3689999999999998</v>
      </c>
      <c r="G49" s="75">
        <f t="shared" si="1"/>
        <v>4.6079999999999997</v>
      </c>
      <c r="H49" s="76">
        <v>73</v>
      </c>
      <c r="I49" s="77" t="s">
        <v>69</v>
      </c>
      <c r="J49" s="83">
        <f t="shared" si="2"/>
        <v>7.2999999999999992E-3</v>
      </c>
      <c r="K49" s="76">
        <v>31</v>
      </c>
      <c r="L49" s="77" t="s">
        <v>69</v>
      </c>
      <c r="M49" s="83">
        <f t="shared" si="3"/>
        <v>3.0999999999999999E-3</v>
      </c>
      <c r="N49" s="76">
        <v>23</v>
      </c>
      <c r="O49" s="77" t="s">
        <v>69</v>
      </c>
      <c r="P49" s="83">
        <f t="shared" si="4"/>
        <v>2.3E-3</v>
      </c>
    </row>
    <row r="50" spans="1:16">
      <c r="A50" s="1">
        <f t="shared" si="5"/>
        <v>50</v>
      </c>
      <c r="B50" s="76">
        <v>17</v>
      </c>
      <c r="C50" s="77" t="s">
        <v>70</v>
      </c>
      <c r="D50" s="84">
        <f t="shared" si="0"/>
        <v>1.3178294573643412E-4</v>
      </c>
      <c r="E50" s="78">
        <v>0.24640000000000001</v>
      </c>
      <c r="F50" s="79">
        <v>4.4509999999999996</v>
      </c>
      <c r="G50" s="75">
        <f t="shared" si="1"/>
        <v>4.6974</v>
      </c>
      <c r="H50" s="76">
        <v>76</v>
      </c>
      <c r="I50" s="77" t="s">
        <v>69</v>
      </c>
      <c r="J50" s="83">
        <f t="shared" si="2"/>
        <v>7.6E-3</v>
      </c>
      <c r="K50" s="76">
        <v>32</v>
      </c>
      <c r="L50" s="77" t="s">
        <v>69</v>
      </c>
      <c r="M50" s="83">
        <f t="shared" si="3"/>
        <v>3.2000000000000002E-3</v>
      </c>
      <c r="N50" s="76">
        <v>24</v>
      </c>
      <c r="O50" s="77" t="s">
        <v>69</v>
      </c>
      <c r="P50" s="83">
        <f t="shared" si="4"/>
        <v>2.4000000000000002E-3</v>
      </c>
    </row>
    <row r="51" spans="1:16">
      <c r="A51" s="1">
        <f t="shared" si="5"/>
        <v>51</v>
      </c>
      <c r="B51" s="76">
        <v>18</v>
      </c>
      <c r="C51" s="77" t="s">
        <v>70</v>
      </c>
      <c r="D51" s="84">
        <f t="shared" si="0"/>
        <v>1.3953488372093022E-4</v>
      </c>
      <c r="E51" s="78">
        <v>0.2535</v>
      </c>
      <c r="F51" s="79">
        <v>4.5289999999999999</v>
      </c>
      <c r="G51" s="75">
        <f t="shared" si="1"/>
        <v>4.7824999999999998</v>
      </c>
      <c r="H51" s="76">
        <v>78</v>
      </c>
      <c r="I51" s="77" t="s">
        <v>69</v>
      </c>
      <c r="J51" s="83">
        <f t="shared" si="2"/>
        <v>7.7999999999999996E-3</v>
      </c>
      <c r="K51" s="76">
        <v>33</v>
      </c>
      <c r="L51" s="77" t="s">
        <v>69</v>
      </c>
      <c r="M51" s="83">
        <f t="shared" si="3"/>
        <v>3.3E-3</v>
      </c>
      <c r="N51" s="76">
        <v>24</v>
      </c>
      <c r="O51" s="77" t="s">
        <v>69</v>
      </c>
      <c r="P51" s="83">
        <f t="shared" si="4"/>
        <v>2.4000000000000002E-3</v>
      </c>
    </row>
    <row r="52" spans="1:16">
      <c r="A52" s="1">
        <f t="shared" si="5"/>
        <v>52</v>
      </c>
      <c r="B52" s="76">
        <v>20</v>
      </c>
      <c r="C52" s="77" t="s">
        <v>70</v>
      </c>
      <c r="D52" s="84">
        <f t="shared" ref="D52:D83" si="6">B52/1000/$C$5</f>
        <v>1.5503875968992249E-4</v>
      </c>
      <c r="E52" s="78">
        <v>0.26719999999999999</v>
      </c>
      <c r="F52" s="79">
        <v>4.6710000000000003</v>
      </c>
      <c r="G52" s="75">
        <f t="shared" si="1"/>
        <v>4.9382000000000001</v>
      </c>
      <c r="H52" s="76">
        <v>83</v>
      </c>
      <c r="I52" s="77" t="s">
        <v>69</v>
      </c>
      <c r="J52" s="83">
        <f t="shared" ref="J52:J83" si="7">H52/1000/10</f>
        <v>8.3000000000000001E-3</v>
      </c>
      <c r="K52" s="76">
        <v>35</v>
      </c>
      <c r="L52" s="77" t="s">
        <v>69</v>
      </c>
      <c r="M52" s="83">
        <f t="shared" ref="M52:M83" si="8">K52/1000/10</f>
        <v>3.5000000000000005E-3</v>
      </c>
      <c r="N52" s="76">
        <v>26</v>
      </c>
      <c r="O52" s="77" t="s">
        <v>69</v>
      </c>
      <c r="P52" s="83">
        <f t="shared" ref="P52:P83" si="9">N52/1000/10</f>
        <v>2.5999999999999999E-3</v>
      </c>
    </row>
    <row r="53" spans="1:16">
      <c r="A53" s="1">
        <f t="shared" si="5"/>
        <v>53</v>
      </c>
      <c r="B53" s="76">
        <v>22.5</v>
      </c>
      <c r="C53" s="77" t="s">
        <v>70</v>
      </c>
      <c r="D53" s="84">
        <f t="shared" si="6"/>
        <v>1.7441860465116279E-4</v>
      </c>
      <c r="E53" s="78">
        <v>0.28339999999999999</v>
      </c>
      <c r="F53" s="79">
        <v>4.83</v>
      </c>
      <c r="G53" s="75">
        <f t="shared" si="1"/>
        <v>5.1134000000000004</v>
      </c>
      <c r="H53" s="76">
        <v>90</v>
      </c>
      <c r="I53" s="77" t="s">
        <v>69</v>
      </c>
      <c r="J53" s="83">
        <f t="shared" si="7"/>
        <v>8.9999999999999993E-3</v>
      </c>
      <c r="K53" s="76">
        <v>37</v>
      </c>
      <c r="L53" s="77" t="s">
        <v>69</v>
      </c>
      <c r="M53" s="83">
        <f t="shared" si="8"/>
        <v>3.6999999999999997E-3</v>
      </c>
      <c r="N53" s="76">
        <v>27</v>
      </c>
      <c r="O53" s="77" t="s">
        <v>69</v>
      </c>
      <c r="P53" s="83">
        <f t="shared" si="9"/>
        <v>2.7000000000000001E-3</v>
      </c>
    </row>
    <row r="54" spans="1:16">
      <c r="A54" s="1">
        <f t="shared" si="5"/>
        <v>54</v>
      </c>
      <c r="B54" s="76">
        <v>25</v>
      </c>
      <c r="C54" s="77" t="s">
        <v>70</v>
      </c>
      <c r="D54" s="84">
        <f t="shared" si="6"/>
        <v>1.937984496124031E-4</v>
      </c>
      <c r="E54" s="78">
        <v>0.29880000000000001</v>
      </c>
      <c r="F54" s="79">
        <v>4.97</v>
      </c>
      <c r="G54" s="75">
        <f t="shared" si="1"/>
        <v>5.2687999999999997</v>
      </c>
      <c r="H54" s="76">
        <v>96</v>
      </c>
      <c r="I54" s="77" t="s">
        <v>69</v>
      </c>
      <c r="J54" s="83">
        <f t="shared" si="7"/>
        <v>9.6000000000000009E-3</v>
      </c>
      <c r="K54" s="76">
        <v>39</v>
      </c>
      <c r="L54" s="77" t="s">
        <v>69</v>
      </c>
      <c r="M54" s="83">
        <f t="shared" si="8"/>
        <v>3.8999999999999998E-3</v>
      </c>
      <c r="N54" s="76">
        <v>29</v>
      </c>
      <c r="O54" s="77" t="s">
        <v>69</v>
      </c>
      <c r="P54" s="83">
        <f t="shared" si="9"/>
        <v>2.9000000000000002E-3</v>
      </c>
    </row>
    <row r="55" spans="1:16">
      <c r="A55" s="1">
        <f t="shared" si="5"/>
        <v>55</v>
      </c>
      <c r="B55" s="76">
        <v>27.5</v>
      </c>
      <c r="C55" s="77" t="s">
        <v>70</v>
      </c>
      <c r="D55" s="84">
        <f t="shared" si="6"/>
        <v>2.131782945736434E-4</v>
      </c>
      <c r="E55" s="78">
        <v>0.31340000000000001</v>
      </c>
      <c r="F55" s="79">
        <v>5.0960000000000001</v>
      </c>
      <c r="G55" s="75">
        <f t="shared" si="1"/>
        <v>5.4093999999999998</v>
      </c>
      <c r="H55" s="76">
        <v>102</v>
      </c>
      <c r="I55" s="77" t="s">
        <v>69</v>
      </c>
      <c r="J55" s="83">
        <f t="shared" si="7"/>
        <v>1.0199999999999999E-2</v>
      </c>
      <c r="K55" s="76">
        <v>41</v>
      </c>
      <c r="L55" s="77" t="s">
        <v>69</v>
      </c>
      <c r="M55" s="83">
        <f t="shared" si="8"/>
        <v>4.1000000000000003E-3</v>
      </c>
      <c r="N55" s="76">
        <v>31</v>
      </c>
      <c r="O55" s="77" t="s">
        <v>69</v>
      </c>
      <c r="P55" s="83">
        <f t="shared" si="9"/>
        <v>3.0999999999999999E-3</v>
      </c>
    </row>
    <row r="56" spans="1:16">
      <c r="A56" s="1">
        <f t="shared" si="5"/>
        <v>56</v>
      </c>
      <c r="B56" s="76">
        <v>30</v>
      </c>
      <c r="C56" s="77" t="s">
        <v>70</v>
      </c>
      <c r="D56" s="84">
        <f t="shared" si="6"/>
        <v>2.3255813953488371E-4</v>
      </c>
      <c r="E56" s="78">
        <v>0.32729999999999998</v>
      </c>
      <c r="F56" s="79">
        <v>5.2089999999999996</v>
      </c>
      <c r="G56" s="75">
        <f t="shared" si="1"/>
        <v>5.5362999999999998</v>
      </c>
      <c r="H56" s="76">
        <v>107</v>
      </c>
      <c r="I56" s="77" t="s">
        <v>69</v>
      </c>
      <c r="J56" s="83">
        <f t="shared" si="7"/>
        <v>1.0699999999999999E-2</v>
      </c>
      <c r="K56" s="76">
        <v>43</v>
      </c>
      <c r="L56" s="77" t="s">
        <v>69</v>
      </c>
      <c r="M56" s="83">
        <f t="shared" si="8"/>
        <v>4.3E-3</v>
      </c>
      <c r="N56" s="76">
        <v>32</v>
      </c>
      <c r="O56" s="77" t="s">
        <v>69</v>
      </c>
      <c r="P56" s="83">
        <f t="shared" si="9"/>
        <v>3.2000000000000002E-3</v>
      </c>
    </row>
    <row r="57" spans="1:16">
      <c r="A57" s="1">
        <f t="shared" si="5"/>
        <v>57</v>
      </c>
      <c r="B57" s="76">
        <v>32.5</v>
      </c>
      <c r="C57" s="77" t="s">
        <v>70</v>
      </c>
      <c r="D57" s="84">
        <f t="shared" si="6"/>
        <v>2.5193798449612404E-4</v>
      </c>
      <c r="E57" s="78">
        <v>0.3407</v>
      </c>
      <c r="F57" s="79">
        <v>5.3120000000000003</v>
      </c>
      <c r="G57" s="75">
        <f t="shared" si="1"/>
        <v>5.6527000000000003</v>
      </c>
      <c r="H57" s="76">
        <v>113</v>
      </c>
      <c r="I57" s="77" t="s">
        <v>69</v>
      </c>
      <c r="J57" s="83">
        <f t="shared" si="7"/>
        <v>1.1300000000000001E-2</v>
      </c>
      <c r="K57" s="76">
        <v>45</v>
      </c>
      <c r="L57" s="77" t="s">
        <v>69</v>
      </c>
      <c r="M57" s="83">
        <f t="shared" si="8"/>
        <v>4.4999999999999997E-3</v>
      </c>
      <c r="N57" s="76">
        <v>34</v>
      </c>
      <c r="O57" s="77" t="s">
        <v>69</v>
      </c>
      <c r="P57" s="83">
        <f t="shared" si="9"/>
        <v>3.4000000000000002E-3</v>
      </c>
    </row>
    <row r="58" spans="1:16">
      <c r="A58" s="1">
        <f t="shared" si="5"/>
        <v>58</v>
      </c>
      <c r="B58" s="76">
        <v>35</v>
      </c>
      <c r="C58" s="77" t="s">
        <v>70</v>
      </c>
      <c r="D58" s="84">
        <f t="shared" si="6"/>
        <v>2.7131782945736437E-4</v>
      </c>
      <c r="E58" s="78">
        <v>0.35349999999999998</v>
      </c>
      <c r="F58" s="79">
        <v>5.4059999999999997</v>
      </c>
      <c r="G58" s="75">
        <f t="shared" si="1"/>
        <v>5.7595000000000001</v>
      </c>
      <c r="H58" s="76">
        <v>119</v>
      </c>
      <c r="I58" s="77" t="s">
        <v>69</v>
      </c>
      <c r="J58" s="83">
        <f t="shared" si="7"/>
        <v>1.1899999999999999E-2</v>
      </c>
      <c r="K58" s="76">
        <v>47</v>
      </c>
      <c r="L58" s="77" t="s">
        <v>69</v>
      </c>
      <c r="M58" s="83">
        <f t="shared" si="8"/>
        <v>4.7000000000000002E-3</v>
      </c>
      <c r="N58" s="76">
        <v>35</v>
      </c>
      <c r="O58" s="77" t="s">
        <v>69</v>
      </c>
      <c r="P58" s="83">
        <f t="shared" si="9"/>
        <v>3.5000000000000005E-3</v>
      </c>
    </row>
    <row r="59" spans="1:16">
      <c r="A59" s="1">
        <f t="shared" si="5"/>
        <v>59</v>
      </c>
      <c r="B59" s="76">
        <v>37.5</v>
      </c>
      <c r="C59" s="77" t="s">
        <v>70</v>
      </c>
      <c r="D59" s="84">
        <f t="shared" si="6"/>
        <v>2.9069767441860465E-4</v>
      </c>
      <c r="E59" s="78">
        <v>0.3659</v>
      </c>
      <c r="F59" s="79">
        <v>5.492</v>
      </c>
      <c r="G59" s="75">
        <f t="shared" si="1"/>
        <v>5.8578999999999999</v>
      </c>
      <c r="H59" s="76">
        <v>124</v>
      </c>
      <c r="I59" s="77" t="s">
        <v>69</v>
      </c>
      <c r="J59" s="83">
        <f t="shared" si="7"/>
        <v>1.24E-2</v>
      </c>
      <c r="K59" s="76">
        <v>48</v>
      </c>
      <c r="L59" s="77" t="s">
        <v>69</v>
      </c>
      <c r="M59" s="83">
        <f t="shared" si="8"/>
        <v>4.8000000000000004E-3</v>
      </c>
      <c r="N59" s="76">
        <v>36</v>
      </c>
      <c r="O59" s="77" t="s">
        <v>69</v>
      </c>
      <c r="P59" s="83">
        <f t="shared" si="9"/>
        <v>3.5999999999999999E-3</v>
      </c>
    </row>
    <row r="60" spans="1:16">
      <c r="A60" s="1">
        <f t="shared" si="5"/>
        <v>60</v>
      </c>
      <c r="B60" s="76">
        <v>40</v>
      </c>
      <c r="C60" s="77" t="s">
        <v>70</v>
      </c>
      <c r="D60" s="84">
        <f t="shared" si="6"/>
        <v>3.1007751937984498E-4</v>
      </c>
      <c r="E60" s="78">
        <v>0.37790000000000001</v>
      </c>
      <c r="F60" s="79">
        <v>5.5709999999999997</v>
      </c>
      <c r="G60" s="75">
        <f t="shared" si="1"/>
        <v>5.9489000000000001</v>
      </c>
      <c r="H60" s="76">
        <v>130</v>
      </c>
      <c r="I60" s="77" t="s">
        <v>69</v>
      </c>
      <c r="J60" s="83">
        <f t="shared" si="7"/>
        <v>1.3000000000000001E-2</v>
      </c>
      <c r="K60" s="76">
        <v>50</v>
      </c>
      <c r="L60" s="77" t="s">
        <v>69</v>
      </c>
      <c r="M60" s="83">
        <f t="shared" si="8"/>
        <v>5.0000000000000001E-3</v>
      </c>
      <c r="N60" s="76">
        <v>38</v>
      </c>
      <c r="O60" s="77" t="s">
        <v>69</v>
      </c>
      <c r="P60" s="83">
        <f t="shared" si="9"/>
        <v>3.8E-3</v>
      </c>
    </row>
    <row r="61" spans="1:16">
      <c r="A61" s="1">
        <f t="shared" si="5"/>
        <v>61</v>
      </c>
      <c r="B61" s="76">
        <v>45</v>
      </c>
      <c r="C61" s="77" t="s">
        <v>70</v>
      </c>
      <c r="D61" s="84">
        <f t="shared" si="6"/>
        <v>3.4883720930232559E-4</v>
      </c>
      <c r="E61" s="78">
        <v>0.40089999999999998</v>
      </c>
      <c r="F61" s="79">
        <v>5.7119999999999997</v>
      </c>
      <c r="G61" s="75">
        <f t="shared" si="1"/>
        <v>6.1128999999999998</v>
      </c>
      <c r="H61" s="76">
        <v>140</v>
      </c>
      <c r="I61" s="77" t="s">
        <v>69</v>
      </c>
      <c r="J61" s="83">
        <f t="shared" si="7"/>
        <v>1.4000000000000002E-2</v>
      </c>
      <c r="K61" s="76">
        <v>54</v>
      </c>
      <c r="L61" s="77" t="s">
        <v>69</v>
      </c>
      <c r="M61" s="83">
        <f t="shared" si="8"/>
        <v>5.4000000000000003E-3</v>
      </c>
      <c r="N61" s="76">
        <v>41</v>
      </c>
      <c r="O61" s="77" t="s">
        <v>69</v>
      </c>
      <c r="P61" s="83">
        <f t="shared" si="9"/>
        <v>4.1000000000000003E-3</v>
      </c>
    </row>
    <row r="62" spans="1:16">
      <c r="A62" s="1">
        <f t="shared" si="5"/>
        <v>62</v>
      </c>
      <c r="B62" s="76">
        <v>50</v>
      </c>
      <c r="C62" s="77" t="s">
        <v>70</v>
      </c>
      <c r="D62" s="84">
        <f t="shared" si="6"/>
        <v>3.875968992248062E-4</v>
      </c>
      <c r="E62" s="78">
        <v>0.42249999999999999</v>
      </c>
      <c r="F62" s="79">
        <v>5.8330000000000002</v>
      </c>
      <c r="G62" s="75">
        <f t="shared" si="1"/>
        <v>6.2555000000000005</v>
      </c>
      <c r="H62" s="76">
        <v>151</v>
      </c>
      <c r="I62" s="77" t="s">
        <v>69</v>
      </c>
      <c r="J62" s="83">
        <f t="shared" si="7"/>
        <v>1.5099999999999999E-2</v>
      </c>
      <c r="K62" s="76">
        <v>57</v>
      </c>
      <c r="L62" s="77" t="s">
        <v>69</v>
      </c>
      <c r="M62" s="83">
        <f t="shared" si="8"/>
        <v>5.7000000000000002E-3</v>
      </c>
      <c r="N62" s="76">
        <v>43</v>
      </c>
      <c r="O62" s="77" t="s">
        <v>69</v>
      </c>
      <c r="P62" s="83">
        <f t="shared" si="9"/>
        <v>4.3E-3</v>
      </c>
    </row>
    <row r="63" spans="1:16">
      <c r="A63" s="1">
        <f t="shared" si="5"/>
        <v>63</v>
      </c>
      <c r="B63" s="76">
        <v>55</v>
      </c>
      <c r="C63" s="77" t="s">
        <v>70</v>
      </c>
      <c r="D63" s="84">
        <f t="shared" si="6"/>
        <v>4.263565891472868E-4</v>
      </c>
      <c r="E63" s="78">
        <v>0.44319999999999998</v>
      </c>
      <c r="F63" s="79">
        <v>5.9379999999999997</v>
      </c>
      <c r="G63" s="75">
        <f t="shared" si="1"/>
        <v>6.3811999999999998</v>
      </c>
      <c r="H63" s="76">
        <v>161</v>
      </c>
      <c r="I63" s="77" t="s">
        <v>69</v>
      </c>
      <c r="J63" s="83">
        <f t="shared" si="7"/>
        <v>1.61E-2</v>
      </c>
      <c r="K63" s="76">
        <v>61</v>
      </c>
      <c r="L63" s="77" t="s">
        <v>69</v>
      </c>
      <c r="M63" s="83">
        <f t="shared" si="8"/>
        <v>6.0999999999999995E-3</v>
      </c>
      <c r="N63" s="76">
        <v>46</v>
      </c>
      <c r="O63" s="77" t="s">
        <v>69</v>
      </c>
      <c r="P63" s="83">
        <f t="shared" si="9"/>
        <v>4.5999999999999999E-3</v>
      </c>
    </row>
    <row r="64" spans="1:16">
      <c r="A64" s="1">
        <f t="shared" si="5"/>
        <v>64</v>
      </c>
      <c r="B64" s="76">
        <v>60</v>
      </c>
      <c r="C64" s="77" t="s">
        <v>70</v>
      </c>
      <c r="D64" s="84">
        <f t="shared" si="6"/>
        <v>4.6511627906976741E-4</v>
      </c>
      <c r="E64" s="78">
        <v>0.46289999999999998</v>
      </c>
      <c r="F64" s="79">
        <v>6.0309999999999997</v>
      </c>
      <c r="G64" s="75">
        <f t="shared" si="1"/>
        <v>6.4939</v>
      </c>
      <c r="H64" s="76">
        <v>171</v>
      </c>
      <c r="I64" s="77" t="s">
        <v>69</v>
      </c>
      <c r="J64" s="83">
        <f t="shared" si="7"/>
        <v>1.7100000000000001E-2</v>
      </c>
      <c r="K64" s="76">
        <v>64</v>
      </c>
      <c r="L64" s="77" t="s">
        <v>69</v>
      </c>
      <c r="M64" s="83">
        <f t="shared" si="8"/>
        <v>6.4000000000000003E-3</v>
      </c>
      <c r="N64" s="76">
        <v>48</v>
      </c>
      <c r="O64" s="77" t="s">
        <v>69</v>
      </c>
      <c r="P64" s="83">
        <f t="shared" si="9"/>
        <v>4.8000000000000004E-3</v>
      </c>
    </row>
    <row r="65" spans="1:16">
      <c r="A65" s="1">
        <f t="shared" si="5"/>
        <v>65</v>
      </c>
      <c r="B65" s="76">
        <v>65</v>
      </c>
      <c r="C65" s="77" t="s">
        <v>70</v>
      </c>
      <c r="D65" s="84">
        <f t="shared" si="6"/>
        <v>5.0387596899224808E-4</v>
      </c>
      <c r="E65" s="78">
        <v>0.48180000000000001</v>
      </c>
      <c r="F65" s="79">
        <v>6.1120000000000001</v>
      </c>
      <c r="G65" s="75">
        <f t="shared" si="1"/>
        <v>6.5937999999999999</v>
      </c>
      <c r="H65" s="76">
        <v>181</v>
      </c>
      <c r="I65" s="77" t="s">
        <v>69</v>
      </c>
      <c r="J65" s="83">
        <f t="shared" si="7"/>
        <v>1.8099999999999998E-2</v>
      </c>
      <c r="K65" s="76">
        <v>67</v>
      </c>
      <c r="L65" s="77" t="s">
        <v>69</v>
      </c>
      <c r="M65" s="83">
        <f t="shared" si="8"/>
        <v>6.7000000000000002E-3</v>
      </c>
      <c r="N65" s="76">
        <v>51</v>
      </c>
      <c r="O65" s="77" t="s">
        <v>69</v>
      </c>
      <c r="P65" s="83">
        <f t="shared" si="9"/>
        <v>5.0999999999999995E-3</v>
      </c>
    </row>
    <row r="66" spans="1:16">
      <c r="A66" s="1">
        <f t="shared" si="5"/>
        <v>66</v>
      </c>
      <c r="B66" s="76">
        <v>70</v>
      </c>
      <c r="C66" s="77" t="s">
        <v>70</v>
      </c>
      <c r="D66" s="84">
        <f t="shared" si="6"/>
        <v>5.4263565891472874E-4</v>
      </c>
      <c r="E66" s="78">
        <v>0.5</v>
      </c>
      <c r="F66" s="79">
        <v>6.1840000000000002</v>
      </c>
      <c r="G66" s="75">
        <f t="shared" si="1"/>
        <v>6.6840000000000002</v>
      </c>
      <c r="H66" s="76">
        <v>191</v>
      </c>
      <c r="I66" s="77" t="s">
        <v>69</v>
      </c>
      <c r="J66" s="83">
        <f t="shared" si="7"/>
        <v>1.9099999999999999E-2</v>
      </c>
      <c r="K66" s="76">
        <v>70</v>
      </c>
      <c r="L66" s="77" t="s">
        <v>69</v>
      </c>
      <c r="M66" s="83">
        <f t="shared" si="8"/>
        <v>7.000000000000001E-3</v>
      </c>
      <c r="N66" s="76">
        <v>53</v>
      </c>
      <c r="O66" s="77" t="s">
        <v>69</v>
      </c>
      <c r="P66" s="83">
        <f t="shared" si="9"/>
        <v>5.3E-3</v>
      </c>
    </row>
    <row r="67" spans="1:16">
      <c r="A67" s="1">
        <f t="shared" si="5"/>
        <v>67</v>
      </c>
      <c r="B67" s="76">
        <v>80</v>
      </c>
      <c r="C67" s="77" t="s">
        <v>70</v>
      </c>
      <c r="D67" s="84">
        <f t="shared" si="6"/>
        <v>6.2015503875968996E-4</v>
      </c>
      <c r="E67" s="78">
        <v>0.53449999999999998</v>
      </c>
      <c r="F67" s="79">
        <v>6.3049999999999997</v>
      </c>
      <c r="G67" s="75">
        <f t="shared" si="1"/>
        <v>6.8394999999999992</v>
      </c>
      <c r="H67" s="76">
        <v>210</v>
      </c>
      <c r="I67" s="77" t="s">
        <v>69</v>
      </c>
      <c r="J67" s="83">
        <f t="shared" si="7"/>
        <v>2.0999999999999998E-2</v>
      </c>
      <c r="K67" s="76">
        <v>76</v>
      </c>
      <c r="L67" s="77" t="s">
        <v>69</v>
      </c>
      <c r="M67" s="83">
        <f t="shared" si="8"/>
        <v>7.6E-3</v>
      </c>
      <c r="N67" s="76">
        <v>58</v>
      </c>
      <c r="O67" s="77" t="s">
        <v>69</v>
      </c>
      <c r="P67" s="83">
        <f t="shared" si="9"/>
        <v>5.8000000000000005E-3</v>
      </c>
    </row>
    <row r="68" spans="1:16">
      <c r="A68" s="1">
        <f t="shared" si="5"/>
        <v>68</v>
      </c>
      <c r="B68" s="76">
        <v>90</v>
      </c>
      <c r="C68" s="77" t="s">
        <v>70</v>
      </c>
      <c r="D68" s="84">
        <f t="shared" si="6"/>
        <v>6.9767441860465117E-4</v>
      </c>
      <c r="E68" s="78">
        <v>0.56689999999999996</v>
      </c>
      <c r="F68" s="79">
        <v>6.4020000000000001</v>
      </c>
      <c r="G68" s="75">
        <f t="shared" si="1"/>
        <v>6.9688999999999997</v>
      </c>
      <c r="H68" s="76">
        <v>229</v>
      </c>
      <c r="I68" s="77" t="s">
        <v>69</v>
      </c>
      <c r="J68" s="83">
        <f t="shared" si="7"/>
        <v>2.29E-2</v>
      </c>
      <c r="K68" s="76">
        <v>82</v>
      </c>
      <c r="L68" s="77" t="s">
        <v>69</v>
      </c>
      <c r="M68" s="83">
        <f t="shared" si="8"/>
        <v>8.2000000000000007E-3</v>
      </c>
      <c r="N68" s="76">
        <v>62</v>
      </c>
      <c r="O68" s="77" t="s">
        <v>69</v>
      </c>
      <c r="P68" s="83">
        <f t="shared" si="9"/>
        <v>6.1999999999999998E-3</v>
      </c>
    </row>
    <row r="69" spans="1:16">
      <c r="A69" s="1">
        <f t="shared" si="5"/>
        <v>69</v>
      </c>
      <c r="B69" s="76">
        <v>100</v>
      </c>
      <c r="C69" s="77" t="s">
        <v>70</v>
      </c>
      <c r="D69" s="84">
        <f t="shared" si="6"/>
        <v>7.7519379844961239E-4</v>
      </c>
      <c r="E69" s="78">
        <v>0.59760000000000002</v>
      </c>
      <c r="F69" s="79">
        <v>6.48</v>
      </c>
      <c r="G69" s="75">
        <f t="shared" si="1"/>
        <v>7.0776000000000003</v>
      </c>
      <c r="H69" s="76">
        <v>248</v>
      </c>
      <c r="I69" s="77" t="s">
        <v>69</v>
      </c>
      <c r="J69" s="83">
        <f t="shared" si="7"/>
        <v>2.4799999999999999E-2</v>
      </c>
      <c r="K69" s="76">
        <v>88</v>
      </c>
      <c r="L69" s="77" t="s">
        <v>69</v>
      </c>
      <c r="M69" s="83">
        <f t="shared" si="8"/>
        <v>8.7999999999999988E-3</v>
      </c>
      <c r="N69" s="76">
        <v>67</v>
      </c>
      <c r="O69" s="77" t="s">
        <v>69</v>
      </c>
      <c r="P69" s="83">
        <f t="shared" si="9"/>
        <v>6.7000000000000002E-3</v>
      </c>
    </row>
    <row r="70" spans="1:16">
      <c r="A70" s="1">
        <f t="shared" si="5"/>
        <v>70</v>
      </c>
      <c r="B70" s="76">
        <v>110</v>
      </c>
      <c r="C70" s="77" t="s">
        <v>70</v>
      </c>
      <c r="D70" s="84">
        <f t="shared" si="6"/>
        <v>8.5271317829457361E-4</v>
      </c>
      <c r="E70" s="78">
        <v>0.62670000000000003</v>
      </c>
      <c r="F70" s="79">
        <v>6.5419999999999998</v>
      </c>
      <c r="G70" s="75">
        <f t="shared" si="1"/>
        <v>7.1686999999999994</v>
      </c>
      <c r="H70" s="76">
        <v>267</v>
      </c>
      <c r="I70" s="77" t="s">
        <v>69</v>
      </c>
      <c r="J70" s="83">
        <f t="shared" si="7"/>
        <v>2.6700000000000002E-2</v>
      </c>
      <c r="K70" s="76">
        <v>94</v>
      </c>
      <c r="L70" s="77" t="s">
        <v>69</v>
      </c>
      <c r="M70" s="83">
        <f t="shared" si="8"/>
        <v>9.4000000000000004E-3</v>
      </c>
      <c r="N70" s="76">
        <v>71</v>
      </c>
      <c r="O70" s="77" t="s">
        <v>69</v>
      </c>
      <c r="P70" s="83">
        <f t="shared" si="9"/>
        <v>7.0999999999999995E-3</v>
      </c>
    </row>
    <row r="71" spans="1:16">
      <c r="A71" s="1">
        <f t="shared" si="5"/>
        <v>71</v>
      </c>
      <c r="B71" s="76">
        <v>120</v>
      </c>
      <c r="C71" s="77" t="s">
        <v>70</v>
      </c>
      <c r="D71" s="84">
        <f t="shared" si="6"/>
        <v>9.3023255813953483E-4</v>
      </c>
      <c r="E71" s="78">
        <v>0.65459999999999996</v>
      </c>
      <c r="F71" s="79">
        <v>6.593</v>
      </c>
      <c r="G71" s="75">
        <f t="shared" si="1"/>
        <v>7.2476000000000003</v>
      </c>
      <c r="H71" s="76">
        <v>285</v>
      </c>
      <c r="I71" s="77" t="s">
        <v>69</v>
      </c>
      <c r="J71" s="83">
        <f t="shared" si="7"/>
        <v>2.8499999999999998E-2</v>
      </c>
      <c r="K71" s="76">
        <v>100</v>
      </c>
      <c r="L71" s="77" t="s">
        <v>69</v>
      </c>
      <c r="M71" s="83">
        <f t="shared" si="8"/>
        <v>0.01</v>
      </c>
      <c r="N71" s="76">
        <v>75</v>
      </c>
      <c r="O71" s="77" t="s">
        <v>69</v>
      </c>
      <c r="P71" s="83">
        <f t="shared" si="9"/>
        <v>7.4999999999999997E-3</v>
      </c>
    </row>
    <row r="72" spans="1:16">
      <c r="A72" s="1">
        <f t="shared" si="5"/>
        <v>72</v>
      </c>
      <c r="B72" s="76">
        <v>130</v>
      </c>
      <c r="C72" s="77" t="s">
        <v>70</v>
      </c>
      <c r="D72" s="84">
        <f t="shared" si="6"/>
        <v>1.0077519379844962E-3</v>
      </c>
      <c r="E72" s="78">
        <v>0.68130000000000002</v>
      </c>
      <c r="F72" s="79">
        <v>6.633</v>
      </c>
      <c r="G72" s="75">
        <f t="shared" si="1"/>
        <v>7.3143000000000002</v>
      </c>
      <c r="H72" s="76">
        <v>304</v>
      </c>
      <c r="I72" s="77" t="s">
        <v>69</v>
      </c>
      <c r="J72" s="83">
        <f t="shared" si="7"/>
        <v>3.04E-2</v>
      </c>
      <c r="K72" s="76">
        <v>105</v>
      </c>
      <c r="L72" s="77" t="s">
        <v>69</v>
      </c>
      <c r="M72" s="83">
        <f t="shared" si="8"/>
        <v>1.0499999999999999E-2</v>
      </c>
      <c r="N72" s="76">
        <v>80</v>
      </c>
      <c r="O72" s="77" t="s">
        <v>69</v>
      </c>
      <c r="P72" s="83">
        <f t="shared" si="9"/>
        <v>8.0000000000000002E-3</v>
      </c>
    </row>
    <row r="73" spans="1:16">
      <c r="A73" s="1">
        <f t="shared" si="5"/>
        <v>73</v>
      </c>
      <c r="B73" s="76">
        <v>140</v>
      </c>
      <c r="C73" s="77" t="s">
        <v>70</v>
      </c>
      <c r="D73" s="84">
        <f t="shared" si="6"/>
        <v>1.0852713178294575E-3</v>
      </c>
      <c r="E73" s="78">
        <v>0.70699999999999996</v>
      </c>
      <c r="F73" s="79">
        <v>6.665</v>
      </c>
      <c r="G73" s="75">
        <f t="shared" si="1"/>
        <v>7.3719999999999999</v>
      </c>
      <c r="H73" s="76">
        <v>322</v>
      </c>
      <c r="I73" s="77" t="s">
        <v>69</v>
      </c>
      <c r="J73" s="83">
        <f t="shared" si="7"/>
        <v>3.2199999999999999E-2</v>
      </c>
      <c r="K73" s="76">
        <v>111</v>
      </c>
      <c r="L73" s="77" t="s">
        <v>69</v>
      </c>
      <c r="M73" s="83">
        <f t="shared" si="8"/>
        <v>1.11E-2</v>
      </c>
      <c r="N73" s="76">
        <v>84</v>
      </c>
      <c r="O73" s="77" t="s">
        <v>69</v>
      </c>
      <c r="P73" s="83">
        <f t="shared" si="9"/>
        <v>8.4000000000000012E-3</v>
      </c>
    </row>
    <row r="74" spans="1:16">
      <c r="A74" s="1">
        <f t="shared" si="5"/>
        <v>74</v>
      </c>
      <c r="B74" s="76">
        <v>150</v>
      </c>
      <c r="C74" s="77" t="s">
        <v>70</v>
      </c>
      <c r="D74" s="84">
        <f t="shared" si="6"/>
        <v>1.1627906976744186E-3</v>
      </c>
      <c r="E74" s="78">
        <v>0.7319</v>
      </c>
      <c r="F74" s="79">
        <v>6.69</v>
      </c>
      <c r="G74" s="75">
        <f t="shared" si="1"/>
        <v>7.4219000000000008</v>
      </c>
      <c r="H74" s="76">
        <v>340</v>
      </c>
      <c r="I74" s="77" t="s">
        <v>69</v>
      </c>
      <c r="J74" s="83">
        <f t="shared" si="7"/>
        <v>3.4000000000000002E-2</v>
      </c>
      <c r="K74" s="76">
        <v>116</v>
      </c>
      <c r="L74" s="77" t="s">
        <v>69</v>
      </c>
      <c r="M74" s="83">
        <f t="shared" si="8"/>
        <v>1.1600000000000001E-2</v>
      </c>
      <c r="N74" s="76">
        <v>88</v>
      </c>
      <c r="O74" s="77" t="s">
        <v>69</v>
      </c>
      <c r="P74" s="83">
        <f t="shared" si="9"/>
        <v>8.7999999999999988E-3</v>
      </c>
    </row>
    <row r="75" spans="1:16">
      <c r="A75" s="1">
        <f t="shared" si="5"/>
        <v>75</v>
      </c>
      <c r="B75" s="76">
        <v>160</v>
      </c>
      <c r="C75" s="77" t="s">
        <v>70</v>
      </c>
      <c r="D75" s="84">
        <f t="shared" si="6"/>
        <v>1.2403100775193799E-3</v>
      </c>
      <c r="E75" s="78">
        <v>0.75590000000000002</v>
      </c>
      <c r="F75" s="79">
        <v>6.7089999999999996</v>
      </c>
      <c r="G75" s="75">
        <f t="shared" si="1"/>
        <v>7.4649000000000001</v>
      </c>
      <c r="H75" s="76">
        <v>358</v>
      </c>
      <c r="I75" s="77" t="s">
        <v>69</v>
      </c>
      <c r="J75" s="83">
        <f t="shared" si="7"/>
        <v>3.5799999999999998E-2</v>
      </c>
      <c r="K75" s="76">
        <v>122</v>
      </c>
      <c r="L75" s="77" t="s">
        <v>69</v>
      </c>
      <c r="M75" s="83">
        <f t="shared" si="8"/>
        <v>1.2199999999999999E-2</v>
      </c>
      <c r="N75" s="76">
        <v>92</v>
      </c>
      <c r="O75" s="77" t="s">
        <v>69</v>
      </c>
      <c r="P75" s="83">
        <f t="shared" si="9"/>
        <v>9.1999999999999998E-3</v>
      </c>
    </row>
    <row r="76" spans="1:16">
      <c r="A76" s="1">
        <f t="shared" si="5"/>
        <v>76</v>
      </c>
      <c r="B76" s="76">
        <v>170</v>
      </c>
      <c r="C76" s="77" t="s">
        <v>70</v>
      </c>
      <c r="D76" s="84">
        <f t="shared" si="6"/>
        <v>1.3178294573643412E-3</v>
      </c>
      <c r="E76" s="78">
        <v>0.77910000000000001</v>
      </c>
      <c r="F76" s="79">
        <v>6.7240000000000002</v>
      </c>
      <c r="G76" s="75">
        <f t="shared" si="1"/>
        <v>7.5030999999999999</v>
      </c>
      <c r="H76" s="76">
        <v>376</v>
      </c>
      <c r="I76" s="77" t="s">
        <v>69</v>
      </c>
      <c r="J76" s="83">
        <f t="shared" si="7"/>
        <v>3.7600000000000001E-2</v>
      </c>
      <c r="K76" s="76">
        <v>127</v>
      </c>
      <c r="L76" s="77" t="s">
        <v>69</v>
      </c>
      <c r="M76" s="83">
        <f t="shared" si="8"/>
        <v>1.2699999999999999E-2</v>
      </c>
      <c r="N76" s="76">
        <v>96</v>
      </c>
      <c r="O76" s="77" t="s">
        <v>69</v>
      </c>
      <c r="P76" s="83">
        <f t="shared" si="9"/>
        <v>9.6000000000000009E-3</v>
      </c>
    </row>
    <row r="77" spans="1:16">
      <c r="A77" s="1">
        <f t="shared" si="5"/>
        <v>77</v>
      </c>
      <c r="B77" s="76">
        <v>180</v>
      </c>
      <c r="C77" s="77" t="s">
        <v>70</v>
      </c>
      <c r="D77" s="84">
        <f t="shared" si="6"/>
        <v>1.3953488372093023E-3</v>
      </c>
      <c r="E77" s="78">
        <v>0.80169999999999997</v>
      </c>
      <c r="F77" s="79">
        <v>6.7329999999999997</v>
      </c>
      <c r="G77" s="75">
        <f t="shared" si="1"/>
        <v>7.5347</v>
      </c>
      <c r="H77" s="76">
        <v>394</v>
      </c>
      <c r="I77" s="77" t="s">
        <v>69</v>
      </c>
      <c r="J77" s="83">
        <f t="shared" si="7"/>
        <v>3.9400000000000004E-2</v>
      </c>
      <c r="K77" s="76">
        <v>132</v>
      </c>
      <c r="L77" s="77" t="s">
        <v>69</v>
      </c>
      <c r="M77" s="83">
        <f t="shared" si="8"/>
        <v>1.32E-2</v>
      </c>
      <c r="N77" s="76">
        <v>100</v>
      </c>
      <c r="O77" s="77" t="s">
        <v>69</v>
      </c>
      <c r="P77" s="83">
        <f t="shared" si="9"/>
        <v>0.01</v>
      </c>
    </row>
    <row r="78" spans="1:16">
      <c r="A78" s="1">
        <f t="shared" si="5"/>
        <v>78</v>
      </c>
      <c r="B78" s="76">
        <v>200</v>
      </c>
      <c r="C78" s="77" t="s">
        <v>70</v>
      </c>
      <c r="D78" s="84">
        <f t="shared" si="6"/>
        <v>1.5503875968992248E-3</v>
      </c>
      <c r="E78" s="78">
        <v>0.84509999999999996</v>
      </c>
      <c r="F78" s="79">
        <v>6.742</v>
      </c>
      <c r="G78" s="75">
        <f t="shared" si="1"/>
        <v>7.5870999999999995</v>
      </c>
      <c r="H78" s="76">
        <v>430</v>
      </c>
      <c r="I78" s="77" t="s">
        <v>69</v>
      </c>
      <c r="J78" s="83">
        <f t="shared" si="7"/>
        <v>4.2999999999999997E-2</v>
      </c>
      <c r="K78" s="76">
        <v>143</v>
      </c>
      <c r="L78" s="77" t="s">
        <v>69</v>
      </c>
      <c r="M78" s="83">
        <f t="shared" si="8"/>
        <v>1.4299999999999998E-2</v>
      </c>
      <c r="N78" s="76">
        <v>108</v>
      </c>
      <c r="O78" s="77" t="s">
        <v>69</v>
      </c>
      <c r="P78" s="83">
        <f t="shared" si="9"/>
        <v>1.0800000000000001E-2</v>
      </c>
    </row>
    <row r="79" spans="1:16">
      <c r="A79" s="1">
        <f t="shared" si="5"/>
        <v>79</v>
      </c>
      <c r="B79" s="76">
        <v>225</v>
      </c>
      <c r="C79" s="77" t="s">
        <v>70</v>
      </c>
      <c r="D79" s="84">
        <f t="shared" si="6"/>
        <v>1.7441860465116279E-3</v>
      </c>
      <c r="E79" s="78">
        <v>0.89639999999999997</v>
      </c>
      <c r="F79" s="79">
        <v>6.7380000000000004</v>
      </c>
      <c r="G79" s="75">
        <f t="shared" si="1"/>
        <v>7.6344000000000003</v>
      </c>
      <c r="H79" s="76">
        <v>475</v>
      </c>
      <c r="I79" s="77" t="s">
        <v>69</v>
      </c>
      <c r="J79" s="83">
        <f t="shared" si="7"/>
        <v>4.7500000000000001E-2</v>
      </c>
      <c r="K79" s="76">
        <v>156</v>
      </c>
      <c r="L79" s="77" t="s">
        <v>69</v>
      </c>
      <c r="M79" s="83">
        <f t="shared" si="8"/>
        <v>1.5599999999999999E-2</v>
      </c>
      <c r="N79" s="76">
        <v>117</v>
      </c>
      <c r="O79" s="77" t="s">
        <v>69</v>
      </c>
      <c r="P79" s="83">
        <f t="shared" si="9"/>
        <v>1.17E-2</v>
      </c>
    </row>
    <row r="80" spans="1:16">
      <c r="A80" s="1">
        <f t="shared" si="5"/>
        <v>80</v>
      </c>
      <c r="B80" s="76">
        <v>250</v>
      </c>
      <c r="C80" s="77" t="s">
        <v>70</v>
      </c>
      <c r="D80" s="84">
        <f t="shared" si="6"/>
        <v>1.937984496124031E-3</v>
      </c>
      <c r="E80" s="78">
        <v>0.94479999999999997</v>
      </c>
      <c r="F80" s="79">
        <v>6.72</v>
      </c>
      <c r="G80" s="75">
        <f t="shared" si="1"/>
        <v>7.6647999999999996</v>
      </c>
      <c r="H80" s="76">
        <v>520</v>
      </c>
      <c r="I80" s="77" t="s">
        <v>69</v>
      </c>
      <c r="J80" s="83">
        <f t="shared" si="7"/>
        <v>5.2000000000000005E-2</v>
      </c>
      <c r="K80" s="76">
        <v>169</v>
      </c>
      <c r="L80" s="77" t="s">
        <v>69</v>
      </c>
      <c r="M80" s="83">
        <f t="shared" si="8"/>
        <v>1.6900000000000002E-2</v>
      </c>
      <c r="N80" s="76">
        <v>127</v>
      </c>
      <c r="O80" s="77" t="s">
        <v>69</v>
      </c>
      <c r="P80" s="83">
        <f t="shared" si="9"/>
        <v>1.2699999999999999E-2</v>
      </c>
    </row>
    <row r="81" spans="1:16">
      <c r="A81" s="1">
        <f t="shared" si="5"/>
        <v>81</v>
      </c>
      <c r="B81" s="76">
        <v>275</v>
      </c>
      <c r="C81" s="77" t="s">
        <v>70</v>
      </c>
      <c r="D81" s="84">
        <f t="shared" si="6"/>
        <v>2.1317829457364341E-3</v>
      </c>
      <c r="E81" s="78">
        <v>0.98599999999999999</v>
      </c>
      <c r="F81" s="79">
        <v>6.6929999999999996</v>
      </c>
      <c r="G81" s="75">
        <f t="shared" si="1"/>
        <v>7.6789999999999994</v>
      </c>
      <c r="H81" s="76">
        <v>564</v>
      </c>
      <c r="I81" s="77" t="s">
        <v>69</v>
      </c>
      <c r="J81" s="83">
        <f t="shared" si="7"/>
        <v>5.6399999999999992E-2</v>
      </c>
      <c r="K81" s="76">
        <v>182</v>
      </c>
      <c r="L81" s="77" t="s">
        <v>69</v>
      </c>
      <c r="M81" s="83">
        <f t="shared" si="8"/>
        <v>1.8200000000000001E-2</v>
      </c>
      <c r="N81" s="76">
        <v>136</v>
      </c>
      <c r="O81" s="77" t="s">
        <v>69</v>
      </c>
      <c r="P81" s="83">
        <f t="shared" si="9"/>
        <v>1.3600000000000001E-2</v>
      </c>
    </row>
    <row r="82" spans="1:16">
      <c r="A82" s="1">
        <f t="shared" si="5"/>
        <v>82</v>
      </c>
      <c r="B82" s="76">
        <v>300</v>
      </c>
      <c r="C82" s="77" t="s">
        <v>70</v>
      </c>
      <c r="D82" s="84">
        <f t="shared" si="6"/>
        <v>2.3255813953488372E-3</v>
      </c>
      <c r="E82" s="78">
        <v>1.024</v>
      </c>
      <c r="F82" s="79">
        <v>6.6589999999999998</v>
      </c>
      <c r="G82" s="75">
        <f t="shared" si="1"/>
        <v>7.6829999999999998</v>
      </c>
      <c r="H82" s="76">
        <v>609</v>
      </c>
      <c r="I82" s="77" t="s">
        <v>69</v>
      </c>
      <c r="J82" s="83">
        <f t="shared" si="7"/>
        <v>6.0899999999999996E-2</v>
      </c>
      <c r="K82" s="76">
        <v>195</v>
      </c>
      <c r="L82" s="77" t="s">
        <v>69</v>
      </c>
      <c r="M82" s="83">
        <f t="shared" si="8"/>
        <v>1.95E-2</v>
      </c>
      <c r="N82" s="76">
        <v>145</v>
      </c>
      <c r="O82" s="77" t="s">
        <v>69</v>
      </c>
      <c r="P82" s="83">
        <f t="shared" si="9"/>
        <v>1.4499999999999999E-2</v>
      </c>
    </row>
    <row r="83" spans="1:16">
      <c r="A83" s="1">
        <f t="shared" si="5"/>
        <v>83</v>
      </c>
      <c r="B83" s="76">
        <v>325</v>
      </c>
      <c r="C83" s="77" t="s">
        <v>70</v>
      </c>
      <c r="D83" s="84">
        <f t="shared" si="6"/>
        <v>2.5193798449612403E-3</v>
      </c>
      <c r="E83" s="78">
        <v>1.06</v>
      </c>
      <c r="F83" s="79">
        <v>6.62</v>
      </c>
      <c r="G83" s="75">
        <f t="shared" si="1"/>
        <v>7.68</v>
      </c>
      <c r="H83" s="76">
        <v>654</v>
      </c>
      <c r="I83" s="77" t="s">
        <v>69</v>
      </c>
      <c r="J83" s="83">
        <f t="shared" si="7"/>
        <v>6.54E-2</v>
      </c>
      <c r="K83" s="76">
        <v>207</v>
      </c>
      <c r="L83" s="77" t="s">
        <v>69</v>
      </c>
      <c r="M83" s="83">
        <f t="shared" si="8"/>
        <v>2.07E-2</v>
      </c>
      <c r="N83" s="76">
        <v>154</v>
      </c>
      <c r="O83" s="77" t="s">
        <v>69</v>
      </c>
      <c r="P83" s="83">
        <f t="shared" si="9"/>
        <v>1.54E-2</v>
      </c>
    </row>
    <row r="84" spans="1:16">
      <c r="A84" s="1">
        <f t="shared" si="5"/>
        <v>84</v>
      </c>
      <c r="B84" s="76">
        <v>350</v>
      </c>
      <c r="C84" s="77" t="s">
        <v>70</v>
      </c>
      <c r="D84" s="84">
        <f t="shared" ref="D84:D94" si="10">B84/1000/$C$5</f>
        <v>2.7131782945736434E-3</v>
      </c>
      <c r="E84" s="78">
        <v>1.0940000000000001</v>
      </c>
      <c r="F84" s="79">
        <v>6.577</v>
      </c>
      <c r="G84" s="75">
        <f t="shared" ref="G84:G147" si="11">E84+F84</f>
        <v>7.6710000000000003</v>
      </c>
      <c r="H84" s="76">
        <v>700</v>
      </c>
      <c r="I84" s="77" t="s">
        <v>69</v>
      </c>
      <c r="J84" s="83">
        <f t="shared" ref="J84:J113" si="12">H84/1000/10</f>
        <v>6.9999999999999993E-2</v>
      </c>
      <c r="K84" s="76">
        <v>220</v>
      </c>
      <c r="L84" s="77" t="s">
        <v>69</v>
      </c>
      <c r="M84" s="83">
        <f t="shared" ref="M84:M115" si="13">K84/1000/10</f>
        <v>2.1999999999999999E-2</v>
      </c>
      <c r="N84" s="76">
        <v>164</v>
      </c>
      <c r="O84" s="77" t="s">
        <v>69</v>
      </c>
      <c r="P84" s="83">
        <f t="shared" ref="P84:P115" si="14">N84/1000/10</f>
        <v>1.6400000000000001E-2</v>
      </c>
    </row>
    <row r="85" spans="1:16">
      <c r="A85" s="1">
        <f t="shared" si="5"/>
        <v>85</v>
      </c>
      <c r="B85" s="76">
        <v>375</v>
      </c>
      <c r="C85" s="77" t="s">
        <v>70</v>
      </c>
      <c r="D85" s="84">
        <f t="shared" si="10"/>
        <v>2.9069767441860465E-3</v>
      </c>
      <c r="E85" s="78">
        <v>1.1279999999999999</v>
      </c>
      <c r="F85" s="79">
        <v>6.5309999999999997</v>
      </c>
      <c r="G85" s="75">
        <f t="shared" si="11"/>
        <v>7.6589999999999998</v>
      </c>
      <c r="H85" s="76">
        <v>745</v>
      </c>
      <c r="I85" s="77" t="s">
        <v>69</v>
      </c>
      <c r="J85" s="83">
        <f t="shared" si="12"/>
        <v>7.4499999999999997E-2</v>
      </c>
      <c r="K85" s="76">
        <v>232</v>
      </c>
      <c r="L85" s="77" t="s">
        <v>69</v>
      </c>
      <c r="M85" s="83">
        <f t="shared" si="13"/>
        <v>2.3200000000000002E-2</v>
      </c>
      <c r="N85" s="76">
        <v>173</v>
      </c>
      <c r="O85" s="77" t="s">
        <v>69</v>
      </c>
      <c r="P85" s="83">
        <f t="shared" si="14"/>
        <v>1.7299999999999999E-2</v>
      </c>
    </row>
    <row r="86" spans="1:16">
      <c r="A86" s="1">
        <f t="shared" ref="A86:A149" si="15">A85+1</f>
        <v>86</v>
      </c>
      <c r="B86" s="76">
        <v>400</v>
      </c>
      <c r="C86" s="77" t="s">
        <v>70</v>
      </c>
      <c r="D86" s="84">
        <f t="shared" si="10"/>
        <v>3.1007751937984496E-3</v>
      </c>
      <c r="E86" s="78">
        <v>1.1599999999999999</v>
      </c>
      <c r="F86" s="79">
        <v>6.4829999999999997</v>
      </c>
      <c r="G86" s="75">
        <f t="shared" si="11"/>
        <v>7.6429999999999998</v>
      </c>
      <c r="H86" s="76">
        <v>790</v>
      </c>
      <c r="I86" s="77" t="s">
        <v>69</v>
      </c>
      <c r="J86" s="83">
        <f t="shared" si="12"/>
        <v>7.9000000000000001E-2</v>
      </c>
      <c r="K86" s="76">
        <v>245</v>
      </c>
      <c r="L86" s="77" t="s">
        <v>69</v>
      </c>
      <c r="M86" s="83">
        <f t="shared" si="13"/>
        <v>2.4500000000000001E-2</v>
      </c>
      <c r="N86" s="76">
        <v>182</v>
      </c>
      <c r="O86" s="77" t="s">
        <v>69</v>
      </c>
      <c r="P86" s="83">
        <f t="shared" si="14"/>
        <v>1.8200000000000001E-2</v>
      </c>
    </row>
    <row r="87" spans="1:16">
      <c r="A87" s="1">
        <f t="shared" si="15"/>
        <v>87</v>
      </c>
      <c r="B87" s="76">
        <v>450</v>
      </c>
      <c r="C87" s="77" t="s">
        <v>70</v>
      </c>
      <c r="D87" s="84">
        <f t="shared" si="10"/>
        <v>3.4883720930232558E-3</v>
      </c>
      <c r="E87" s="78">
        <v>1.2210000000000001</v>
      </c>
      <c r="F87" s="79">
        <v>6.383</v>
      </c>
      <c r="G87" s="75">
        <f t="shared" si="11"/>
        <v>7.6040000000000001</v>
      </c>
      <c r="H87" s="76">
        <v>882</v>
      </c>
      <c r="I87" s="77" t="s">
        <v>69</v>
      </c>
      <c r="J87" s="83">
        <f t="shared" si="12"/>
        <v>8.8200000000000001E-2</v>
      </c>
      <c r="K87" s="76">
        <v>270</v>
      </c>
      <c r="L87" s="77" t="s">
        <v>69</v>
      </c>
      <c r="M87" s="83">
        <f t="shared" si="13"/>
        <v>2.7000000000000003E-2</v>
      </c>
      <c r="N87" s="76">
        <v>199</v>
      </c>
      <c r="O87" s="77" t="s">
        <v>69</v>
      </c>
      <c r="P87" s="83">
        <f t="shared" si="14"/>
        <v>1.9900000000000001E-2</v>
      </c>
    </row>
    <row r="88" spans="1:16">
      <c r="A88" s="1">
        <f t="shared" si="15"/>
        <v>88</v>
      </c>
      <c r="B88" s="76">
        <v>500</v>
      </c>
      <c r="C88" s="77" t="s">
        <v>70</v>
      </c>
      <c r="D88" s="84">
        <f t="shared" si="10"/>
        <v>3.875968992248062E-3</v>
      </c>
      <c r="E88" s="78">
        <v>1.278</v>
      </c>
      <c r="F88" s="79">
        <v>6.2809999999999997</v>
      </c>
      <c r="G88" s="75">
        <f t="shared" si="11"/>
        <v>7.5589999999999993</v>
      </c>
      <c r="H88" s="76">
        <v>975</v>
      </c>
      <c r="I88" s="77" t="s">
        <v>69</v>
      </c>
      <c r="J88" s="83">
        <f t="shared" si="12"/>
        <v>9.7500000000000003E-2</v>
      </c>
      <c r="K88" s="76">
        <v>295</v>
      </c>
      <c r="L88" s="77" t="s">
        <v>69</v>
      </c>
      <c r="M88" s="83">
        <f t="shared" si="13"/>
        <v>2.9499999999999998E-2</v>
      </c>
      <c r="N88" s="76">
        <v>217</v>
      </c>
      <c r="O88" s="77" t="s">
        <v>69</v>
      </c>
      <c r="P88" s="83">
        <f t="shared" si="14"/>
        <v>2.1700000000000001E-2</v>
      </c>
    </row>
    <row r="89" spans="1:16">
      <c r="A89" s="1">
        <f t="shared" si="15"/>
        <v>89</v>
      </c>
      <c r="B89" s="76">
        <v>550</v>
      </c>
      <c r="C89" s="77" t="s">
        <v>70</v>
      </c>
      <c r="D89" s="84">
        <f t="shared" si="10"/>
        <v>4.2635658914728682E-3</v>
      </c>
      <c r="E89" s="78">
        <v>1.3320000000000001</v>
      </c>
      <c r="F89" s="79">
        <v>6.1779999999999999</v>
      </c>
      <c r="G89" s="75">
        <f t="shared" si="11"/>
        <v>7.51</v>
      </c>
      <c r="H89" s="76">
        <v>1069</v>
      </c>
      <c r="I89" s="77" t="s">
        <v>69</v>
      </c>
      <c r="J89" s="83">
        <f t="shared" si="12"/>
        <v>0.1069</v>
      </c>
      <c r="K89" s="76">
        <v>319</v>
      </c>
      <c r="L89" s="77" t="s">
        <v>69</v>
      </c>
      <c r="M89" s="83">
        <f t="shared" si="13"/>
        <v>3.1899999999999998E-2</v>
      </c>
      <c r="N89" s="76">
        <v>235</v>
      </c>
      <c r="O89" s="77" t="s">
        <v>69</v>
      </c>
      <c r="P89" s="83">
        <f t="shared" si="14"/>
        <v>2.35E-2</v>
      </c>
    </row>
    <row r="90" spans="1:16">
      <c r="A90" s="1">
        <f t="shared" si="15"/>
        <v>90</v>
      </c>
      <c r="B90" s="76">
        <v>600</v>
      </c>
      <c r="C90" s="77" t="s">
        <v>70</v>
      </c>
      <c r="D90" s="84">
        <f t="shared" si="10"/>
        <v>4.6511627906976744E-3</v>
      </c>
      <c r="E90" s="78">
        <v>1.3839999999999999</v>
      </c>
      <c r="F90" s="79">
        <v>6.0759999999999996</v>
      </c>
      <c r="G90" s="75">
        <f t="shared" si="11"/>
        <v>7.4599999999999991</v>
      </c>
      <c r="H90" s="76">
        <v>1163</v>
      </c>
      <c r="I90" s="77" t="s">
        <v>69</v>
      </c>
      <c r="J90" s="83">
        <f t="shared" si="12"/>
        <v>0.1163</v>
      </c>
      <c r="K90" s="76">
        <v>344</v>
      </c>
      <c r="L90" s="77" t="s">
        <v>69</v>
      </c>
      <c r="M90" s="83">
        <f t="shared" si="13"/>
        <v>3.44E-2</v>
      </c>
      <c r="N90" s="76">
        <v>253</v>
      </c>
      <c r="O90" s="77" t="s">
        <v>69</v>
      </c>
      <c r="P90" s="83">
        <f t="shared" si="14"/>
        <v>2.53E-2</v>
      </c>
    </row>
    <row r="91" spans="1:16">
      <c r="A91" s="1">
        <f t="shared" si="15"/>
        <v>91</v>
      </c>
      <c r="B91" s="76">
        <v>650</v>
      </c>
      <c r="C91" s="77" t="s">
        <v>70</v>
      </c>
      <c r="D91" s="84">
        <f t="shared" si="10"/>
        <v>5.0387596899224806E-3</v>
      </c>
      <c r="E91" s="78">
        <v>1.4350000000000001</v>
      </c>
      <c r="F91" s="79">
        <v>5.976</v>
      </c>
      <c r="G91" s="75">
        <f t="shared" si="11"/>
        <v>7.4109999999999996</v>
      </c>
      <c r="H91" s="76">
        <v>1258</v>
      </c>
      <c r="I91" s="77" t="s">
        <v>69</v>
      </c>
      <c r="J91" s="83">
        <f t="shared" si="12"/>
        <v>0.1258</v>
      </c>
      <c r="K91" s="76">
        <v>369</v>
      </c>
      <c r="L91" s="77" t="s">
        <v>69</v>
      </c>
      <c r="M91" s="83">
        <f t="shared" si="13"/>
        <v>3.6900000000000002E-2</v>
      </c>
      <c r="N91" s="76">
        <v>270</v>
      </c>
      <c r="O91" s="77" t="s">
        <v>69</v>
      </c>
      <c r="P91" s="83">
        <f t="shared" si="14"/>
        <v>2.7000000000000003E-2</v>
      </c>
    </row>
    <row r="92" spans="1:16">
      <c r="A92" s="1">
        <f t="shared" si="15"/>
        <v>92</v>
      </c>
      <c r="B92" s="76">
        <v>700</v>
      </c>
      <c r="C92" s="77" t="s">
        <v>70</v>
      </c>
      <c r="D92" s="84">
        <f t="shared" si="10"/>
        <v>5.4263565891472867E-3</v>
      </c>
      <c r="E92" s="78">
        <v>1.484</v>
      </c>
      <c r="F92" s="79">
        <v>5.8780000000000001</v>
      </c>
      <c r="G92" s="75">
        <f t="shared" si="11"/>
        <v>7.3620000000000001</v>
      </c>
      <c r="H92" s="76">
        <v>1355</v>
      </c>
      <c r="I92" s="77" t="s">
        <v>69</v>
      </c>
      <c r="J92" s="83">
        <f t="shared" si="12"/>
        <v>0.13550000000000001</v>
      </c>
      <c r="K92" s="76">
        <v>393</v>
      </c>
      <c r="L92" s="77" t="s">
        <v>69</v>
      </c>
      <c r="M92" s="83">
        <f t="shared" si="13"/>
        <v>3.9300000000000002E-2</v>
      </c>
      <c r="N92" s="76">
        <v>288</v>
      </c>
      <c r="O92" s="77" t="s">
        <v>69</v>
      </c>
      <c r="P92" s="83">
        <f t="shared" si="14"/>
        <v>2.8799999999999999E-2</v>
      </c>
    </row>
    <row r="93" spans="1:16">
      <c r="A93" s="1">
        <f t="shared" si="15"/>
        <v>93</v>
      </c>
      <c r="B93" s="76">
        <v>800</v>
      </c>
      <c r="C93" s="77" t="s">
        <v>70</v>
      </c>
      <c r="D93" s="84">
        <f t="shared" si="10"/>
        <v>6.2015503875968991E-3</v>
      </c>
      <c r="E93" s="78">
        <v>1.58</v>
      </c>
      <c r="F93" s="79">
        <v>5.6890000000000001</v>
      </c>
      <c r="G93" s="75">
        <f t="shared" si="11"/>
        <v>7.2690000000000001</v>
      </c>
      <c r="H93" s="76">
        <v>1550</v>
      </c>
      <c r="I93" s="77" t="s">
        <v>69</v>
      </c>
      <c r="J93" s="83">
        <f t="shared" si="12"/>
        <v>0.155</v>
      </c>
      <c r="K93" s="76">
        <v>442</v>
      </c>
      <c r="L93" s="77" t="s">
        <v>69</v>
      </c>
      <c r="M93" s="83">
        <f t="shared" si="13"/>
        <v>4.4200000000000003E-2</v>
      </c>
      <c r="N93" s="76">
        <v>324</v>
      </c>
      <c r="O93" s="77" t="s">
        <v>69</v>
      </c>
      <c r="P93" s="83">
        <f t="shared" si="14"/>
        <v>3.2399999999999998E-2</v>
      </c>
    </row>
    <row r="94" spans="1:16">
      <c r="A94" s="1">
        <f t="shared" si="15"/>
        <v>94</v>
      </c>
      <c r="B94" s="76">
        <v>900</v>
      </c>
      <c r="C94" s="77" t="s">
        <v>70</v>
      </c>
      <c r="D94" s="84">
        <f t="shared" si="10"/>
        <v>6.9767441860465115E-3</v>
      </c>
      <c r="E94" s="78">
        <v>1.675</v>
      </c>
      <c r="F94" s="79">
        <v>5.5110000000000001</v>
      </c>
      <c r="G94" s="75">
        <f t="shared" si="11"/>
        <v>7.1859999999999999</v>
      </c>
      <c r="H94" s="76">
        <v>1749</v>
      </c>
      <c r="I94" s="77" t="s">
        <v>69</v>
      </c>
      <c r="J94" s="83">
        <f t="shared" si="12"/>
        <v>0.1749</v>
      </c>
      <c r="K94" s="76">
        <v>491</v>
      </c>
      <c r="L94" s="77" t="s">
        <v>69</v>
      </c>
      <c r="M94" s="83">
        <f t="shared" si="13"/>
        <v>4.9099999999999998E-2</v>
      </c>
      <c r="N94" s="76">
        <v>359</v>
      </c>
      <c r="O94" s="77" t="s">
        <v>69</v>
      </c>
      <c r="P94" s="83">
        <f t="shared" si="14"/>
        <v>3.5900000000000001E-2</v>
      </c>
    </row>
    <row r="95" spans="1:16">
      <c r="A95" s="1">
        <f t="shared" si="15"/>
        <v>95</v>
      </c>
      <c r="B95" s="76">
        <v>1</v>
      </c>
      <c r="C95" s="111" t="s">
        <v>72</v>
      </c>
      <c r="D95" s="84">
        <f t="shared" ref="D95:D126" si="16">B95/$C$5</f>
        <v>7.7519379844961239E-3</v>
      </c>
      <c r="E95" s="78">
        <v>1.7669999999999999</v>
      </c>
      <c r="F95" s="79">
        <v>5.3440000000000003</v>
      </c>
      <c r="G95" s="75">
        <f t="shared" si="11"/>
        <v>7.1110000000000007</v>
      </c>
      <c r="H95" s="76">
        <v>1950</v>
      </c>
      <c r="I95" s="77" t="s">
        <v>69</v>
      </c>
      <c r="J95" s="83">
        <f t="shared" si="12"/>
        <v>0.19500000000000001</v>
      </c>
      <c r="K95" s="76">
        <v>539</v>
      </c>
      <c r="L95" s="77" t="s">
        <v>69</v>
      </c>
      <c r="M95" s="83">
        <f t="shared" si="13"/>
        <v>5.3900000000000003E-2</v>
      </c>
      <c r="N95" s="76">
        <v>395</v>
      </c>
      <c r="O95" s="77" t="s">
        <v>69</v>
      </c>
      <c r="P95" s="83">
        <f t="shared" si="14"/>
        <v>3.95E-2</v>
      </c>
    </row>
    <row r="96" spans="1:16">
      <c r="A96" s="1">
        <f t="shared" si="15"/>
        <v>96</v>
      </c>
      <c r="B96" s="76">
        <v>1.1000000000000001</v>
      </c>
      <c r="C96" s="77" t="s">
        <v>72</v>
      </c>
      <c r="D96" s="84">
        <f t="shared" si="16"/>
        <v>8.5271317829457363E-3</v>
      </c>
      <c r="E96" s="78">
        <v>1.859</v>
      </c>
      <c r="F96" s="79">
        <v>5.1879999999999997</v>
      </c>
      <c r="G96" s="75">
        <f t="shared" si="11"/>
        <v>7.0469999999999997</v>
      </c>
      <c r="H96" s="76">
        <v>2155</v>
      </c>
      <c r="I96" s="77" t="s">
        <v>69</v>
      </c>
      <c r="J96" s="83">
        <f t="shared" si="12"/>
        <v>0.21549999999999997</v>
      </c>
      <c r="K96" s="76">
        <v>587</v>
      </c>
      <c r="L96" s="77" t="s">
        <v>69</v>
      </c>
      <c r="M96" s="83">
        <f t="shared" si="13"/>
        <v>5.8699999999999995E-2</v>
      </c>
      <c r="N96" s="76">
        <v>431</v>
      </c>
      <c r="O96" s="77" t="s">
        <v>69</v>
      </c>
      <c r="P96" s="83">
        <f t="shared" si="14"/>
        <v>4.3099999999999999E-2</v>
      </c>
    </row>
    <row r="97" spans="1:16">
      <c r="A97" s="1">
        <f t="shared" si="15"/>
        <v>97</v>
      </c>
      <c r="B97" s="76">
        <v>1.2</v>
      </c>
      <c r="C97" s="77" t="s">
        <v>72</v>
      </c>
      <c r="D97" s="84">
        <f t="shared" si="16"/>
        <v>9.3023255813953487E-3</v>
      </c>
      <c r="E97" s="78">
        <v>1.95</v>
      </c>
      <c r="F97" s="79">
        <v>5.0410000000000004</v>
      </c>
      <c r="G97" s="75">
        <f t="shared" si="11"/>
        <v>6.9910000000000005</v>
      </c>
      <c r="H97" s="76">
        <v>2361</v>
      </c>
      <c r="I97" s="77" t="s">
        <v>69</v>
      </c>
      <c r="J97" s="83">
        <f t="shared" si="12"/>
        <v>0.23610000000000003</v>
      </c>
      <c r="K97" s="76">
        <v>634</v>
      </c>
      <c r="L97" s="77" t="s">
        <v>69</v>
      </c>
      <c r="M97" s="83">
        <f t="shared" si="13"/>
        <v>6.3399999999999998E-2</v>
      </c>
      <c r="N97" s="76">
        <v>468</v>
      </c>
      <c r="O97" s="77" t="s">
        <v>69</v>
      </c>
      <c r="P97" s="83">
        <f t="shared" si="14"/>
        <v>4.6800000000000001E-2</v>
      </c>
    </row>
    <row r="98" spans="1:16">
      <c r="A98" s="1">
        <f t="shared" si="15"/>
        <v>98</v>
      </c>
      <c r="B98" s="76">
        <v>1.3</v>
      </c>
      <c r="C98" s="77" t="s">
        <v>72</v>
      </c>
      <c r="D98" s="84">
        <f t="shared" si="16"/>
        <v>1.0077519379844961E-2</v>
      </c>
      <c r="E98" s="78">
        <v>2.0390000000000001</v>
      </c>
      <c r="F98" s="79">
        <v>4.9039999999999999</v>
      </c>
      <c r="G98" s="75">
        <f t="shared" si="11"/>
        <v>6.9429999999999996</v>
      </c>
      <c r="H98" s="76">
        <v>2570</v>
      </c>
      <c r="I98" s="77" t="s">
        <v>69</v>
      </c>
      <c r="J98" s="83">
        <f t="shared" si="12"/>
        <v>0.25700000000000001</v>
      </c>
      <c r="K98" s="76">
        <v>680</v>
      </c>
      <c r="L98" s="77" t="s">
        <v>69</v>
      </c>
      <c r="M98" s="83">
        <f t="shared" si="13"/>
        <v>6.8000000000000005E-2</v>
      </c>
      <c r="N98" s="76">
        <v>504</v>
      </c>
      <c r="O98" s="77" t="s">
        <v>69</v>
      </c>
      <c r="P98" s="83">
        <f t="shared" si="14"/>
        <v>5.04E-2</v>
      </c>
    </row>
    <row r="99" spans="1:16">
      <c r="A99" s="1">
        <f t="shared" si="15"/>
        <v>99</v>
      </c>
      <c r="B99" s="76">
        <v>1.4</v>
      </c>
      <c r="C99" s="77" t="s">
        <v>72</v>
      </c>
      <c r="D99" s="84">
        <f t="shared" si="16"/>
        <v>1.0852713178294573E-2</v>
      </c>
      <c r="E99" s="78">
        <v>2.1269999999999998</v>
      </c>
      <c r="F99" s="79">
        <v>4.774</v>
      </c>
      <c r="G99" s="75">
        <f t="shared" si="11"/>
        <v>6.9009999999999998</v>
      </c>
      <c r="H99" s="76">
        <v>2781</v>
      </c>
      <c r="I99" s="77" t="s">
        <v>69</v>
      </c>
      <c r="J99" s="83">
        <f t="shared" si="12"/>
        <v>0.27810000000000001</v>
      </c>
      <c r="K99" s="76">
        <v>727</v>
      </c>
      <c r="L99" s="77" t="s">
        <v>69</v>
      </c>
      <c r="M99" s="83">
        <f t="shared" si="13"/>
        <v>7.2700000000000001E-2</v>
      </c>
      <c r="N99" s="76">
        <v>541</v>
      </c>
      <c r="O99" s="77" t="s">
        <v>69</v>
      </c>
      <c r="P99" s="83">
        <f t="shared" si="14"/>
        <v>5.4100000000000002E-2</v>
      </c>
    </row>
    <row r="100" spans="1:16">
      <c r="A100" s="1">
        <f t="shared" si="15"/>
        <v>100</v>
      </c>
      <c r="B100" s="76">
        <v>1.5</v>
      </c>
      <c r="C100" s="77" t="s">
        <v>72</v>
      </c>
      <c r="D100" s="84">
        <f t="shared" si="16"/>
        <v>1.1627906976744186E-2</v>
      </c>
      <c r="E100" s="78">
        <v>2.214</v>
      </c>
      <c r="F100" s="79">
        <v>4.6529999999999996</v>
      </c>
      <c r="G100" s="75">
        <f t="shared" si="11"/>
        <v>6.8669999999999991</v>
      </c>
      <c r="H100" s="76">
        <v>2993</v>
      </c>
      <c r="I100" s="77" t="s">
        <v>69</v>
      </c>
      <c r="J100" s="83">
        <f t="shared" si="12"/>
        <v>0.29930000000000001</v>
      </c>
      <c r="K100" s="76">
        <v>772</v>
      </c>
      <c r="L100" s="77" t="s">
        <v>69</v>
      </c>
      <c r="M100" s="83">
        <f t="shared" si="13"/>
        <v>7.7200000000000005E-2</v>
      </c>
      <c r="N100" s="76">
        <v>577</v>
      </c>
      <c r="O100" s="77" t="s">
        <v>69</v>
      </c>
      <c r="P100" s="83">
        <f t="shared" si="14"/>
        <v>5.7699999999999994E-2</v>
      </c>
    </row>
    <row r="101" spans="1:16">
      <c r="A101" s="1">
        <f t="shared" si="15"/>
        <v>101</v>
      </c>
      <c r="B101" s="76">
        <v>1.6</v>
      </c>
      <c r="C101" s="77" t="s">
        <v>72</v>
      </c>
      <c r="D101" s="84">
        <f t="shared" si="16"/>
        <v>1.2403100775193798E-2</v>
      </c>
      <c r="E101" s="78">
        <v>2.2999999999999998</v>
      </c>
      <c r="F101" s="79">
        <v>4.5380000000000003</v>
      </c>
      <c r="G101" s="75">
        <f t="shared" si="11"/>
        <v>6.8380000000000001</v>
      </c>
      <c r="H101" s="76">
        <v>3207</v>
      </c>
      <c r="I101" s="77" t="s">
        <v>69</v>
      </c>
      <c r="J101" s="83">
        <f t="shared" si="12"/>
        <v>0.32069999999999999</v>
      </c>
      <c r="K101" s="76">
        <v>817</v>
      </c>
      <c r="L101" s="77" t="s">
        <v>69</v>
      </c>
      <c r="M101" s="83">
        <f t="shared" si="13"/>
        <v>8.1699999999999995E-2</v>
      </c>
      <c r="N101" s="76">
        <v>614</v>
      </c>
      <c r="O101" s="77" t="s">
        <v>69</v>
      </c>
      <c r="P101" s="83">
        <f t="shared" si="14"/>
        <v>6.1399999999999996E-2</v>
      </c>
    </row>
    <row r="102" spans="1:16">
      <c r="A102" s="1">
        <f t="shared" si="15"/>
        <v>102</v>
      </c>
      <c r="B102" s="76">
        <v>1.7</v>
      </c>
      <c r="C102" s="77" t="s">
        <v>72</v>
      </c>
      <c r="D102" s="84">
        <f t="shared" si="16"/>
        <v>1.3178294573643411E-2</v>
      </c>
      <c r="E102" s="78">
        <v>2.383</v>
      </c>
      <c r="F102" s="79">
        <v>4.43</v>
      </c>
      <c r="G102" s="75">
        <f t="shared" si="11"/>
        <v>6.8129999999999997</v>
      </c>
      <c r="H102" s="76">
        <v>3422</v>
      </c>
      <c r="I102" s="77" t="s">
        <v>69</v>
      </c>
      <c r="J102" s="83">
        <f t="shared" si="12"/>
        <v>0.3422</v>
      </c>
      <c r="K102" s="76">
        <v>861</v>
      </c>
      <c r="L102" s="77" t="s">
        <v>69</v>
      </c>
      <c r="M102" s="83">
        <f t="shared" si="13"/>
        <v>8.6099999999999996E-2</v>
      </c>
      <c r="N102" s="76">
        <v>651</v>
      </c>
      <c r="O102" s="77" t="s">
        <v>69</v>
      </c>
      <c r="P102" s="83">
        <f t="shared" si="14"/>
        <v>6.5100000000000005E-2</v>
      </c>
    </row>
    <row r="103" spans="1:16">
      <c r="A103" s="1">
        <f t="shared" si="15"/>
        <v>103</v>
      </c>
      <c r="B103" s="76">
        <v>1.8</v>
      </c>
      <c r="C103" s="77" t="s">
        <v>72</v>
      </c>
      <c r="D103" s="84">
        <f t="shared" si="16"/>
        <v>1.3953488372093023E-2</v>
      </c>
      <c r="E103" s="78">
        <v>2.4660000000000002</v>
      </c>
      <c r="F103" s="79">
        <v>4.327</v>
      </c>
      <c r="G103" s="75">
        <f t="shared" si="11"/>
        <v>6.7930000000000001</v>
      </c>
      <c r="H103" s="76">
        <v>3638</v>
      </c>
      <c r="I103" s="77" t="s">
        <v>69</v>
      </c>
      <c r="J103" s="83">
        <f t="shared" si="12"/>
        <v>0.36380000000000001</v>
      </c>
      <c r="K103" s="76">
        <v>905</v>
      </c>
      <c r="L103" s="77" t="s">
        <v>69</v>
      </c>
      <c r="M103" s="83">
        <f t="shared" si="13"/>
        <v>9.0499999999999997E-2</v>
      </c>
      <c r="N103" s="76">
        <v>688</v>
      </c>
      <c r="O103" s="77" t="s">
        <v>69</v>
      </c>
      <c r="P103" s="83">
        <f t="shared" si="14"/>
        <v>6.88E-2</v>
      </c>
    </row>
    <row r="104" spans="1:16">
      <c r="A104" s="1">
        <f t="shared" si="15"/>
        <v>104</v>
      </c>
      <c r="B104" s="76">
        <v>2</v>
      </c>
      <c r="C104" s="77" t="s">
        <v>72</v>
      </c>
      <c r="D104" s="84">
        <f t="shared" si="16"/>
        <v>1.5503875968992248E-2</v>
      </c>
      <c r="E104" s="78">
        <v>2.625</v>
      </c>
      <c r="F104" s="79">
        <v>4.1379999999999999</v>
      </c>
      <c r="G104" s="75">
        <f t="shared" si="11"/>
        <v>6.7629999999999999</v>
      </c>
      <c r="H104" s="76">
        <v>4074</v>
      </c>
      <c r="I104" s="77" t="s">
        <v>69</v>
      </c>
      <c r="J104" s="83">
        <f t="shared" si="12"/>
        <v>0.40739999999999998</v>
      </c>
      <c r="K104" s="76">
        <v>991</v>
      </c>
      <c r="L104" s="77" t="s">
        <v>69</v>
      </c>
      <c r="M104" s="83">
        <f t="shared" si="13"/>
        <v>9.9099999999999994E-2</v>
      </c>
      <c r="N104" s="76">
        <v>761</v>
      </c>
      <c r="O104" s="77" t="s">
        <v>69</v>
      </c>
      <c r="P104" s="83">
        <f t="shared" si="14"/>
        <v>7.6100000000000001E-2</v>
      </c>
    </row>
    <row r="105" spans="1:16">
      <c r="A105" s="1">
        <f t="shared" si="15"/>
        <v>105</v>
      </c>
      <c r="B105" s="76">
        <v>2.25</v>
      </c>
      <c r="C105" s="77" t="s">
        <v>72</v>
      </c>
      <c r="D105" s="84">
        <f t="shared" si="16"/>
        <v>1.7441860465116279E-2</v>
      </c>
      <c r="E105" s="78">
        <v>2.8159999999999998</v>
      </c>
      <c r="F105" s="79">
        <v>3.9279999999999999</v>
      </c>
      <c r="G105" s="75">
        <f t="shared" si="11"/>
        <v>6.7439999999999998</v>
      </c>
      <c r="H105" s="76">
        <v>4622</v>
      </c>
      <c r="I105" s="77" t="s">
        <v>69</v>
      </c>
      <c r="J105" s="83">
        <f t="shared" si="12"/>
        <v>0.4622</v>
      </c>
      <c r="K105" s="76">
        <v>1096</v>
      </c>
      <c r="L105" s="77" t="s">
        <v>69</v>
      </c>
      <c r="M105" s="83">
        <f t="shared" si="13"/>
        <v>0.1096</v>
      </c>
      <c r="N105" s="76">
        <v>853</v>
      </c>
      <c r="O105" s="77" t="s">
        <v>69</v>
      </c>
      <c r="P105" s="83">
        <f t="shared" si="14"/>
        <v>8.5300000000000001E-2</v>
      </c>
    </row>
    <row r="106" spans="1:16">
      <c r="A106" s="1">
        <f t="shared" si="15"/>
        <v>106</v>
      </c>
      <c r="B106" s="76">
        <v>2.5</v>
      </c>
      <c r="C106" s="77" t="s">
        <v>72</v>
      </c>
      <c r="D106" s="84">
        <f t="shared" si="16"/>
        <v>1.937984496124031E-2</v>
      </c>
      <c r="E106" s="78">
        <v>2.996</v>
      </c>
      <c r="F106" s="79">
        <v>3.7410000000000001</v>
      </c>
      <c r="G106" s="75">
        <f t="shared" si="11"/>
        <v>6.7370000000000001</v>
      </c>
      <c r="H106" s="76">
        <v>5174</v>
      </c>
      <c r="I106" s="77" t="s">
        <v>69</v>
      </c>
      <c r="J106" s="83">
        <f t="shared" si="12"/>
        <v>0.51740000000000008</v>
      </c>
      <c r="K106" s="76">
        <v>1197</v>
      </c>
      <c r="L106" s="77" t="s">
        <v>69</v>
      </c>
      <c r="M106" s="83">
        <f t="shared" si="13"/>
        <v>0.1197</v>
      </c>
      <c r="N106" s="76">
        <v>945</v>
      </c>
      <c r="O106" s="77" t="s">
        <v>69</v>
      </c>
      <c r="P106" s="83">
        <f t="shared" si="14"/>
        <v>9.4500000000000001E-2</v>
      </c>
    </row>
    <row r="107" spans="1:16">
      <c r="A107" s="1">
        <f t="shared" si="15"/>
        <v>107</v>
      </c>
      <c r="B107" s="76">
        <v>2.75</v>
      </c>
      <c r="C107" s="77" t="s">
        <v>72</v>
      </c>
      <c r="D107" s="84">
        <f t="shared" si="16"/>
        <v>2.1317829457364341E-2</v>
      </c>
      <c r="E107" s="78">
        <v>3.1669999999999998</v>
      </c>
      <c r="F107" s="79">
        <v>3.5739999999999998</v>
      </c>
      <c r="G107" s="75">
        <f t="shared" si="11"/>
        <v>6.7409999999999997</v>
      </c>
      <c r="H107" s="76">
        <v>5727</v>
      </c>
      <c r="I107" s="77" t="s">
        <v>69</v>
      </c>
      <c r="J107" s="83">
        <f t="shared" si="12"/>
        <v>0.57269999999999999</v>
      </c>
      <c r="K107" s="76">
        <v>1294</v>
      </c>
      <c r="L107" s="77" t="s">
        <v>69</v>
      </c>
      <c r="M107" s="83">
        <f t="shared" si="13"/>
        <v>0.12940000000000002</v>
      </c>
      <c r="N107" s="76">
        <v>1036</v>
      </c>
      <c r="O107" s="77" t="s">
        <v>69</v>
      </c>
      <c r="P107" s="83">
        <f t="shared" si="14"/>
        <v>0.1036</v>
      </c>
    </row>
    <row r="108" spans="1:16">
      <c r="A108" s="1">
        <f t="shared" si="15"/>
        <v>108</v>
      </c>
      <c r="B108" s="76">
        <v>3</v>
      </c>
      <c r="C108" s="77" t="s">
        <v>72</v>
      </c>
      <c r="D108" s="84">
        <f t="shared" si="16"/>
        <v>2.3255813953488372E-2</v>
      </c>
      <c r="E108" s="78">
        <v>3.33</v>
      </c>
      <c r="F108" s="79">
        <v>3.4239999999999999</v>
      </c>
      <c r="G108" s="75">
        <f t="shared" si="11"/>
        <v>6.7539999999999996</v>
      </c>
      <c r="H108" s="76">
        <v>6282</v>
      </c>
      <c r="I108" s="77" t="s">
        <v>69</v>
      </c>
      <c r="J108" s="83">
        <f t="shared" si="12"/>
        <v>0.62819999999999998</v>
      </c>
      <c r="K108" s="76">
        <v>1388</v>
      </c>
      <c r="L108" s="77" t="s">
        <v>69</v>
      </c>
      <c r="M108" s="83">
        <f t="shared" si="13"/>
        <v>0.13879999999999998</v>
      </c>
      <c r="N108" s="76">
        <v>1125</v>
      </c>
      <c r="O108" s="77" t="s">
        <v>69</v>
      </c>
      <c r="P108" s="83">
        <f t="shared" si="14"/>
        <v>0.1125</v>
      </c>
    </row>
    <row r="109" spans="1:16">
      <c r="A109" s="1">
        <f t="shared" si="15"/>
        <v>109</v>
      </c>
      <c r="B109" s="76">
        <v>3.25</v>
      </c>
      <c r="C109" s="77" t="s">
        <v>72</v>
      </c>
      <c r="D109" s="84">
        <f t="shared" si="16"/>
        <v>2.5193798449612403E-2</v>
      </c>
      <c r="E109" s="78">
        <v>3.4860000000000002</v>
      </c>
      <c r="F109" s="79">
        <v>3.2879999999999998</v>
      </c>
      <c r="G109" s="75">
        <f t="shared" si="11"/>
        <v>6.774</v>
      </c>
      <c r="H109" s="76">
        <v>6837</v>
      </c>
      <c r="I109" s="77" t="s">
        <v>69</v>
      </c>
      <c r="J109" s="83">
        <f t="shared" si="12"/>
        <v>0.68369999999999997</v>
      </c>
      <c r="K109" s="76">
        <v>1478</v>
      </c>
      <c r="L109" s="77" t="s">
        <v>69</v>
      </c>
      <c r="M109" s="83">
        <f t="shared" si="13"/>
        <v>0.14779999999999999</v>
      </c>
      <c r="N109" s="76">
        <v>1214</v>
      </c>
      <c r="O109" s="77" t="s">
        <v>69</v>
      </c>
      <c r="P109" s="83">
        <f t="shared" si="14"/>
        <v>0.12139999999999999</v>
      </c>
    </row>
    <row r="110" spans="1:16">
      <c r="A110" s="1">
        <f t="shared" si="15"/>
        <v>110</v>
      </c>
      <c r="B110" s="76">
        <v>3.5</v>
      </c>
      <c r="C110" s="77" t="s">
        <v>72</v>
      </c>
      <c r="D110" s="84">
        <f t="shared" si="16"/>
        <v>2.7131782945736434E-2</v>
      </c>
      <c r="E110" s="78">
        <v>3.6349999999999998</v>
      </c>
      <c r="F110" s="79">
        <v>3.1640000000000001</v>
      </c>
      <c r="G110" s="75">
        <f t="shared" si="11"/>
        <v>6.7989999999999995</v>
      </c>
      <c r="H110" s="76">
        <v>7392</v>
      </c>
      <c r="I110" s="77" t="s">
        <v>69</v>
      </c>
      <c r="J110" s="83">
        <f t="shared" si="12"/>
        <v>0.73920000000000008</v>
      </c>
      <c r="K110" s="76">
        <v>1566</v>
      </c>
      <c r="L110" s="77" t="s">
        <v>69</v>
      </c>
      <c r="M110" s="83">
        <f t="shared" si="13"/>
        <v>0.15660000000000002</v>
      </c>
      <c r="N110" s="76">
        <v>1302</v>
      </c>
      <c r="O110" s="77" t="s">
        <v>69</v>
      </c>
      <c r="P110" s="83">
        <f t="shared" si="14"/>
        <v>0.13020000000000001</v>
      </c>
    </row>
    <row r="111" spans="1:16">
      <c r="A111" s="1">
        <f t="shared" si="15"/>
        <v>111</v>
      </c>
      <c r="B111" s="76">
        <v>3.75</v>
      </c>
      <c r="C111" s="77" t="s">
        <v>72</v>
      </c>
      <c r="D111" s="84">
        <f t="shared" si="16"/>
        <v>2.9069767441860465E-2</v>
      </c>
      <c r="E111" s="78">
        <v>3.778</v>
      </c>
      <c r="F111" s="79">
        <v>3.0510000000000002</v>
      </c>
      <c r="G111" s="75">
        <f t="shared" si="11"/>
        <v>6.8290000000000006</v>
      </c>
      <c r="H111" s="76">
        <v>7946</v>
      </c>
      <c r="I111" s="77" t="s">
        <v>69</v>
      </c>
      <c r="J111" s="83">
        <f t="shared" si="12"/>
        <v>0.79459999999999997</v>
      </c>
      <c r="K111" s="76">
        <v>1650</v>
      </c>
      <c r="L111" s="77" t="s">
        <v>69</v>
      </c>
      <c r="M111" s="83">
        <f t="shared" si="13"/>
        <v>0.16499999999999998</v>
      </c>
      <c r="N111" s="76">
        <v>1388</v>
      </c>
      <c r="O111" s="77" t="s">
        <v>69</v>
      </c>
      <c r="P111" s="83">
        <f t="shared" si="14"/>
        <v>0.13879999999999998</v>
      </c>
    </row>
    <row r="112" spans="1:16">
      <c r="A112" s="1">
        <f t="shared" si="15"/>
        <v>112</v>
      </c>
      <c r="B112" s="76">
        <v>4</v>
      </c>
      <c r="C112" s="77" t="s">
        <v>72</v>
      </c>
      <c r="D112" s="84">
        <f t="shared" si="16"/>
        <v>3.1007751937984496E-2</v>
      </c>
      <c r="E112" s="78">
        <v>3.9159999999999999</v>
      </c>
      <c r="F112" s="79">
        <v>2.9470000000000001</v>
      </c>
      <c r="G112" s="75">
        <f t="shared" si="11"/>
        <v>6.8629999999999995</v>
      </c>
      <c r="H112" s="76">
        <v>8498</v>
      </c>
      <c r="I112" s="77" t="s">
        <v>69</v>
      </c>
      <c r="J112" s="83">
        <f t="shared" si="12"/>
        <v>0.84979999999999989</v>
      </c>
      <c r="K112" s="76">
        <v>1732</v>
      </c>
      <c r="L112" s="77" t="s">
        <v>69</v>
      </c>
      <c r="M112" s="83">
        <f t="shared" si="13"/>
        <v>0.17319999999999999</v>
      </c>
      <c r="N112" s="76">
        <v>1473</v>
      </c>
      <c r="O112" s="77" t="s">
        <v>69</v>
      </c>
      <c r="P112" s="83">
        <f t="shared" si="14"/>
        <v>0.14730000000000001</v>
      </c>
    </row>
    <row r="113" spans="1:16">
      <c r="A113" s="1">
        <f t="shared" si="15"/>
        <v>113</v>
      </c>
      <c r="B113" s="76">
        <v>4.5</v>
      </c>
      <c r="C113" s="77" t="s">
        <v>72</v>
      </c>
      <c r="D113" s="84">
        <f t="shared" si="16"/>
        <v>3.4883720930232558E-2</v>
      </c>
      <c r="E113" s="78">
        <v>4.181</v>
      </c>
      <c r="F113" s="79">
        <v>2.7610000000000001</v>
      </c>
      <c r="G113" s="75">
        <f t="shared" si="11"/>
        <v>6.9420000000000002</v>
      </c>
      <c r="H113" s="76">
        <v>9599</v>
      </c>
      <c r="I113" s="77" t="s">
        <v>69</v>
      </c>
      <c r="J113" s="83">
        <f t="shared" si="12"/>
        <v>0.95989999999999998</v>
      </c>
      <c r="K113" s="76">
        <v>1889</v>
      </c>
      <c r="L113" s="77" t="s">
        <v>69</v>
      </c>
      <c r="M113" s="83">
        <f t="shared" si="13"/>
        <v>0.18890000000000001</v>
      </c>
      <c r="N113" s="76">
        <v>1640</v>
      </c>
      <c r="O113" s="77" t="s">
        <v>69</v>
      </c>
      <c r="P113" s="83">
        <f t="shared" si="14"/>
        <v>0.16399999999999998</v>
      </c>
    </row>
    <row r="114" spans="1:16">
      <c r="A114" s="1">
        <f t="shared" si="15"/>
        <v>114</v>
      </c>
      <c r="B114" s="76">
        <v>5</v>
      </c>
      <c r="C114" s="77" t="s">
        <v>72</v>
      </c>
      <c r="D114" s="84">
        <f t="shared" si="16"/>
        <v>3.875968992248062E-2</v>
      </c>
      <c r="E114" s="78">
        <v>4.4329999999999998</v>
      </c>
      <c r="F114" s="79">
        <v>2.601</v>
      </c>
      <c r="G114" s="75">
        <f t="shared" si="11"/>
        <v>7.0339999999999998</v>
      </c>
      <c r="H114" s="76">
        <v>1.07</v>
      </c>
      <c r="I114" s="111" t="s">
        <v>71</v>
      </c>
      <c r="J114" s="64">
        <f t="shared" ref="J114:J145" si="17">H114</f>
        <v>1.07</v>
      </c>
      <c r="K114" s="76">
        <v>2036</v>
      </c>
      <c r="L114" s="77" t="s">
        <v>69</v>
      </c>
      <c r="M114" s="83">
        <f t="shared" si="13"/>
        <v>0.2036</v>
      </c>
      <c r="N114" s="76">
        <v>1801</v>
      </c>
      <c r="O114" s="77" t="s">
        <v>69</v>
      </c>
      <c r="P114" s="83">
        <f t="shared" si="14"/>
        <v>0.18009999999999998</v>
      </c>
    </row>
    <row r="115" spans="1:16">
      <c r="A115" s="1">
        <f t="shared" si="15"/>
        <v>115</v>
      </c>
      <c r="B115" s="76">
        <v>5.5</v>
      </c>
      <c r="C115" s="77" t="s">
        <v>72</v>
      </c>
      <c r="D115" s="84">
        <f t="shared" si="16"/>
        <v>4.2635658914728682E-2</v>
      </c>
      <c r="E115" s="78">
        <v>4.6769999999999996</v>
      </c>
      <c r="F115" s="79">
        <v>2.4620000000000002</v>
      </c>
      <c r="G115" s="75">
        <f t="shared" si="11"/>
        <v>7.1389999999999993</v>
      </c>
      <c r="H115" s="76">
        <v>1.18</v>
      </c>
      <c r="I115" s="77" t="s">
        <v>71</v>
      </c>
      <c r="J115" s="64">
        <f t="shared" si="17"/>
        <v>1.18</v>
      </c>
      <c r="K115" s="76">
        <v>2174</v>
      </c>
      <c r="L115" s="77" t="s">
        <v>69</v>
      </c>
      <c r="M115" s="83">
        <f t="shared" si="13"/>
        <v>0.21739999999999998</v>
      </c>
      <c r="N115" s="76">
        <v>1956</v>
      </c>
      <c r="O115" s="77" t="s">
        <v>69</v>
      </c>
      <c r="P115" s="83">
        <f t="shared" si="14"/>
        <v>0.1956</v>
      </c>
    </row>
    <row r="116" spans="1:16">
      <c r="A116" s="1">
        <f t="shared" si="15"/>
        <v>116</v>
      </c>
      <c r="B116" s="76">
        <v>6</v>
      </c>
      <c r="C116" s="77" t="s">
        <v>72</v>
      </c>
      <c r="D116" s="84">
        <f t="shared" si="16"/>
        <v>4.6511627906976744E-2</v>
      </c>
      <c r="E116" s="78">
        <v>4.915</v>
      </c>
      <c r="F116" s="79">
        <v>2.3380000000000001</v>
      </c>
      <c r="G116" s="75">
        <f t="shared" si="11"/>
        <v>7.2530000000000001</v>
      </c>
      <c r="H116" s="76">
        <v>1.28</v>
      </c>
      <c r="I116" s="77" t="s">
        <v>71</v>
      </c>
      <c r="J116" s="64">
        <f t="shared" si="17"/>
        <v>1.28</v>
      </c>
      <c r="K116" s="76">
        <v>2303</v>
      </c>
      <c r="L116" s="77" t="s">
        <v>69</v>
      </c>
      <c r="M116" s="83">
        <f t="shared" ref="M116:M147" si="18">K116/1000/10</f>
        <v>0.2303</v>
      </c>
      <c r="N116" s="76">
        <v>2106</v>
      </c>
      <c r="O116" s="77" t="s">
        <v>69</v>
      </c>
      <c r="P116" s="83">
        <f t="shared" ref="P116:P147" si="19">N116/1000/10</f>
        <v>0.21059999999999998</v>
      </c>
    </row>
    <row r="117" spans="1:16">
      <c r="A117" s="1">
        <f t="shared" si="15"/>
        <v>117</v>
      </c>
      <c r="B117" s="76">
        <v>6.5</v>
      </c>
      <c r="C117" s="77" t="s">
        <v>72</v>
      </c>
      <c r="D117" s="84">
        <f t="shared" si="16"/>
        <v>5.0387596899224806E-2</v>
      </c>
      <c r="E117" s="78">
        <v>5.1509999999999998</v>
      </c>
      <c r="F117" s="79">
        <v>2.2280000000000002</v>
      </c>
      <c r="G117" s="75">
        <f t="shared" si="11"/>
        <v>7.3789999999999996</v>
      </c>
      <c r="H117" s="76">
        <v>1.39</v>
      </c>
      <c r="I117" s="77" t="s">
        <v>71</v>
      </c>
      <c r="J117" s="64">
        <f t="shared" si="17"/>
        <v>1.39</v>
      </c>
      <c r="K117" s="76">
        <v>2425</v>
      </c>
      <c r="L117" s="77" t="s">
        <v>69</v>
      </c>
      <c r="M117" s="83">
        <f t="shared" si="18"/>
        <v>0.24249999999999999</v>
      </c>
      <c r="N117" s="76">
        <v>2251</v>
      </c>
      <c r="O117" s="77" t="s">
        <v>69</v>
      </c>
      <c r="P117" s="83">
        <f t="shared" si="19"/>
        <v>0.22509999999999999</v>
      </c>
    </row>
    <row r="118" spans="1:16">
      <c r="A118" s="1">
        <f t="shared" si="15"/>
        <v>118</v>
      </c>
      <c r="B118" s="76">
        <v>7</v>
      </c>
      <c r="C118" s="77" t="s">
        <v>72</v>
      </c>
      <c r="D118" s="84">
        <f t="shared" si="16"/>
        <v>5.4263565891472867E-2</v>
      </c>
      <c r="E118" s="78">
        <v>5.3849999999999998</v>
      </c>
      <c r="F118" s="79">
        <v>2.13</v>
      </c>
      <c r="G118" s="75">
        <f t="shared" si="11"/>
        <v>7.5149999999999997</v>
      </c>
      <c r="H118" s="76">
        <v>1.49</v>
      </c>
      <c r="I118" s="77" t="s">
        <v>71</v>
      </c>
      <c r="J118" s="64">
        <f t="shared" si="17"/>
        <v>1.49</v>
      </c>
      <c r="K118" s="76">
        <v>2538</v>
      </c>
      <c r="L118" s="77" t="s">
        <v>69</v>
      </c>
      <c r="M118" s="83">
        <f t="shared" si="18"/>
        <v>0.25379999999999997</v>
      </c>
      <c r="N118" s="76">
        <v>2391</v>
      </c>
      <c r="O118" s="77" t="s">
        <v>69</v>
      </c>
      <c r="P118" s="83">
        <f t="shared" si="19"/>
        <v>0.23910000000000001</v>
      </c>
    </row>
    <row r="119" spans="1:16">
      <c r="A119" s="1">
        <f t="shared" si="15"/>
        <v>119</v>
      </c>
      <c r="B119" s="76">
        <v>8</v>
      </c>
      <c r="C119" s="77" t="s">
        <v>72</v>
      </c>
      <c r="D119" s="84">
        <f t="shared" si="16"/>
        <v>6.2015503875968991E-2</v>
      </c>
      <c r="E119" s="78">
        <v>5.8550000000000004</v>
      </c>
      <c r="F119" s="79">
        <v>1.96</v>
      </c>
      <c r="G119" s="75">
        <f t="shared" si="11"/>
        <v>7.8150000000000004</v>
      </c>
      <c r="H119" s="76">
        <v>1.69</v>
      </c>
      <c r="I119" s="77" t="s">
        <v>71</v>
      </c>
      <c r="J119" s="64">
        <f t="shared" si="17"/>
        <v>1.69</v>
      </c>
      <c r="K119" s="76">
        <v>2752</v>
      </c>
      <c r="L119" s="77" t="s">
        <v>69</v>
      </c>
      <c r="M119" s="83">
        <f t="shared" si="18"/>
        <v>0.2752</v>
      </c>
      <c r="N119" s="76">
        <v>2654</v>
      </c>
      <c r="O119" s="77" t="s">
        <v>69</v>
      </c>
      <c r="P119" s="83">
        <f t="shared" si="19"/>
        <v>0.26539999999999997</v>
      </c>
    </row>
    <row r="120" spans="1:16">
      <c r="A120" s="1">
        <f t="shared" si="15"/>
        <v>120</v>
      </c>
      <c r="B120" s="76">
        <v>9</v>
      </c>
      <c r="C120" s="77" t="s">
        <v>72</v>
      </c>
      <c r="D120" s="84">
        <f t="shared" si="16"/>
        <v>6.9767441860465115E-2</v>
      </c>
      <c r="E120" s="78">
        <v>6.3319999999999999</v>
      </c>
      <c r="F120" s="79">
        <v>1.819</v>
      </c>
      <c r="G120" s="75">
        <f t="shared" si="11"/>
        <v>8.1509999999999998</v>
      </c>
      <c r="H120" s="76">
        <v>1.89</v>
      </c>
      <c r="I120" s="77" t="s">
        <v>71</v>
      </c>
      <c r="J120" s="64">
        <f t="shared" si="17"/>
        <v>1.89</v>
      </c>
      <c r="K120" s="76">
        <v>2940</v>
      </c>
      <c r="L120" s="77" t="s">
        <v>69</v>
      </c>
      <c r="M120" s="83">
        <f t="shared" si="18"/>
        <v>0.29399999999999998</v>
      </c>
      <c r="N120" s="76">
        <v>2898</v>
      </c>
      <c r="O120" s="77" t="s">
        <v>69</v>
      </c>
      <c r="P120" s="83">
        <f t="shared" si="19"/>
        <v>0.2898</v>
      </c>
    </row>
    <row r="121" spans="1:16">
      <c r="A121" s="1">
        <f t="shared" si="15"/>
        <v>121</v>
      </c>
      <c r="B121" s="76">
        <v>10</v>
      </c>
      <c r="C121" s="77" t="s">
        <v>72</v>
      </c>
      <c r="D121" s="84">
        <f t="shared" si="16"/>
        <v>7.7519379844961239E-2</v>
      </c>
      <c r="E121" s="78">
        <v>6.82</v>
      </c>
      <c r="F121" s="79">
        <v>1.6990000000000001</v>
      </c>
      <c r="G121" s="75">
        <f t="shared" si="11"/>
        <v>8.5190000000000001</v>
      </c>
      <c r="H121" s="76">
        <v>2.08</v>
      </c>
      <c r="I121" s="77" t="s">
        <v>71</v>
      </c>
      <c r="J121" s="64">
        <f t="shared" si="17"/>
        <v>2.08</v>
      </c>
      <c r="K121" s="76">
        <v>3107</v>
      </c>
      <c r="L121" s="77" t="s">
        <v>69</v>
      </c>
      <c r="M121" s="83">
        <f t="shared" si="18"/>
        <v>0.31070000000000003</v>
      </c>
      <c r="N121" s="76">
        <v>3122</v>
      </c>
      <c r="O121" s="77" t="s">
        <v>69</v>
      </c>
      <c r="P121" s="83">
        <f t="shared" si="19"/>
        <v>0.31219999999999998</v>
      </c>
    </row>
    <row r="122" spans="1:16">
      <c r="A122" s="1">
        <f t="shared" si="15"/>
        <v>122</v>
      </c>
      <c r="B122" s="76">
        <v>11</v>
      </c>
      <c r="C122" s="77" t="s">
        <v>72</v>
      </c>
      <c r="D122" s="84">
        <f t="shared" si="16"/>
        <v>8.5271317829457363E-2</v>
      </c>
      <c r="E122" s="78">
        <v>7.3220000000000001</v>
      </c>
      <c r="F122" s="79">
        <v>1.5960000000000001</v>
      </c>
      <c r="G122" s="75">
        <f t="shared" si="11"/>
        <v>8.9179999999999993</v>
      </c>
      <c r="H122" s="76">
        <v>2.2599999999999998</v>
      </c>
      <c r="I122" s="77" t="s">
        <v>71</v>
      </c>
      <c r="J122" s="64">
        <f t="shared" si="17"/>
        <v>2.2599999999999998</v>
      </c>
      <c r="K122" s="76">
        <v>3254</v>
      </c>
      <c r="L122" s="77" t="s">
        <v>69</v>
      </c>
      <c r="M122" s="83">
        <f t="shared" si="18"/>
        <v>0.32540000000000002</v>
      </c>
      <c r="N122" s="76">
        <v>3330</v>
      </c>
      <c r="O122" s="77" t="s">
        <v>69</v>
      </c>
      <c r="P122" s="83">
        <f t="shared" si="19"/>
        <v>0.33300000000000002</v>
      </c>
    </row>
    <row r="123" spans="1:16">
      <c r="A123" s="1">
        <f t="shared" si="15"/>
        <v>123</v>
      </c>
      <c r="B123" s="76">
        <v>12</v>
      </c>
      <c r="C123" s="77" t="s">
        <v>72</v>
      </c>
      <c r="D123" s="84">
        <f t="shared" si="16"/>
        <v>9.3023255813953487E-2</v>
      </c>
      <c r="E123" s="78">
        <v>7.8360000000000003</v>
      </c>
      <c r="F123" s="79">
        <v>1.506</v>
      </c>
      <c r="G123" s="75">
        <f t="shared" si="11"/>
        <v>9.3420000000000005</v>
      </c>
      <c r="H123" s="76">
        <v>2.4300000000000002</v>
      </c>
      <c r="I123" s="77" t="s">
        <v>71</v>
      </c>
      <c r="J123" s="64">
        <f t="shared" si="17"/>
        <v>2.4300000000000002</v>
      </c>
      <c r="K123" s="76">
        <v>3385</v>
      </c>
      <c r="L123" s="77" t="s">
        <v>69</v>
      </c>
      <c r="M123" s="83">
        <f t="shared" si="18"/>
        <v>0.33849999999999997</v>
      </c>
      <c r="N123" s="76">
        <v>3520</v>
      </c>
      <c r="O123" s="77" t="s">
        <v>69</v>
      </c>
      <c r="P123" s="83">
        <f t="shared" si="19"/>
        <v>0.35199999999999998</v>
      </c>
    </row>
    <row r="124" spans="1:16">
      <c r="A124" s="1">
        <f t="shared" si="15"/>
        <v>124</v>
      </c>
      <c r="B124" s="76">
        <v>13</v>
      </c>
      <c r="C124" s="77" t="s">
        <v>72</v>
      </c>
      <c r="D124" s="84">
        <f t="shared" si="16"/>
        <v>0.10077519379844961</v>
      </c>
      <c r="E124" s="78">
        <v>8.3620000000000001</v>
      </c>
      <c r="F124" s="79">
        <v>1.427</v>
      </c>
      <c r="G124" s="75">
        <f t="shared" si="11"/>
        <v>9.7889999999999997</v>
      </c>
      <c r="H124" s="76">
        <v>2.59</v>
      </c>
      <c r="I124" s="77" t="s">
        <v>71</v>
      </c>
      <c r="J124" s="64">
        <f t="shared" si="17"/>
        <v>2.59</v>
      </c>
      <c r="K124" s="76">
        <v>3501</v>
      </c>
      <c r="L124" s="77" t="s">
        <v>69</v>
      </c>
      <c r="M124" s="83">
        <f t="shared" si="18"/>
        <v>0.35009999999999997</v>
      </c>
      <c r="N124" s="76">
        <v>3696</v>
      </c>
      <c r="O124" s="77" t="s">
        <v>69</v>
      </c>
      <c r="P124" s="83">
        <f t="shared" si="19"/>
        <v>0.36960000000000004</v>
      </c>
    </row>
    <row r="125" spans="1:16">
      <c r="A125" s="1">
        <f t="shared" si="15"/>
        <v>125</v>
      </c>
      <c r="B125" s="66">
        <v>14</v>
      </c>
      <c r="C125" s="67" t="s">
        <v>72</v>
      </c>
      <c r="D125" s="84">
        <f t="shared" si="16"/>
        <v>0.10852713178294573</v>
      </c>
      <c r="E125" s="78">
        <v>8.9</v>
      </c>
      <c r="F125" s="79">
        <v>1.357</v>
      </c>
      <c r="G125" s="75">
        <f t="shared" si="11"/>
        <v>10.257</v>
      </c>
      <c r="H125" s="76">
        <v>2.75</v>
      </c>
      <c r="I125" s="77" t="s">
        <v>71</v>
      </c>
      <c r="J125" s="64">
        <f t="shared" si="17"/>
        <v>2.75</v>
      </c>
      <c r="K125" s="76">
        <v>3605</v>
      </c>
      <c r="L125" s="77" t="s">
        <v>69</v>
      </c>
      <c r="M125" s="83">
        <f t="shared" si="18"/>
        <v>0.36049999999999999</v>
      </c>
      <c r="N125" s="76">
        <v>3858</v>
      </c>
      <c r="O125" s="77" t="s">
        <v>69</v>
      </c>
      <c r="P125" s="83">
        <f t="shared" si="19"/>
        <v>0.38580000000000003</v>
      </c>
    </row>
    <row r="126" spans="1:16">
      <c r="A126" s="1">
        <f t="shared" si="15"/>
        <v>126</v>
      </c>
      <c r="B126" s="66">
        <v>15</v>
      </c>
      <c r="C126" s="67" t="s">
        <v>72</v>
      </c>
      <c r="D126" s="84">
        <f t="shared" si="16"/>
        <v>0.11627906976744186</v>
      </c>
      <c r="E126" s="78">
        <v>9.4480000000000004</v>
      </c>
      <c r="F126" s="79">
        <v>1.294</v>
      </c>
      <c r="G126" s="75">
        <f t="shared" si="11"/>
        <v>10.742000000000001</v>
      </c>
      <c r="H126" s="66">
        <v>2.9</v>
      </c>
      <c r="I126" s="67" t="s">
        <v>71</v>
      </c>
      <c r="J126" s="64">
        <f t="shared" si="17"/>
        <v>2.9</v>
      </c>
      <c r="K126" s="66">
        <v>3698</v>
      </c>
      <c r="L126" s="67" t="s">
        <v>69</v>
      </c>
      <c r="M126" s="83">
        <f t="shared" si="18"/>
        <v>0.36980000000000002</v>
      </c>
      <c r="N126" s="66">
        <v>4007</v>
      </c>
      <c r="O126" s="67" t="s">
        <v>69</v>
      </c>
      <c r="P126" s="83">
        <f t="shared" si="19"/>
        <v>0.40069999999999995</v>
      </c>
    </row>
    <row r="127" spans="1:16">
      <c r="A127" s="1">
        <f t="shared" si="15"/>
        <v>127</v>
      </c>
      <c r="B127" s="66">
        <v>16</v>
      </c>
      <c r="C127" s="67" t="s">
        <v>72</v>
      </c>
      <c r="D127" s="84">
        <f t="shared" ref="D127:D158" si="20">B127/$C$5</f>
        <v>0.12403100775193798</v>
      </c>
      <c r="E127" s="78">
        <v>10</v>
      </c>
      <c r="F127" s="79">
        <v>1.2370000000000001</v>
      </c>
      <c r="G127" s="75">
        <f t="shared" si="11"/>
        <v>11.237</v>
      </c>
      <c r="H127" s="66">
        <v>3.05</v>
      </c>
      <c r="I127" s="67" t="s">
        <v>71</v>
      </c>
      <c r="J127" s="64">
        <f t="shared" si="17"/>
        <v>3.05</v>
      </c>
      <c r="K127" s="66">
        <v>3781</v>
      </c>
      <c r="L127" s="67" t="s">
        <v>69</v>
      </c>
      <c r="M127" s="83">
        <f t="shared" si="18"/>
        <v>0.37809999999999999</v>
      </c>
      <c r="N127" s="66">
        <v>4145</v>
      </c>
      <c r="O127" s="67" t="s">
        <v>69</v>
      </c>
      <c r="P127" s="83">
        <f t="shared" si="19"/>
        <v>0.41449999999999998</v>
      </c>
    </row>
    <row r="128" spans="1:16">
      <c r="A128" s="1">
        <f t="shared" si="15"/>
        <v>128</v>
      </c>
      <c r="B128" s="76">
        <v>17</v>
      </c>
      <c r="C128" s="77" t="s">
        <v>72</v>
      </c>
      <c r="D128" s="84">
        <f t="shared" si="20"/>
        <v>0.13178294573643412</v>
      </c>
      <c r="E128" s="78">
        <v>10.56</v>
      </c>
      <c r="F128" s="79">
        <v>1.1859999999999999</v>
      </c>
      <c r="G128" s="75">
        <f t="shared" si="11"/>
        <v>11.746</v>
      </c>
      <c r="H128" s="76">
        <v>3.19</v>
      </c>
      <c r="I128" s="77" t="s">
        <v>71</v>
      </c>
      <c r="J128" s="64">
        <f t="shared" si="17"/>
        <v>3.19</v>
      </c>
      <c r="K128" s="66">
        <v>3856</v>
      </c>
      <c r="L128" s="67" t="s">
        <v>69</v>
      </c>
      <c r="M128" s="83">
        <f t="shared" si="18"/>
        <v>0.3856</v>
      </c>
      <c r="N128" s="66">
        <v>4272</v>
      </c>
      <c r="O128" s="67" t="s">
        <v>69</v>
      </c>
      <c r="P128" s="83">
        <f t="shared" si="19"/>
        <v>0.42720000000000002</v>
      </c>
    </row>
    <row r="129" spans="1:16">
      <c r="A129" s="1">
        <f t="shared" si="15"/>
        <v>129</v>
      </c>
      <c r="B129" s="76">
        <v>18</v>
      </c>
      <c r="C129" s="77" t="s">
        <v>72</v>
      </c>
      <c r="D129" s="84">
        <f t="shared" si="20"/>
        <v>0.13953488372093023</v>
      </c>
      <c r="E129" s="78">
        <v>11.13</v>
      </c>
      <c r="F129" s="79">
        <v>1.1399999999999999</v>
      </c>
      <c r="G129" s="75">
        <f t="shared" si="11"/>
        <v>12.270000000000001</v>
      </c>
      <c r="H129" s="76">
        <v>3.32</v>
      </c>
      <c r="I129" s="77" t="s">
        <v>71</v>
      </c>
      <c r="J129" s="64">
        <f t="shared" si="17"/>
        <v>3.32</v>
      </c>
      <c r="K129" s="66">
        <v>3923</v>
      </c>
      <c r="L129" s="67" t="s">
        <v>69</v>
      </c>
      <c r="M129" s="83">
        <f t="shared" si="18"/>
        <v>0.39229999999999998</v>
      </c>
      <c r="N129" s="66">
        <v>4390</v>
      </c>
      <c r="O129" s="67" t="s">
        <v>69</v>
      </c>
      <c r="P129" s="83">
        <f t="shared" si="19"/>
        <v>0.43899999999999995</v>
      </c>
    </row>
    <row r="130" spans="1:16">
      <c r="A130" s="1">
        <f t="shared" si="15"/>
        <v>130</v>
      </c>
      <c r="B130" s="76">
        <v>20</v>
      </c>
      <c r="C130" s="77" t="s">
        <v>72</v>
      </c>
      <c r="D130" s="84">
        <f t="shared" si="20"/>
        <v>0.15503875968992248</v>
      </c>
      <c r="E130" s="78">
        <v>12.27</v>
      </c>
      <c r="F130" s="79">
        <v>1.0580000000000001</v>
      </c>
      <c r="G130" s="75">
        <f t="shared" si="11"/>
        <v>13.327999999999999</v>
      </c>
      <c r="H130" s="76">
        <v>3.57</v>
      </c>
      <c r="I130" s="77" t="s">
        <v>71</v>
      </c>
      <c r="J130" s="64">
        <f t="shared" si="17"/>
        <v>3.57</v>
      </c>
      <c r="K130" s="66">
        <v>4047</v>
      </c>
      <c r="L130" s="67" t="s">
        <v>69</v>
      </c>
      <c r="M130" s="83">
        <f t="shared" si="18"/>
        <v>0.40469999999999995</v>
      </c>
      <c r="N130" s="66">
        <v>4601</v>
      </c>
      <c r="O130" s="67" t="s">
        <v>69</v>
      </c>
      <c r="P130" s="83">
        <f t="shared" si="19"/>
        <v>0.46010000000000001</v>
      </c>
    </row>
    <row r="131" spans="1:16">
      <c r="A131" s="1">
        <f t="shared" si="15"/>
        <v>131</v>
      </c>
      <c r="B131" s="76">
        <v>22.5</v>
      </c>
      <c r="C131" s="77" t="s">
        <v>72</v>
      </c>
      <c r="D131" s="84">
        <f t="shared" si="20"/>
        <v>0.1744186046511628</v>
      </c>
      <c r="E131" s="78">
        <v>13.69</v>
      </c>
      <c r="F131" s="79">
        <v>0.97209999999999996</v>
      </c>
      <c r="G131" s="75">
        <f t="shared" si="11"/>
        <v>14.662099999999999</v>
      </c>
      <c r="H131" s="76">
        <v>3.85</v>
      </c>
      <c r="I131" s="77" t="s">
        <v>71</v>
      </c>
      <c r="J131" s="64">
        <f t="shared" si="17"/>
        <v>3.85</v>
      </c>
      <c r="K131" s="66">
        <v>4176</v>
      </c>
      <c r="L131" s="67" t="s">
        <v>69</v>
      </c>
      <c r="M131" s="83">
        <f t="shared" si="18"/>
        <v>0.41760000000000003</v>
      </c>
      <c r="N131" s="66">
        <v>4825</v>
      </c>
      <c r="O131" s="67" t="s">
        <v>69</v>
      </c>
      <c r="P131" s="83">
        <f t="shared" si="19"/>
        <v>0.48250000000000004</v>
      </c>
    </row>
    <row r="132" spans="1:16">
      <c r="A132" s="1">
        <f t="shared" si="15"/>
        <v>132</v>
      </c>
      <c r="B132" s="76">
        <v>25</v>
      </c>
      <c r="C132" s="77" t="s">
        <v>72</v>
      </c>
      <c r="D132" s="84">
        <f t="shared" si="20"/>
        <v>0.19379844961240311</v>
      </c>
      <c r="E132" s="78">
        <v>15.09</v>
      </c>
      <c r="F132" s="79">
        <v>0.90059999999999996</v>
      </c>
      <c r="G132" s="75">
        <f t="shared" si="11"/>
        <v>15.990600000000001</v>
      </c>
      <c r="H132" s="76">
        <v>4.1100000000000003</v>
      </c>
      <c r="I132" s="77" t="s">
        <v>71</v>
      </c>
      <c r="J132" s="64">
        <f t="shared" si="17"/>
        <v>4.1100000000000003</v>
      </c>
      <c r="K132" s="66">
        <v>4281</v>
      </c>
      <c r="L132" s="67" t="s">
        <v>69</v>
      </c>
      <c r="M132" s="83">
        <f t="shared" si="18"/>
        <v>0.42809999999999998</v>
      </c>
      <c r="N132" s="66">
        <v>5015</v>
      </c>
      <c r="O132" s="67" t="s">
        <v>69</v>
      </c>
      <c r="P132" s="83">
        <f t="shared" si="19"/>
        <v>0.50149999999999995</v>
      </c>
    </row>
    <row r="133" spans="1:16">
      <c r="A133" s="1">
        <f t="shared" si="15"/>
        <v>133</v>
      </c>
      <c r="B133" s="76">
        <v>27.5</v>
      </c>
      <c r="C133" s="77" t="s">
        <v>72</v>
      </c>
      <c r="D133" s="84">
        <f t="shared" si="20"/>
        <v>0.2131782945736434</v>
      </c>
      <c r="E133" s="78">
        <v>16.46</v>
      </c>
      <c r="F133" s="79">
        <v>0.84</v>
      </c>
      <c r="G133" s="75">
        <f t="shared" si="11"/>
        <v>17.3</v>
      </c>
      <c r="H133" s="76">
        <v>4.3600000000000003</v>
      </c>
      <c r="I133" s="77" t="s">
        <v>71</v>
      </c>
      <c r="J133" s="64">
        <f t="shared" si="17"/>
        <v>4.3600000000000003</v>
      </c>
      <c r="K133" s="66">
        <v>4367</v>
      </c>
      <c r="L133" s="67" t="s">
        <v>69</v>
      </c>
      <c r="M133" s="83">
        <f t="shared" si="18"/>
        <v>0.43669999999999998</v>
      </c>
      <c r="N133" s="66">
        <v>5177</v>
      </c>
      <c r="O133" s="67" t="s">
        <v>69</v>
      </c>
      <c r="P133" s="83">
        <f t="shared" si="19"/>
        <v>0.51769999999999994</v>
      </c>
    </row>
    <row r="134" spans="1:16">
      <c r="A134" s="1">
        <f t="shared" si="15"/>
        <v>134</v>
      </c>
      <c r="B134" s="76">
        <v>30</v>
      </c>
      <c r="C134" s="77" t="s">
        <v>72</v>
      </c>
      <c r="D134" s="84">
        <f t="shared" si="20"/>
        <v>0.23255813953488372</v>
      </c>
      <c r="E134" s="78">
        <v>17.78</v>
      </c>
      <c r="F134" s="79">
        <v>0.78779999999999994</v>
      </c>
      <c r="G134" s="75">
        <f t="shared" si="11"/>
        <v>18.567800000000002</v>
      </c>
      <c r="H134" s="76">
        <v>4.58</v>
      </c>
      <c r="I134" s="77" t="s">
        <v>71</v>
      </c>
      <c r="J134" s="64">
        <f t="shared" si="17"/>
        <v>4.58</v>
      </c>
      <c r="K134" s="66">
        <v>4439</v>
      </c>
      <c r="L134" s="67" t="s">
        <v>69</v>
      </c>
      <c r="M134" s="83">
        <f t="shared" si="18"/>
        <v>0.44390000000000002</v>
      </c>
      <c r="N134" s="66">
        <v>5318</v>
      </c>
      <c r="O134" s="67" t="s">
        <v>69</v>
      </c>
      <c r="P134" s="83">
        <f t="shared" si="19"/>
        <v>0.53179999999999994</v>
      </c>
    </row>
    <row r="135" spans="1:16">
      <c r="A135" s="1">
        <f t="shared" si="15"/>
        <v>135</v>
      </c>
      <c r="B135" s="76">
        <v>32.5</v>
      </c>
      <c r="C135" s="77" t="s">
        <v>72</v>
      </c>
      <c r="D135" s="84">
        <f t="shared" si="20"/>
        <v>0.25193798449612403</v>
      </c>
      <c r="E135" s="78">
        <v>19.05</v>
      </c>
      <c r="F135" s="79">
        <v>0.74239999999999995</v>
      </c>
      <c r="G135" s="75">
        <f t="shared" si="11"/>
        <v>19.792400000000001</v>
      </c>
      <c r="H135" s="76">
        <v>4.79</v>
      </c>
      <c r="I135" s="77" t="s">
        <v>71</v>
      </c>
      <c r="J135" s="64">
        <f t="shared" si="17"/>
        <v>4.79</v>
      </c>
      <c r="K135" s="66">
        <v>4500</v>
      </c>
      <c r="L135" s="67" t="s">
        <v>69</v>
      </c>
      <c r="M135" s="83">
        <f t="shared" si="18"/>
        <v>0.45</v>
      </c>
      <c r="N135" s="66">
        <v>5441</v>
      </c>
      <c r="O135" s="67" t="s">
        <v>69</v>
      </c>
      <c r="P135" s="83">
        <f t="shared" si="19"/>
        <v>0.54410000000000003</v>
      </c>
    </row>
    <row r="136" spans="1:16">
      <c r="A136" s="1">
        <f t="shared" si="15"/>
        <v>136</v>
      </c>
      <c r="B136" s="76">
        <v>35</v>
      </c>
      <c r="C136" s="77" t="s">
        <v>72</v>
      </c>
      <c r="D136" s="84">
        <f t="shared" si="20"/>
        <v>0.27131782945736432</v>
      </c>
      <c r="E136" s="78">
        <v>20.27</v>
      </c>
      <c r="F136" s="79">
        <v>0.70240000000000002</v>
      </c>
      <c r="G136" s="75">
        <f t="shared" si="11"/>
        <v>20.9724</v>
      </c>
      <c r="H136" s="76">
        <v>4.99</v>
      </c>
      <c r="I136" s="77" t="s">
        <v>71</v>
      </c>
      <c r="J136" s="64">
        <f t="shared" si="17"/>
        <v>4.99</v>
      </c>
      <c r="K136" s="66">
        <v>4553</v>
      </c>
      <c r="L136" s="67" t="s">
        <v>69</v>
      </c>
      <c r="M136" s="83">
        <f t="shared" si="18"/>
        <v>0.45529999999999998</v>
      </c>
      <c r="N136" s="66">
        <v>5549</v>
      </c>
      <c r="O136" s="67" t="s">
        <v>69</v>
      </c>
      <c r="P136" s="83">
        <f t="shared" si="19"/>
        <v>0.55490000000000006</v>
      </c>
    </row>
    <row r="137" spans="1:16">
      <c r="A137" s="1">
        <f t="shared" si="15"/>
        <v>137</v>
      </c>
      <c r="B137" s="76">
        <v>37.5</v>
      </c>
      <c r="C137" s="77" t="s">
        <v>72</v>
      </c>
      <c r="D137" s="84">
        <f t="shared" si="20"/>
        <v>0.29069767441860467</v>
      </c>
      <c r="E137" s="78">
        <v>21.44</v>
      </c>
      <c r="F137" s="79">
        <v>0.66690000000000005</v>
      </c>
      <c r="G137" s="75">
        <f t="shared" si="11"/>
        <v>22.106900000000003</v>
      </c>
      <c r="H137" s="76">
        <v>5.18</v>
      </c>
      <c r="I137" s="77" t="s">
        <v>71</v>
      </c>
      <c r="J137" s="64">
        <f t="shared" si="17"/>
        <v>5.18</v>
      </c>
      <c r="K137" s="66">
        <v>4599</v>
      </c>
      <c r="L137" s="67" t="s">
        <v>69</v>
      </c>
      <c r="M137" s="83">
        <f t="shared" si="18"/>
        <v>0.45990000000000003</v>
      </c>
      <c r="N137" s="66">
        <v>5646</v>
      </c>
      <c r="O137" s="67" t="s">
        <v>69</v>
      </c>
      <c r="P137" s="83">
        <f t="shared" si="19"/>
        <v>0.56459999999999999</v>
      </c>
    </row>
    <row r="138" spans="1:16">
      <c r="A138" s="1">
        <f t="shared" si="15"/>
        <v>138</v>
      </c>
      <c r="B138" s="76">
        <v>40</v>
      </c>
      <c r="C138" s="77" t="s">
        <v>72</v>
      </c>
      <c r="D138" s="84">
        <f t="shared" si="20"/>
        <v>0.31007751937984496</v>
      </c>
      <c r="E138" s="78">
        <v>22.56</v>
      </c>
      <c r="F138" s="79">
        <v>0.63519999999999999</v>
      </c>
      <c r="G138" s="75">
        <f t="shared" si="11"/>
        <v>23.1952</v>
      </c>
      <c r="H138" s="76">
        <v>5.36</v>
      </c>
      <c r="I138" s="77" t="s">
        <v>71</v>
      </c>
      <c r="J138" s="64">
        <f t="shared" si="17"/>
        <v>5.36</v>
      </c>
      <c r="K138" s="66">
        <v>4640</v>
      </c>
      <c r="L138" s="67" t="s">
        <v>69</v>
      </c>
      <c r="M138" s="83">
        <f t="shared" si="18"/>
        <v>0.46399999999999997</v>
      </c>
      <c r="N138" s="66">
        <v>5733</v>
      </c>
      <c r="O138" s="67" t="s">
        <v>69</v>
      </c>
      <c r="P138" s="83">
        <f t="shared" si="19"/>
        <v>0.57329999999999992</v>
      </c>
    </row>
    <row r="139" spans="1:16">
      <c r="A139" s="1">
        <f t="shared" si="15"/>
        <v>139</v>
      </c>
      <c r="B139" s="76">
        <v>45</v>
      </c>
      <c r="C139" s="77" t="s">
        <v>72</v>
      </c>
      <c r="D139" s="84">
        <f t="shared" si="20"/>
        <v>0.34883720930232559</v>
      </c>
      <c r="E139" s="78">
        <v>24.65</v>
      </c>
      <c r="F139" s="79">
        <v>0.58079999999999998</v>
      </c>
      <c r="G139" s="75">
        <f t="shared" si="11"/>
        <v>25.230799999999999</v>
      </c>
      <c r="H139" s="76">
        <v>5.69</v>
      </c>
      <c r="I139" s="77" t="s">
        <v>71</v>
      </c>
      <c r="J139" s="64">
        <f t="shared" si="17"/>
        <v>5.69</v>
      </c>
      <c r="K139" s="66">
        <v>4720</v>
      </c>
      <c r="L139" s="67" t="s">
        <v>69</v>
      </c>
      <c r="M139" s="83">
        <f t="shared" si="18"/>
        <v>0.47199999999999998</v>
      </c>
      <c r="N139" s="66">
        <v>5883</v>
      </c>
      <c r="O139" s="67" t="s">
        <v>69</v>
      </c>
      <c r="P139" s="83">
        <f t="shared" si="19"/>
        <v>0.58830000000000005</v>
      </c>
    </row>
    <row r="140" spans="1:16">
      <c r="A140" s="1">
        <f t="shared" si="15"/>
        <v>140</v>
      </c>
      <c r="B140" s="76">
        <v>50</v>
      </c>
      <c r="C140" s="80" t="s">
        <v>72</v>
      </c>
      <c r="D140" s="84">
        <f t="shared" si="20"/>
        <v>0.38759689922480622</v>
      </c>
      <c r="E140" s="78">
        <v>26.55</v>
      </c>
      <c r="F140" s="79">
        <v>0.53580000000000005</v>
      </c>
      <c r="G140" s="75">
        <f t="shared" si="11"/>
        <v>27.085799999999999</v>
      </c>
      <c r="H140" s="76">
        <v>6</v>
      </c>
      <c r="I140" s="77" t="s">
        <v>71</v>
      </c>
      <c r="J140" s="64">
        <f t="shared" si="17"/>
        <v>6</v>
      </c>
      <c r="K140" s="66">
        <v>4786</v>
      </c>
      <c r="L140" s="67" t="s">
        <v>69</v>
      </c>
      <c r="M140" s="83">
        <f t="shared" si="18"/>
        <v>0.47859999999999997</v>
      </c>
      <c r="N140" s="66">
        <v>6008</v>
      </c>
      <c r="O140" s="67" t="s">
        <v>69</v>
      </c>
      <c r="P140" s="83">
        <f t="shared" si="19"/>
        <v>0.6008</v>
      </c>
    </row>
    <row r="141" spans="1:16">
      <c r="A141" s="1">
        <f t="shared" si="15"/>
        <v>141</v>
      </c>
      <c r="B141" s="76">
        <v>55</v>
      </c>
      <c r="C141" s="67" t="s">
        <v>72</v>
      </c>
      <c r="D141" s="84">
        <f t="shared" si="20"/>
        <v>0.4263565891472868</v>
      </c>
      <c r="E141" s="78">
        <v>28.29</v>
      </c>
      <c r="F141" s="79">
        <v>0.49780000000000002</v>
      </c>
      <c r="G141" s="75">
        <f t="shared" si="11"/>
        <v>28.787800000000001</v>
      </c>
      <c r="H141" s="66">
        <v>6.29</v>
      </c>
      <c r="I141" s="67" t="s">
        <v>71</v>
      </c>
      <c r="J141" s="64">
        <f t="shared" si="17"/>
        <v>6.29</v>
      </c>
      <c r="K141" s="66">
        <v>4842</v>
      </c>
      <c r="L141" s="67" t="s">
        <v>69</v>
      </c>
      <c r="M141" s="83">
        <f t="shared" si="18"/>
        <v>0.48419999999999996</v>
      </c>
      <c r="N141" s="66">
        <v>6116</v>
      </c>
      <c r="O141" s="67" t="s">
        <v>69</v>
      </c>
      <c r="P141" s="83">
        <f t="shared" si="19"/>
        <v>0.61159999999999992</v>
      </c>
    </row>
    <row r="142" spans="1:16">
      <c r="A142" s="1">
        <f t="shared" si="15"/>
        <v>142</v>
      </c>
      <c r="B142" s="76">
        <v>60</v>
      </c>
      <c r="C142" s="67" t="s">
        <v>72</v>
      </c>
      <c r="D142" s="84">
        <f t="shared" si="20"/>
        <v>0.46511627906976744</v>
      </c>
      <c r="E142" s="78">
        <v>29.88</v>
      </c>
      <c r="F142" s="79">
        <v>0.46529999999999999</v>
      </c>
      <c r="G142" s="75">
        <f t="shared" si="11"/>
        <v>30.345299999999998</v>
      </c>
      <c r="H142" s="66">
        <v>6.57</v>
      </c>
      <c r="I142" s="67" t="s">
        <v>71</v>
      </c>
      <c r="J142" s="64">
        <f t="shared" si="17"/>
        <v>6.57</v>
      </c>
      <c r="K142" s="66">
        <v>4890</v>
      </c>
      <c r="L142" s="67" t="s">
        <v>69</v>
      </c>
      <c r="M142" s="83">
        <f t="shared" si="18"/>
        <v>0.48899999999999999</v>
      </c>
      <c r="N142" s="66">
        <v>6209</v>
      </c>
      <c r="O142" s="67" t="s">
        <v>69</v>
      </c>
      <c r="P142" s="83">
        <f t="shared" si="19"/>
        <v>0.62090000000000001</v>
      </c>
    </row>
    <row r="143" spans="1:16">
      <c r="A143" s="1">
        <f t="shared" si="15"/>
        <v>143</v>
      </c>
      <c r="B143" s="76">
        <v>65</v>
      </c>
      <c r="C143" s="67" t="s">
        <v>72</v>
      </c>
      <c r="D143" s="84">
        <f t="shared" si="20"/>
        <v>0.50387596899224807</v>
      </c>
      <c r="E143" s="78">
        <v>31.33</v>
      </c>
      <c r="F143" s="79">
        <v>0.43709999999999999</v>
      </c>
      <c r="G143" s="75">
        <f t="shared" si="11"/>
        <v>31.767099999999999</v>
      </c>
      <c r="H143" s="66">
        <v>6.83</v>
      </c>
      <c r="I143" s="67" t="s">
        <v>71</v>
      </c>
      <c r="J143" s="64">
        <f t="shared" si="17"/>
        <v>6.83</v>
      </c>
      <c r="K143" s="66">
        <v>4932</v>
      </c>
      <c r="L143" s="67" t="s">
        <v>69</v>
      </c>
      <c r="M143" s="83">
        <f t="shared" si="18"/>
        <v>0.49320000000000003</v>
      </c>
      <c r="N143" s="66">
        <v>6292</v>
      </c>
      <c r="O143" s="67" t="s">
        <v>69</v>
      </c>
      <c r="P143" s="83">
        <f t="shared" si="19"/>
        <v>0.62919999999999998</v>
      </c>
    </row>
    <row r="144" spans="1:16">
      <c r="A144" s="1">
        <f t="shared" si="15"/>
        <v>144</v>
      </c>
      <c r="B144" s="76">
        <v>70</v>
      </c>
      <c r="C144" s="67" t="s">
        <v>72</v>
      </c>
      <c r="D144" s="84">
        <f t="shared" si="20"/>
        <v>0.54263565891472865</v>
      </c>
      <c r="E144" s="78">
        <v>32.659999999999997</v>
      </c>
      <c r="F144" s="79">
        <v>0.41249999999999998</v>
      </c>
      <c r="G144" s="75">
        <f t="shared" si="11"/>
        <v>33.072499999999998</v>
      </c>
      <c r="H144" s="66">
        <v>7.08</v>
      </c>
      <c r="I144" s="67" t="s">
        <v>71</v>
      </c>
      <c r="J144" s="64">
        <f t="shared" si="17"/>
        <v>7.08</v>
      </c>
      <c r="K144" s="66">
        <v>4969</v>
      </c>
      <c r="L144" s="67" t="s">
        <v>69</v>
      </c>
      <c r="M144" s="83">
        <f t="shared" si="18"/>
        <v>0.49690000000000001</v>
      </c>
      <c r="N144" s="66">
        <v>6365</v>
      </c>
      <c r="O144" s="67" t="s">
        <v>69</v>
      </c>
      <c r="P144" s="83">
        <f t="shared" si="19"/>
        <v>0.63650000000000007</v>
      </c>
    </row>
    <row r="145" spans="1:16">
      <c r="A145" s="1">
        <f t="shared" si="15"/>
        <v>145</v>
      </c>
      <c r="B145" s="76">
        <v>80</v>
      </c>
      <c r="C145" s="67" t="s">
        <v>72</v>
      </c>
      <c r="D145" s="84">
        <f t="shared" si="20"/>
        <v>0.62015503875968991</v>
      </c>
      <c r="E145" s="78">
        <v>35.020000000000003</v>
      </c>
      <c r="F145" s="79">
        <v>0.37130000000000002</v>
      </c>
      <c r="G145" s="75">
        <f t="shared" si="11"/>
        <v>35.391300000000001</v>
      </c>
      <c r="H145" s="66">
        <v>7.56</v>
      </c>
      <c r="I145" s="67" t="s">
        <v>71</v>
      </c>
      <c r="J145" s="64">
        <f t="shared" si="17"/>
        <v>7.56</v>
      </c>
      <c r="K145" s="66">
        <v>5055</v>
      </c>
      <c r="L145" s="67" t="s">
        <v>69</v>
      </c>
      <c r="M145" s="83">
        <f t="shared" si="18"/>
        <v>0.50549999999999995</v>
      </c>
      <c r="N145" s="66">
        <v>6491</v>
      </c>
      <c r="O145" s="67" t="s">
        <v>69</v>
      </c>
      <c r="P145" s="83">
        <f t="shared" si="19"/>
        <v>0.64910000000000001</v>
      </c>
    </row>
    <row r="146" spans="1:16">
      <c r="A146" s="1">
        <f t="shared" si="15"/>
        <v>146</v>
      </c>
      <c r="B146" s="76">
        <v>90</v>
      </c>
      <c r="C146" s="67" t="s">
        <v>72</v>
      </c>
      <c r="D146" s="84">
        <f t="shared" si="20"/>
        <v>0.69767441860465118</v>
      </c>
      <c r="E146" s="78">
        <v>37.020000000000003</v>
      </c>
      <c r="F146" s="79">
        <v>0.33810000000000001</v>
      </c>
      <c r="G146" s="75">
        <f t="shared" si="11"/>
        <v>37.3581</v>
      </c>
      <c r="H146" s="66">
        <v>8.01</v>
      </c>
      <c r="I146" s="67" t="s">
        <v>71</v>
      </c>
      <c r="J146" s="64">
        <f t="shared" ref="J146:J177" si="21">H146</f>
        <v>8.01</v>
      </c>
      <c r="K146" s="66">
        <v>5128</v>
      </c>
      <c r="L146" s="67" t="s">
        <v>69</v>
      </c>
      <c r="M146" s="83">
        <f t="shared" si="18"/>
        <v>0.51280000000000003</v>
      </c>
      <c r="N146" s="66">
        <v>6597</v>
      </c>
      <c r="O146" s="67" t="s">
        <v>69</v>
      </c>
      <c r="P146" s="83">
        <f t="shared" si="19"/>
        <v>0.65970000000000006</v>
      </c>
    </row>
    <row r="147" spans="1:16">
      <c r="A147" s="1">
        <f t="shared" si="15"/>
        <v>147</v>
      </c>
      <c r="B147" s="76">
        <v>100</v>
      </c>
      <c r="C147" s="67" t="s">
        <v>72</v>
      </c>
      <c r="D147" s="84">
        <f t="shared" si="20"/>
        <v>0.77519379844961245</v>
      </c>
      <c r="E147" s="78">
        <v>38.729999999999997</v>
      </c>
      <c r="F147" s="79">
        <v>0.31090000000000001</v>
      </c>
      <c r="G147" s="75">
        <f t="shared" si="11"/>
        <v>39.040899999999993</v>
      </c>
      <c r="H147" s="66">
        <v>8.43</v>
      </c>
      <c r="I147" s="67" t="s">
        <v>71</v>
      </c>
      <c r="J147" s="64">
        <f t="shared" si="21"/>
        <v>8.43</v>
      </c>
      <c r="K147" s="66">
        <v>5191</v>
      </c>
      <c r="L147" s="67" t="s">
        <v>69</v>
      </c>
      <c r="M147" s="83">
        <f t="shared" si="18"/>
        <v>0.51910000000000001</v>
      </c>
      <c r="N147" s="66">
        <v>6688</v>
      </c>
      <c r="O147" s="67" t="s">
        <v>69</v>
      </c>
      <c r="P147" s="83">
        <f t="shared" si="19"/>
        <v>0.66879999999999995</v>
      </c>
    </row>
    <row r="148" spans="1:16">
      <c r="A148" s="1">
        <f t="shared" si="15"/>
        <v>148</v>
      </c>
      <c r="B148" s="76">
        <v>110</v>
      </c>
      <c r="C148" s="67" t="s">
        <v>72</v>
      </c>
      <c r="D148" s="84">
        <f t="shared" si="20"/>
        <v>0.8527131782945736</v>
      </c>
      <c r="E148" s="78">
        <v>40.21</v>
      </c>
      <c r="F148" s="79">
        <v>0.28799999999999998</v>
      </c>
      <c r="G148" s="75">
        <f t="shared" ref="G148:G211" si="22">E148+F148</f>
        <v>40.497999999999998</v>
      </c>
      <c r="H148" s="66">
        <v>8.84</v>
      </c>
      <c r="I148" s="67" t="s">
        <v>71</v>
      </c>
      <c r="J148" s="64">
        <f t="shared" si="21"/>
        <v>8.84</v>
      </c>
      <c r="K148" s="66">
        <v>5247</v>
      </c>
      <c r="L148" s="67" t="s">
        <v>69</v>
      </c>
      <c r="M148" s="83">
        <f t="shared" ref="M148:M171" si="23">K148/1000/10</f>
        <v>0.52469999999999994</v>
      </c>
      <c r="N148" s="66">
        <v>6767</v>
      </c>
      <c r="O148" s="67" t="s">
        <v>69</v>
      </c>
      <c r="P148" s="83">
        <f t="shared" ref="P148:P181" si="24">N148/1000/10</f>
        <v>0.67670000000000008</v>
      </c>
    </row>
    <row r="149" spans="1:16">
      <c r="A149" s="1">
        <f t="shared" si="15"/>
        <v>149</v>
      </c>
      <c r="B149" s="76">
        <v>120</v>
      </c>
      <c r="C149" s="67" t="s">
        <v>72</v>
      </c>
      <c r="D149" s="84">
        <f t="shared" si="20"/>
        <v>0.93023255813953487</v>
      </c>
      <c r="E149" s="78">
        <v>41.49</v>
      </c>
      <c r="F149" s="79">
        <v>0.26850000000000002</v>
      </c>
      <c r="G149" s="75">
        <f t="shared" si="22"/>
        <v>41.758500000000005</v>
      </c>
      <c r="H149" s="66">
        <v>9.24</v>
      </c>
      <c r="I149" s="67" t="s">
        <v>71</v>
      </c>
      <c r="J149" s="64">
        <f t="shared" si="21"/>
        <v>9.24</v>
      </c>
      <c r="K149" s="66">
        <v>5298</v>
      </c>
      <c r="L149" s="67" t="s">
        <v>69</v>
      </c>
      <c r="M149" s="83">
        <f t="shared" si="23"/>
        <v>0.52980000000000005</v>
      </c>
      <c r="N149" s="66">
        <v>6838</v>
      </c>
      <c r="O149" s="67" t="s">
        <v>69</v>
      </c>
      <c r="P149" s="83">
        <f t="shared" si="24"/>
        <v>0.68379999999999996</v>
      </c>
    </row>
    <row r="150" spans="1:16">
      <c r="A150" s="1">
        <f t="shared" ref="A150:A213" si="25">A149+1</f>
        <v>150</v>
      </c>
      <c r="B150" s="76">
        <v>130</v>
      </c>
      <c r="C150" s="67" t="s">
        <v>72</v>
      </c>
      <c r="D150" s="83">
        <f t="shared" si="20"/>
        <v>1.0077519379844961</v>
      </c>
      <c r="E150" s="78">
        <v>42.61</v>
      </c>
      <c r="F150" s="79">
        <v>0.25169999999999998</v>
      </c>
      <c r="G150" s="75">
        <f t="shared" si="22"/>
        <v>42.861699999999999</v>
      </c>
      <c r="H150" s="66">
        <v>9.6300000000000008</v>
      </c>
      <c r="I150" s="67" t="s">
        <v>71</v>
      </c>
      <c r="J150" s="64">
        <f t="shared" si="21"/>
        <v>9.6300000000000008</v>
      </c>
      <c r="K150" s="66">
        <v>5345</v>
      </c>
      <c r="L150" s="67" t="s">
        <v>69</v>
      </c>
      <c r="M150" s="83">
        <f t="shared" si="23"/>
        <v>0.53449999999999998</v>
      </c>
      <c r="N150" s="66">
        <v>6902</v>
      </c>
      <c r="O150" s="67" t="s">
        <v>69</v>
      </c>
      <c r="P150" s="83">
        <f t="shared" si="24"/>
        <v>0.69020000000000004</v>
      </c>
    </row>
    <row r="151" spans="1:16">
      <c r="A151" s="1">
        <f t="shared" si="25"/>
        <v>151</v>
      </c>
      <c r="B151" s="76">
        <v>140</v>
      </c>
      <c r="C151" s="67" t="s">
        <v>72</v>
      </c>
      <c r="D151" s="83">
        <f t="shared" si="20"/>
        <v>1.0852713178294573</v>
      </c>
      <c r="E151" s="78">
        <v>43.6</v>
      </c>
      <c r="F151" s="79">
        <v>0.23699999999999999</v>
      </c>
      <c r="G151" s="75">
        <f t="shared" si="22"/>
        <v>43.837000000000003</v>
      </c>
      <c r="H151" s="66">
        <v>10</v>
      </c>
      <c r="I151" s="67" t="s">
        <v>71</v>
      </c>
      <c r="J151" s="64">
        <f t="shared" si="21"/>
        <v>10</v>
      </c>
      <c r="K151" s="66">
        <v>5388</v>
      </c>
      <c r="L151" s="67" t="s">
        <v>69</v>
      </c>
      <c r="M151" s="83">
        <f t="shared" si="23"/>
        <v>0.53879999999999995</v>
      </c>
      <c r="N151" s="66">
        <v>6961</v>
      </c>
      <c r="O151" s="67" t="s">
        <v>69</v>
      </c>
      <c r="P151" s="83">
        <f t="shared" si="24"/>
        <v>0.69610000000000005</v>
      </c>
    </row>
    <row r="152" spans="1:16">
      <c r="A152" s="1">
        <f t="shared" si="25"/>
        <v>152</v>
      </c>
      <c r="B152" s="76">
        <v>150</v>
      </c>
      <c r="C152" s="67" t="s">
        <v>72</v>
      </c>
      <c r="D152" s="83">
        <f t="shared" si="20"/>
        <v>1.1627906976744187</v>
      </c>
      <c r="E152" s="78">
        <v>44.47</v>
      </c>
      <c r="F152" s="79">
        <v>0.224</v>
      </c>
      <c r="G152" s="75">
        <f t="shared" si="22"/>
        <v>44.693999999999996</v>
      </c>
      <c r="H152" s="66">
        <v>10.37</v>
      </c>
      <c r="I152" s="67" t="s">
        <v>71</v>
      </c>
      <c r="J152" s="64">
        <f t="shared" si="21"/>
        <v>10.37</v>
      </c>
      <c r="K152" s="66">
        <v>5429</v>
      </c>
      <c r="L152" s="67" t="s">
        <v>69</v>
      </c>
      <c r="M152" s="83">
        <f t="shared" si="23"/>
        <v>0.54290000000000005</v>
      </c>
      <c r="N152" s="66">
        <v>7014</v>
      </c>
      <c r="O152" s="67" t="s">
        <v>69</v>
      </c>
      <c r="P152" s="83">
        <f t="shared" si="24"/>
        <v>0.70140000000000002</v>
      </c>
    </row>
    <row r="153" spans="1:16">
      <c r="A153" s="1">
        <f t="shared" si="25"/>
        <v>153</v>
      </c>
      <c r="B153" s="76">
        <v>160</v>
      </c>
      <c r="C153" s="67" t="s">
        <v>72</v>
      </c>
      <c r="D153" s="83">
        <f t="shared" si="20"/>
        <v>1.2403100775193798</v>
      </c>
      <c r="E153" s="78">
        <v>45.24</v>
      </c>
      <c r="F153" s="79">
        <v>0.21249999999999999</v>
      </c>
      <c r="G153" s="75">
        <f t="shared" si="22"/>
        <v>45.452500000000001</v>
      </c>
      <c r="H153" s="66">
        <v>10.74</v>
      </c>
      <c r="I153" s="67" t="s">
        <v>71</v>
      </c>
      <c r="J153" s="64">
        <f t="shared" si="21"/>
        <v>10.74</v>
      </c>
      <c r="K153" s="66">
        <v>5467</v>
      </c>
      <c r="L153" s="67" t="s">
        <v>69</v>
      </c>
      <c r="M153" s="83">
        <f t="shared" si="23"/>
        <v>0.54669999999999996</v>
      </c>
      <c r="N153" s="66">
        <v>7064</v>
      </c>
      <c r="O153" s="67" t="s">
        <v>69</v>
      </c>
      <c r="P153" s="83">
        <f t="shared" si="24"/>
        <v>0.70640000000000003</v>
      </c>
    </row>
    <row r="154" spans="1:16">
      <c r="A154" s="1">
        <f t="shared" si="25"/>
        <v>154</v>
      </c>
      <c r="B154" s="76">
        <v>170</v>
      </c>
      <c r="C154" s="67" t="s">
        <v>72</v>
      </c>
      <c r="D154" s="83">
        <f t="shared" si="20"/>
        <v>1.317829457364341</v>
      </c>
      <c r="E154" s="78">
        <v>45.92</v>
      </c>
      <c r="F154" s="79">
        <v>0.20219999999999999</v>
      </c>
      <c r="G154" s="75">
        <f t="shared" si="22"/>
        <v>46.122199999999999</v>
      </c>
      <c r="H154" s="66">
        <v>11.09</v>
      </c>
      <c r="I154" s="67" t="s">
        <v>71</v>
      </c>
      <c r="J154" s="64">
        <f t="shared" si="21"/>
        <v>11.09</v>
      </c>
      <c r="K154" s="66">
        <v>5503</v>
      </c>
      <c r="L154" s="67" t="s">
        <v>69</v>
      </c>
      <c r="M154" s="83">
        <f t="shared" si="23"/>
        <v>0.55030000000000001</v>
      </c>
      <c r="N154" s="66">
        <v>7110</v>
      </c>
      <c r="O154" s="67" t="s">
        <v>69</v>
      </c>
      <c r="P154" s="83">
        <f t="shared" si="24"/>
        <v>0.71100000000000008</v>
      </c>
    </row>
    <row r="155" spans="1:16">
      <c r="A155" s="1">
        <f t="shared" si="25"/>
        <v>155</v>
      </c>
      <c r="B155" s="76">
        <v>180</v>
      </c>
      <c r="C155" s="67" t="s">
        <v>72</v>
      </c>
      <c r="D155" s="83">
        <f t="shared" si="20"/>
        <v>1.3953488372093024</v>
      </c>
      <c r="E155" s="78">
        <v>46.53</v>
      </c>
      <c r="F155" s="79">
        <v>0.193</v>
      </c>
      <c r="G155" s="75">
        <f t="shared" si="22"/>
        <v>46.722999999999999</v>
      </c>
      <c r="H155" s="66">
        <v>11.45</v>
      </c>
      <c r="I155" s="67" t="s">
        <v>71</v>
      </c>
      <c r="J155" s="64">
        <f t="shared" si="21"/>
        <v>11.45</v>
      </c>
      <c r="K155" s="66">
        <v>5538</v>
      </c>
      <c r="L155" s="67" t="s">
        <v>69</v>
      </c>
      <c r="M155" s="83">
        <f t="shared" si="23"/>
        <v>0.55380000000000007</v>
      </c>
      <c r="N155" s="66">
        <v>7154</v>
      </c>
      <c r="O155" s="67" t="s">
        <v>69</v>
      </c>
      <c r="P155" s="83">
        <f t="shared" si="24"/>
        <v>0.71540000000000004</v>
      </c>
    </row>
    <row r="156" spans="1:16">
      <c r="A156" s="1">
        <f t="shared" si="25"/>
        <v>156</v>
      </c>
      <c r="B156" s="76">
        <v>200</v>
      </c>
      <c r="C156" s="67" t="s">
        <v>72</v>
      </c>
      <c r="D156" s="83">
        <f t="shared" si="20"/>
        <v>1.5503875968992249</v>
      </c>
      <c r="E156" s="78">
        <v>47.57</v>
      </c>
      <c r="F156" s="79">
        <v>0.17699999999999999</v>
      </c>
      <c r="G156" s="75">
        <f t="shared" si="22"/>
        <v>47.747</v>
      </c>
      <c r="H156" s="66">
        <v>12.14</v>
      </c>
      <c r="I156" s="67" t="s">
        <v>71</v>
      </c>
      <c r="J156" s="64">
        <f t="shared" si="21"/>
        <v>12.14</v>
      </c>
      <c r="K156" s="66">
        <v>5646</v>
      </c>
      <c r="L156" s="67" t="s">
        <v>69</v>
      </c>
      <c r="M156" s="83">
        <f t="shared" si="23"/>
        <v>0.56459999999999999</v>
      </c>
      <c r="N156" s="66">
        <v>7234</v>
      </c>
      <c r="O156" s="67" t="s">
        <v>69</v>
      </c>
      <c r="P156" s="83">
        <f t="shared" si="24"/>
        <v>0.72340000000000004</v>
      </c>
    </row>
    <row r="157" spans="1:16">
      <c r="A157" s="1">
        <f t="shared" si="25"/>
        <v>157</v>
      </c>
      <c r="B157" s="76">
        <v>225</v>
      </c>
      <c r="C157" s="67" t="s">
        <v>72</v>
      </c>
      <c r="D157" s="83">
        <f t="shared" si="20"/>
        <v>1.7441860465116279</v>
      </c>
      <c r="E157" s="78">
        <v>48.6</v>
      </c>
      <c r="F157" s="79">
        <v>0.1605</v>
      </c>
      <c r="G157" s="75">
        <f t="shared" si="22"/>
        <v>48.7605</v>
      </c>
      <c r="H157" s="66">
        <v>12.99</v>
      </c>
      <c r="I157" s="67" t="s">
        <v>71</v>
      </c>
      <c r="J157" s="64">
        <f t="shared" si="21"/>
        <v>12.99</v>
      </c>
      <c r="K157" s="66">
        <v>5796</v>
      </c>
      <c r="L157" s="67" t="s">
        <v>69</v>
      </c>
      <c r="M157" s="83">
        <f t="shared" si="23"/>
        <v>0.5796</v>
      </c>
      <c r="N157" s="66">
        <v>7324</v>
      </c>
      <c r="O157" s="67" t="s">
        <v>69</v>
      </c>
      <c r="P157" s="83">
        <f t="shared" si="24"/>
        <v>0.73239999999999994</v>
      </c>
    </row>
    <row r="158" spans="1:16">
      <c r="A158" s="1">
        <f t="shared" si="25"/>
        <v>158</v>
      </c>
      <c r="B158" s="76">
        <v>250</v>
      </c>
      <c r="C158" s="67" t="s">
        <v>72</v>
      </c>
      <c r="D158" s="83">
        <f t="shared" si="20"/>
        <v>1.9379844961240309</v>
      </c>
      <c r="E158" s="78">
        <v>49.39</v>
      </c>
      <c r="F158" s="79">
        <v>0.14710000000000001</v>
      </c>
      <c r="G158" s="75">
        <f t="shared" si="22"/>
        <v>49.537100000000002</v>
      </c>
      <c r="H158" s="66">
        <v>13.82</v>
      </c>
      <c r="I158" s="67" t="s">
        <v>71</v>
      </c>
      <c r="J158" s="64">
        <f t="shared" si="21"/>
        <v>13.82</v>
      </c>
      <c r="K158" s="66">
        <v>5935</v>
      </c>
      <c r="L158" s="67" t="s">
        <v>69</v>
      </c>
      <c r="M158" s="83">
        <f t="shared" si="23"/>
        <v>0.59349999999999992</v>
      </c>
      <c r="N158" s="66">
        <v>7405</v>
      </c>
      <c r="O158" s="67" t="s">
        <v>69</v>
      </c>
      <c r="P158" s="83">
        <f t="shared" si="24"/>
        <v>0.74050000000000005</v>
      </c>
    </row>
    <row r="159" spans="1:16">
      <c r="A159" s="1">
        <f t="shared" si="25"/>
        <v>159</v>
      </c>
      <c r="B159" s="76">
        <v>275</v>
      </c>
      <c r="C159" s="67" t="s">
        <v>72</v>
      </c>
      <c r="D159" s="83">
        <f t="shared" ref="D159:D172" si="26">B159/$C$5</f>
        <v>2.1317829457364339</v>
      </c>
      <c r="E159" s="78">
        <v>50.45</v>
      </c>
      <c r="F159" s="79">
        <v>0.13589999999999999</v>
      </c>
      <c r="G159" s="75">
        <f t="shared" si="22"/>
        <v>50.585900000000002</v>
      </c>
      <c r="H159" s="66">
        <v>14.64</v>
      </c>
      <c r="I159" s="67" t="s">
        <v>71</v>
      </c>
      <c r="J159" s="64">
        <f t="shared" si="21"/>
        <v>14.64</v>
      </c>
      <c r="K159" s="66">
        <v>6065</v>
      </c>
      <c r="L159" s="67" t="s">
        <v>69</v>
      </c>
      <c r="M159" s="83">
        <f t="shared" si="23"/>
        <v>0.60650000000000004</v>
      </c>
      <c r="N159" s="66">
        <v>7478</v>
      </c>
      <c r="O159" s="67" t="s">
        <v>69</v>
      </c>
      <c r="P159" s="83">
        <f t="shared" si="24"/>
        <v>0.74780000000000002</v>
      </c>
    </row>
    <row r="160" spans="1:16">
      <c r="A160" s="1">
        <f t="shared" si="25"/>
        <v>160</v>
      </c>
      <c r="B160" s="76">
        <v>300</v>
      </c>
      <c r="C160" s="67" t="s">
        <v>72</v>
      </c>
      <c r="D160" s="83">
        <f t="shared" si="26"/>
        <v>2.3255813953488373</v>
      </c>
      <c r="E160" s="78">
        <v>51.31</v>
      </c>
      <c r="F160" s="79">
        <v>0.12640000000000001</v>
      </c>
      <c r="G160" s="75">
        <f t="shared" si="22"/>
        <v>51.436399999999999</v>
      </c>
      <c r="H160" s="66">
        <v>15.44</v>
      </c>
      <c r="I160" s="67" t="s">
        <v>71</v>
      </c>
      <c r="J160" s="64">
        <f t="shared" si="21"/>
        <v>15.44</v>
      </c>
      <c r="K160" s="66">
        <v>6187</v>
      </c>
      <c r="L160" s="67" t="s">
        <v>69</v>
      </c>
      <c r="M160" s="83">
        <f t="shared" si="23"/>
        <v>0.61870000000000003</v>
      </c>
      <c r="N160" s="66">
        <v>7546</v>
      </c>
      <c r="O160" s="67" t="s">
        <v>69</v>
      </c>
      <c r="P160" s="83">
        <f t="shared" si="24"/>
        <v>0.75460000000000005</v>
      </c>
    </row>
    <row r="161" spans="1:16">
      <c r="A161" s="1">
        <f t="shared" si="25"/>
        <v>161</v>
      </c>
      <c r="B161" s="76">
        <v>325</v>
      </c>
      <c r="C161" s="67" t="s">
        <v>72</v>
      </c>
      <c r="D161" s="83">
        <f t="shared" si="26"/>
        <v>2.5193798449612403</v>
      </c>
      <c r="E161" s="78">
        <v>51.78</v>
      </c>
      <c r="F161" s="79">
        <v>0.1182</v>
      </c>
      <c r="G161" s="75">
        <f t="shared" si="22"/>
        <v>51.898200000000003</v>
      </c>
      <c r="H161" s="66">
        <v>16.23</v>
      </c>
      <c r="I161" s="67" t="s">
        <v>71</v>
      </c>
      <c r="J161" s="64">
        <f t="shared" si="21"/>
        <v>16.23</v>
      </c>
      <c r="K161" s="66">
        <v>6303</v>
      </c>
      <c r="L161" s="67" t="s">
        <v>69</v>
      </c>
      <c r="M161" s="83">
        <f t="shared" si="23"/>
        <v>0.63029999999999997</v>
      </c>
      <c r="N161" s="66">
        <v>7609</v>
      </c>
      <c r="O161" s="67" t="s">
        <v>69</v>
      </c>
      <c r="P161" s="83">
        <f t="shared" si="24"/>
        <v>0.76090000000000002</v>
      </c>
    </row>
    <row r="162" spans="1:16">
      <c r="A162" s="1">
        <f t="shared" si="25"/>
        <v>162</v>
      </c>
      <c r="B162" s="76">
        <v>350</v>
      </c>
      <c r="C162" s="67" t="s">
        <v>72</v>
      </c>
      <c r="D162" s="83">
        <f t="shared" si="26"/>
        <v>2.7131782945736433</v>
      </c>
      <c r="E162" s="78">
        <v>52.15</v>
      </c>
      <c r="F162" s="79">
        <v>0.111</v>
      </c>
      <c r="G162" s="75">
        <f t="shared" si="22"/>
        <v>52.260999999999996</v>
      </c>
      <c r="H162" s="66">
        <v>17.02</v>
      </c>
      <c r="I162" s="67" t="s">
        <v>71</v>
      </c>
      <c r="J162" s="64">
        <f t="shared" si="21"/>
        <v>17.02</v>
      </c>
      <c r="K162" s="66">
        <v>6415</v>
      </c>
      <c r="L162" s="67" t="s">
        <v>69</v>
      </c>
      <c r="M162" s="83">
        <f t="shared" si="23"/>
        <v>0.64149999999999996</v>
      </c>
      <c r="N162" s="66">
        <v>7669</v>
      </c>
      <c r="O162" s="67" t="s">
        <v>69</v>
      </c>
      <c r="P162" s="83">
        <f t="shared" si="24"/>
        <v>0.76689999999999992</v>
      </c>
    </row>
    <row r="163" spans="1:16">
      <c r="A163" s="1">
        <f t="shared" si="25"/>
        <v>163</v>
      </c>
      <c r="B163" s="76">
        <v>375</v>
      </c>
      <c r="C163" s="67" t="s">
        <v>72</v>
      </c>
      <c r="D163" s="83">
        <f t="shared" si="26"/>
        <v>2.9069767441860463</v>
      </c>
      <c r="E163" s="78">
        <v>52.44</v>
      </c>
      <c r="F163" s="79">
        <v>0.1048</v>
      </c>
      <c r="G163" s="75">
        <f t="shared" si="22"/>
        <v>52.544799999999995</v>
      </c>
      <c r="H163" s="66">
        <v>17.8</v>
      </c>
      <c r="I163" s="67" t="s">
        <v>71</v>
      </c>
      <c r="J163" s="64">
        <f t="shared" si="21"/>
        <v>17.8</v>
      </c>
      <c r="K163" s="66">
        <v>6523</v>
      </c>
      <c r="L163" s="67" t="s">
        <v>69</v>
      </c>
      <c r="M163" s="83">
        <f t="shared" si="23"/>
        <v>0.65229999999999999</v>
      </c>
      <c r="N163" s="66">
        <v>7725</v>
      </c>
      <c r="O163" s="67" t="s">
        <v>69</v>
      </c>
      <c r="P163" s="83">
        <f t="shared" si="24"/>
        <v>0.77249999999999996</v>
      </c>
    </row>
    <row r="164" spans="1:16">
      <c r="A164" s="1">
        <f t="shared" si="25"/>
        <v>164</v>
      </c>
      <c r="B164" s="76">
        <v>400</v>
      </c>
      <c r="C164" s="67" t="s">
        <v>72</v>
      </c>
      <c r="D164" s="83">
        <f t="shared" si="26"/>
        <v>3.1007751937984498</v>
      </c>
      <c r="E164" s="78">
        <v>52.67</v>
      </c>
      <c r="F164" s="79">
        <v>9.9220000000000003E-2</v>
      </c>
      <c r="G164" s="75">
        <f t="shared" si="22"/>
        <v>52.769220000000004</v>
      </c>
      <c r="H164" s="66">
        <v>18.579999999999998</v>
      </c>
      <c r="I164" s="67" t="s">
        <v>71</v>
      </c>
      <c r="J164" s="64">
        <f t="shared" si="21"/>
        <v>18.579999999999998</v>
      </c>
      <c r="K164" s="66">
        <v>6628</v>
      </c>
      <c r="L164" s="67" t="s">
        <v>69</v>
      </c>
      <c r="M164" s="83">
        <f t="shared" si="23"/>
        <v>0.66280000000000006</v>
      </c>
      <c r="N164" s="66">
        <v>7779</v>
      </c>
      <c r="O164" s="67" t="s">
        <v>69</v>
      </c>
      <c r="P164" s="83">
        <f t="shared" si="24"/>
        <v>0.77790000000000004</v>
      </c>
    </row>
    <row r="165" spans="1:16">
      <c r="A165" s="1">
        <f t="shared" si="25"/>
        <v>165</v>
      </c>
      <c r="B165" s="76">
        <v>450</v>
      </c>
      <c r="C165" s="67" t="s">
        <v>72</v>
      </c>
      <c r="D165" s="83">
        <f t="shared" si="26"/>
        <v>3.4883720930232558</v>
      </c>
      <c r="E165" s="78">
        <v>52.94</v>
      </c>
      <c r="F165" s="79">
        <v>8.9819999999999997E-2</v>
      </c>
      <c r="G165" s="75">
        <f t="shared" si="22"/>
        <v>53.029820000000001</v>
      </c>
      <c r="H165" s="66">
        <v>20.13</v>
      </c>
      <c r="I165" s="67" t="s">
        <v>71</v>
      </c>
      <c r="J165" s="64">
        <f t="shared" si="21"/>
        <v>20.13</v>
      </c>
      <c r="K165" s="66">
        <v>7002</v>
      </c>
      <c r="L165" s="67" t="s">
        <v>69</v>
      </c>
      <c r="M165" s="83">
        <f t="shared" si="23"/>
        <v>0.70019999999999993</v>
      </c>
      <c r="N165" s="66">
        <v>7880</v>
      </c>
      <c r="O165" s="67" t="s">
        <v>69</v>
      </c>
      <c r="P165" s="83">
        <f t="shared" si="24"/>
        <v>0.78800000000000003</v>
      </c>
    </row>
    <row r="166" spans="1:16">
      <c r="A166" s="1">
        <f t="shared" si="25"/>
        <v>166</v>
      </c>
      <c r="B166" s="76">
        <v>500</v>
      </c>
      <c r="C166" s="67" t="s">
        <v>72</v>
      </c>
      <c r="D166" s="83">
        <f t="shared" si="26"/>
        <v>3.8759689922480618</v>
      </c>
      <c r="E166" s="78">
        <v>53.04</v>
      </c>
      <c r="F166" s="79">
        <v>8.2140000000000005E-2</v>
      </c>
      <c r="G166" s="75">
        <f t="shared" si="22"/>
        <v>53.122140000000002</v>
      </c>
      <c r="H166" s="66">
        <v>21.67</v>
      </c>
      <c r="I166" s="67" t="s">
        <v>71</v>
      </c>
      <c r="J166" s="64">
        <f t="shared" si="21"/>
        <v>21.67</v>
      </c>
      <c r="K166" s="66">
        <v>7355</v>
      </c>
      <c r="L166" s="67" t="s">
        <v>69</v>
      </c>
      <c r="M166" s="83">
        <f t="shared" si="23"/>
        <v>0.73550000000000004</v>
      </c>
      <c r="N166" s="66">
        <v>7974</v>
      </c>
      <c r="O166" s="67" t="s">
        <v>69</v>
      </c>
      <c r="P166" s="83">
        <f t="shared" si="24"/>
        <v>0.7974</v>
      </c>
    </row>
    <row r="167" spans="1:16">
      <c r="A167" s="1">
        <f t="shared" si="25"/>
        <v>167</v>
      </c>
      <c r="B167" s="76">
        <v>550</v>
      </c>
      <c r="C167" s="67" t="s">
        <v>72</v>
      </c>
      <c r="D167" s="83">
        <f t="shared" si="26"/>
        <v>4.2635658914728678</v>
      </c>
      <c r="E167" s="78">
        <v>52.99</v>
      </c>
      <c r="F167" s="79">
        <v>7.5740000000000002E-2</v>
      </c>
      <c r="G167" s="75">
        <f t="shared" si="22"/>
        <v>53.065740000000005</v>
      </c>
      <c r="H167" s="66">
        <v>23.21</v>
      </c>
      <c r="I167" s="67" t="s">
        <v>71</v>
      </c>
      <c r="J167" s="64">
        <f t="shared" si="21"/>
        <v>23.21</v>
      </c>
      <c r="K167" s="66">
        <v>7690</v>
      </c>
      <c r="L167" s="67" t="s">
        <v>69</v>
      </c>
      <c r="M167" s="83">
        <f t="shared" si="23"/>
        <v>0.76900000000000002</v>
      </c>
      <c r="N167" s="66">
        <v>8064</v>
      </c>
      <c r="O167" s="67" t="s">
        <v>69</v>
      </c>
      <c r="P167" s="83">
        <f t="shared" si="24"/>
        <v>0.80640000000000001</v>
      </c>
    </row>
    <row r="168" spans="1:16">
      <c r="A168" s="1">
        <f t="shared" si="25"/>
        <v>168</v>
      </c>
      <c r="B168" s="76">
        <v>600</v>
      </c>
      <c r="C168" s="67" t="s">
        <v>72</v>
      </c>
      <c r="D168" s="83">
        <f t="shared" si="26"/>
        <v>4.6511627906976747</v>
      </c>
      <c r="E168" s="78">
        <v>52.84</v>
      </c>
      <c r="F168" s="79">
        <v>7.0330000000000004E-2</v>
      </c>
      <c r="G168" s="75">
        <f t="shared" si="22"/>
        <v>52.910330000000002</v>
      </c>
      <c r="H168" s="66">
        <v>24.76</v>
      </c>
      <c r="I168" s="67" t="s">
        <v>71</v>
      </c>
      <c r="J168" s="64">
        <f t="shared" si="21"/>
        <v>24.76</v>
      </c>
      <c r="K168" s="66">
        <v>8012</v>
      </c>
      <c r="L168" s="67" t="s">
        <v>69</v>
      </c>
      <c r="M168" s="83">
        <f t="shared" si="23"/>
        <v>0.80120000000000002</v>
      </c>
      <c r="N168" s="66">
        <v>8149</v>
      </c>
      <c r="O168" s="67" t="s">
        <v>69</v>
      </c>
      <c r="P168" s="83">
        <f t="shared" si="24"/>
        <v>0.81489999999999996</v>
      </c>
    </row>
    <row r="169" spans="1:16">
      <c r="A169" s="1">
        <f t="shared" si="25"/>
        <v>169</v>
      </c>
      <c r="B169" s="76">
        <v>650</v>
      </c>
      <c r="C169" s="67" t="s">
        <v>72</v>
      </c>
      <c r="D169" s="83">
        <f t="shared" si="26"/>
        <v>5.0387596899224807</v>
      </c>
      <c r="E169" s="78">
        <v>52.59</v>
      </c>
      <c r="F169" s="79">
        <v>6.5680000000000002E-2</v>
      </c>
      <c r="G169" s="75">
        <f t="shared" si="22"/>
        <v>52.655680000000004</v>
      </c>
      <c r="H169" s="66">
        <v>26.31</v>
      </c>
      <c r="I169" s="67" t="s">
        <v>71</v>
      </c>
      <c r="J169" s="64">
        <f t="shared" si="21"/>
        <v>26.31</v>
      </c>
      <c r="K169" s="66">
        <v>8324</v>
      </c>
      <c r="L169" s="67" t="s">
        <v>69</v>
      </c>
      <c r="M169" s="83">
        <f t="shared" si="23"/>
        <v>0.83240000000000003</v>
      </c>
      <c r="N169" s="66">
        <v>8231</v>
      </c>
      <c r="O169" s="67" t="s">
        <v>69</v>
      </c>
      <c r="P169" s="83">
        <f t="shared" si="24"/>
        <v>0.82309999999999994</v>
      </c>
    </row>
    <row r="170" spans="1:16">
      <c r="A170" s="1">
        <f t="shared" si="25"/>
        <v>170</v>
      </c>
      <c r="B170" s="76">
        <v>700</v>
      </c>
      <c r="C170" s="67" t="s">
        <v>72</v>
      </c>
      <c r="D170" s="83">
        <f t="shared" si="26"/>
        <v>5.4263565891472867</v>
      </c>
      <c r="E170" s="78">
        <v>52.28</v>
      </c>
      <c r="F170" s="79">
        <v>6.164E-2</v>
      </c>
      <c r="G170" s="75">
        <f t="shared" si="22"/>
        <v>52.341639999999998</v>
      </c>
      <c r="H170" s="66">
        <v>27.87</v>
      </c>
      <c r="I170" s="67" t="s">
        <v>71</v>
      </c>
      <c r="J170" s="64">
        <f t="shared" si="21"/>
        <v>27.87</v>
      </c>
      <c r="K170" s="66">
        <v>8627</v>
      </c>
      <c r="L170" s="67" t="s">
        <v>69</v>
      </c>
      <c r="M170" s="83">
        <f t="shared" si="23"/>
        <v>0.86270000000000002</v>
      </c>
      <c r="N170" s="66">
        <v>8311</v>
      </c>
      <c r="O170" s="67" t="s">
        <v>69</v>
      </c>
      <c r="P170" s="83">
        <f t="shared" si="24"/>
        <v>0.83109999999999995</v>
      </c>
    </row>
    <row r="171" spans="1:16">
      <c r="A171" s="1">
        <f t="shared" si="25"/>
        <v>171</v>
      </c>
      <c r="B171" s="76">
        <v>800</v>
      </c>
      <c r="C171" s="67" t="s">
        <v>72</v>
      </c>
      <c r="D171" s="83">
        <f t="shared" si="26"/>
        <v>6.2015503875968996</v>
      </c>
      <c r="E171" s="78">
        <v>51.5</v>
      </c>
      <c r="F171" s="79">
        <v>5.4969999999999998E-2</v>
      </c>
      <c r="G171" s="75">
        <f t="shared" si="22"/>
        <v>51.554969999999997</v>
      </c>
      <c r="H171" s="66">
        <v>31.03</v>
      </c>
      <c r="I171" s="67" t="s">
        <v>71</v>
      </c>
      <c r="J171" s="64">
        <f t="shared" si="21"/>
        <v>31.03</v>
      </c>
      <c r="K171" s="66">
        <v>9739</v>
      </c>
      <c r="L171" s="67" t="s">
        <v>69</v>
      </c>
      <c r="M171" s="83">
        <f t="shared" si="23"/>
        <v>0.9739000000000001</v>
      </c>
      <c r="N171" s="66">
        <v>8466</v>
      </c>
      <c r="O171" s="67" t="s">
        <v>69</v>
      </c>
      <c r="P171" s="83">
        <f t="shared" si="24"/>
        <v>0.84659999999999991</v>
      </c>
    </row>
    <row r="172" spans="1:16">
      <c r="A172" s="1">
        <f t="shared" si="25"/>
        <v>172</v>
      </c>
      <c r="B172" s="76">
        <v>900</v>
      </c>
      <c r="C172" s="67" t="s">
        <v>72</v>
      </c>
      <c r="D172" s="83">
        <f t="shared" si="26"/>
        <v>6.9767441860465116</v>
      </c>
      <c r="E172" s="78">
        <v>50.57</v>
      </c>
      <c r="F172" s="79">
        <v>4.9669999999999999E-2</v>
      </c>
      <c r="G172" s="75">
        <f t="shared" si="22"/>
        <v>50.619669999999999</v>
      </c>
      <c r="H172" s="66">
        <v>34.24</v>
      </c>
      <c r="I172" s="67" t="s">
        <v>71</v>
      </c>
      <c r="J172" s="64">
        <f t="shared" si="21"/>
        <v>34.24</v>
      </c>
      <c r="K172" s="66">
        <v>1.08</v>
      </c>
      <c r="L172" s="112" t="s">
        <v>71</v>
      </c>
      <c r="M172" s="64">
        <f t="shared" ref="M172:M203" si="27">K172</f>
        <v>1.08</v>
      </c>
      <c r="N172" s="66">
        <v>8615</v>
      </c>
      <c r="O172" s="67" t="s">
        <v>69</v>
      </c>
      <c r="P172" s="83">
        <f t="shared" si="24"/>
        <v>0.86150000000000004</v>
      </c>
    </row>
    <row r="173" spans="1:16">
      <c r="A173" s="1">
        <f t="shared" si="25"/>
        <v>173</v>
      </c>
      <c r="B173" s="76">
        <v>1</v>
      </c>
      <c r="C173" s="112" t="s">
        <v>74</v>
      </c>
      <c r="D173" s="83">
        <f t="shared" ref="D173:D204" si="28">B173*1000/$C$5</f>
        <v>7.7519379844961236</v>
      </c>
      <c r="E173" s="78">
        <v>49.56</v>
      </c>
      <c r="F173" s="79">
        <v>4.5350000000000001E-2</v>
      </c>
      <c r="G173" s="75">
        <f t="shared" si="22"/>
        <v>49.605350000000001</v>
      </c>
      <c r="H173" s="66">
        <v>37.51</v>
      </c>
      <c r="I173" s="67" t="s">
        <v>71</v>
      </c>
      <c r="J173" s="64">
        <f t="shared" si="21"/>
        <v>37.51</v>
      </c>
      <c r="K173" s="66">
        <v>1.17</v>
      </c>
      <c r="L173" s="67" t="s">
        <v>71</v>
      </c>
      <c r="M173" s="64">
        <f t="shared" si="27"/>
        <v>1.17</v>
      </c>
      <c r="N173" s="66">
        <v>8762</v>
      </c>
      <c r="O173" s="67" t="s">
        <v>69</v>
      </c>
      <c r="P173" s="83">
        <f t="shared" si="24"/>
        <v>0.87620000000000009</v>
      </c>
    </row>
    <row r="174" spans="1:16">
      <c r="A174" s="1">
        <f t="shared" si="25"/>
        <v>174</v>
      </c>
      <c r="B174" s="76">
        <v>1.1000000000000001</v>
      </c>
      <c r="C174" s="67" t="s">
        <v>74</v>
      </c>
      <c r="D174" s="83">
        <f t="shared" si="28"/>
        <v>8.5271317829457356</v>
      </c>
      <c r="E174" s="78">
        <v>48.5</v>
      </c>
      <c r="F174" s="79">
        <v>4.1770000000000002E-2</v>
      </c>
      <c r="G174" s="75">
        <f t="shared" si="22"/>
        <v>48.54177</v>
      </c>
      <c r="H174" s="66">
        <v>40.85</v>
      </c>
      <c r="I174" s="67" t="s">
        <v>71</v>
      </c>
      <c r="J174" s="64">
        <f t="shared" si="21"/>
        <v>40.85</v>
      </c>
      <c r="K174" s="66">
        <v>1.27</v>
      </c>
      <c r="L174" s="67" t="s">
        <v>71</v>
      </c>
      <c r="M174" s="64">
        <f t="shared" si="27"/>
        <v>1.27</v>
      </c>
      <c r="N174" s="66">
        <v>8908</v>
      </c>
      <c r="O174" s="67" t="s">
        <v>69</v>
      </c>
      <c r="P174" s="83">
        <f t="shared" si="24"/>
        <v>0.89079999999999993</v>
      </c>
    </row>
    <row r="175" spans="1:16">
      <c r="A175" s="1">
        <f t="shared" si="25"/>
        <v>175</v>
      </c>
      <c r="B175" s="76">
        <v>1.2</v>
      </c>
      <c r="C175" s="67" t="s">
        <v>74</v>
      </c>
      <c r="D175" s="83">
        <f t="shared" si="28"/>
        <v>9.3023255813953494</v>
      </c>
      <c r="E175" s="78">
        <v>47.43</v>
      </c>
      <c r="F175" s="79">
        <v>3.8730000000000001E-2</v>
      </c>
      <c r="G175" s="75">
        <f t="shared" si="22"/>
        <v>47.468730000000001</v>
      </c>
      <c r="H175" s="66">
        <v>44.26</v>
      </c>
      <c r="I175" s="67" t="s">
        <v>71</v>
      </c>
      <c r="J175" s="64">
        <f t="shared" si="21"/>
        <v>44.26</v>
      </c>
      <c r="K175" s="66">
        <v>1.36</v>
      </c>
      <c r="L175" s="67" t="s">
        <v>71</v>
      </c>
      <c r="M175" s="64">
        <f t="shared" si="27"/>
        <v>1.36</v>
      </c>
      <c r="N175" s="66">
        <v>9054</v>
      </c>
      <c r="O175" s="67" t="s">
        <v>69</v>
      </c>
      <c r="P175" s="83">
        <f t="shared" si="24"/>
        <v>0.90539999999999998</v>
      </c>
    </row>
    <row r="176" spans="1:16">
      <c r="A176" s="1">
        <f t="shared" si="25"/>
        <v>176</v>
      </c>
      <c r="B176" s="76">
        <v>1.3</v>
      </c>
      <c r="C176" s="67" t="s">
        <v>74</v>
      </c>
      <c r="D176" s="83">
        <f t="shared" si="28"/>
        <v>10.077519379844961</v>
      </c>
      <c r="E176" s="78">
        <v>46.35</v>
      </c>
      <c r="F176" s="79">
        <v>3.6130000000000002E-2</v>
      </c>
      <c r="G176" s="75">
        <f t="shared" si="22"/>
        <v>46.386130000000001</v>
      </c>
      <c r="H176" s="66">
        <v>47.76</v>
      </c>
      <c r="I176" s="67" t="s">
        <v>71</v>
      </c>
      <c r="J176" s="64">
        <f t="shared" si="21"/>
        <v>47.76</v>
      </c>
      <c r="K176" s="66">
        <v>1.45</v>
      </c>
      <c r="L176" s="67" t="s">
        <v>71</v>
      </c>
      <c r="M176" s="64">
        <f t="shared" si="27"/>
        <v>1.45</v>
      </c>
      <c r="N176" s="66">
        <v>9201</v>
      </c>
      <c r="O176" s="67" t="s">
        <v>69</v>
      </c>
      <c r="P176" s="83">
        <f t="shared" si="24"/>
        <v>0.92010000000000003</v>
      </c>
    </row>
    <row r="177" spans="1:16">
      <c r="A177" s="1">
        <f t="shared" si="25"/>
        <v>177</v>
      </c>
      <c r="B177" s="76">
        <v>1.4</v>
      </c>
      <c r="C177" s="67" t="s">
        <v>74</v>
      </c>
      <c r="D177" s="83">
        <f t="shared" si="28"/>
        <v>10.852713178294573</v>
      </c>
      <c r="E177" s="78">
        <v>45.29</v>
      </c>
      <c r="F177" s="79">
        <v>3.388E-2</v>
      </c>
      <c r="G177" s="75">
        <f t="shared" si="22"/>
        <v>45.323880000000003</v>
      </c>
      <c r="H177" s="66">
        <v>51.33</v>
      </c>
      <c r="I177" s="67" t="s">
        <v>71</v>
      </c>
      <c r="J177" s="64">
        <f t="shared" si="21"/>
        <v>51.33</v>
      </c>
      <c r="K177" s="66">
        <v>1.54</v>
      </c>
      <c r="L177" s="67" t="s">
        <v>71</v>
      </c>
      <c r="M177" s="64">
        <f t="shared" si="27"/>
        <v>1.54</v>
      </c>
      <c r="N177" s="66">
        <v>9349</v>
      </c>
      <c r="O177" s="67" t="s">
        <v>69</v>
      </c>
      <c r="P177" s="83">
        <f t="shared" si="24"/>
        <v>0.93490000000000006</v>
      </c>
    </row>
    <row r="178" spans="1:16">
      <c r="A178" s="1">
        <f t="shared" si="25"/>
        <v>178</v>
      </c>
      <c r="B178" s="66">
        <v>1.5</v>
      </c>
      <c r="C178" s="67" t="s">
        <v>74</v>
      </c>
      <c r="D178" s="83">
        <f t="shared" si="28"/>
        <v>11.627906976744185</v>
      </c>
      <c r="E178" s="78">
        <v>44.25</v>
      </c>
      <c r="F178" s="79">
        <v>3.1899999999999998E-2</v>
      </c>
      <c r="G178" s="75">
        <f t="shared" si="22"/>
        <v>44.2819</v>
      </c>
      <c r="H178" s="66">
        <v>54.99</v>
      </c>
      <c r="I178" s="67" t="s">
        <v>71</v>
      </c>
      <c r="J178" s="64">
        <f t="shared" ref="J178:J202" si="29">H178</f>
        <v>54.99</v>
      </c>
      <c r="K178" s="66">
        <v>1.62</v>
      </c>
      <c r="L178" s="67" t="s">
        <v>71</v>
      </c>
      <c r="M178" s="64">
        <f t="shared" si="27"/>
        <v>1.62</v>
      </c>
      <c r="N178" s="66">
        <v>9499</v>
      </c>
      <c r="O178" s="67" t="s">
        <v>69</v>
      </c>
      <c r="P178" s="83">
        <f t="shared" si="24"/>
        <v>0.94990000000000008</v>
      </c>
    </row>
    <row r="179" spans="1:16">
      <c r="A179" s="1">
        <f t="shared" si="25"/>
        <v>179</v>
      </c>
      <c r="B179" s="76">
        <v>1.6</v>
      </c>
      <c r="C179" s="77" t="s">
        <v>74</v>
      </c>
      <c r="D179" s="83">
        <f t="shared" si="28"/>
        <v>12.403100775193799</v>
      </c>
      <c r="E179" s="78">
        <v>43.24</v>
      </c>
      <c r="F179" s="79">
        <v>3.0159999999999999E-2</v>
      </c>
      <c r="G179" s="75">
        <f t="shared" si="22"/>
        <v>43.270160000000004</v>
      </c>
      <c r="H179" s="66">
        <v>58.74</v>
      </c>
      <c r="I179" s="67" t="s">
        <v>71</v>
      </c>
      <c r="J179" s="64">
        <f t="shared" si="29"/>
        <v>58.74</v>
      </c>
      <c r="K179" s="66">
        <v>1.71</v>
      </c>
      <c r="L179" s="67" t="s">
        <v>71</v>
      </c>
      <c r="M179" s="64">
        <f t="shared" si="27"/>
        <v>1.71</v>
      </c>
      <c r="N179" s="66">
        <v>9651</v>
      </c>
      <c r="O179" s="67" t="s">
        <v>69</v>
      </c>
      <c r="P179" s="83">
        <f t="shared" si="24"/>
        <v>0.96509999999999996</v>
      </c>
    </row>
    <row r="180" spans="1:16">
      <c r="A180" s="1">
        <f t="shared" si="25"/>
        <v>180</v>
      </c>
      <c r="B180" s="76">
        <v>1.7</v>
      </c>
      <c r="C180" s="77" t="s">
        <v>74</v>
      </c>
      <c r="D180" s="83">
        <f t="shared" si="28"/>
        <v>13.178294573643411</v>
      </c>
      <c r="E180" s="78">
        <v>42.26</v>
      </c>
      <c r="F180" s="79">
        <v>2.86E-2</v>
      </c>
      <c r="G180" s="75">
        <f t="shared" si="22"/>
        <v>42.288599999999995</v>
      </c>
      <c r="H180" s="66">
        <v>62.57</v>
      </c>
      <c r="I180" s="67" t="s">
        <v>71</v>
      </c>
      <c r="J180" s="64">
        <f t="shared" si="29"/>
        <v>62.57</v>
      </c>
      <c r="K180" s="66">
        <v>1.79</v>
      </c>
      <c r="L180" s="67" t="s">
        <v>71</v>
      </c>
      <c r="M180" s="64">
        <f t="shared" si="27"/>
        <v>1.79</v>
      </c>
      <c r="N180" s="66">
        <v>9806</v>
      </c>
      <c r="O180" s="67" t="s">
        <v>69</v>
      </c>
      <c r="P180" s="83">
        <f t="shared" si="24"/>
        <v>0.98059999999999992</v>
      </c>
    </row>
    <row r="181" spans="1:16">
      <c r="A181" s="1">
        <f t="shared" si="25"/>
        <v>181</v>
      </c>
      <c r="B181" s="76">
        <v>1.8</v>
      </c>
      <c r="C181" s="77" t="s">
        <v>74</v>
      </c>
      <c r="D181" s="83">
        <f t="shared" si="28"/>
        <v>13.953488372093023</v>
      </c>
      <c r="E181" s="78">
        <v>41.32</v>
      </c>
      <c r="F181" s="79">
        <v>2.7210000000000002E-2</v>
      </c>
      <c r="G181" s="75">
        <f t="shared" si="22"/>
        <v>41.347209999999997</v>
      </c>
      <c r="H181" s="66">
        <v>66.489999999999995</v>
      </c>
      <c r="I181" s="67" t="s">
        <v>71</v>
      </c>
      <c r="J181" s="64">
        <f t="shared" si="29"/>
        <v>66.489999999999995</v>
      </c>
      <c r="K181" s="66">
        <v>1.88</v>
      </c>
      <c r="L181" s="67" t="s">
        <v>71</v>
      </c>
      <c r="M181" s="64">
        <f t="shared" si="27"/>
        <v>1.88</v>
      </c>
      <c r="N181" s="66">
        <v>9964</v>
      </c>
      <c r="O181" s="67" t="s">
        <v>69</v>
      </c>
      <c r="P181" s="83">
        <f t="shared" si="24"/>
        <v>0.99640000000000006</v>
      </c>
    </row>
    <row r="182" spans="1:16">
      <c r="A182" s="1">
        <f t="shared" si="25"/>
        <v>182</v>
      </c>
      <c r="B182" s="76">
        <v>2</v>
      </c>
      <c r="C182" s="77" t="s">
        <v>74</v>
      </c>
      <c r="D182" s="83">
        <f t="shared" si="28"/>
        <v>15.503875968992247</v>
      </c>
      <c r="E182" s="78">
        <v>39.549999999999997</v>
      </c>
      <c r="F182" s="79">
        <v>2.4809999999999999E-2</v>
      </c>
      <c r="G182" s="75">
        <f t="shared" si="22"/>
        <v>39.574809999999999</v>
      </c>
      <c r="H182" s="66">
        <v>74.599999999999994</v>
      </c>
      <c r="I182" s="67" t="s">
        <v>71</v>
      </c>
      <c r="J182" s="64">
        <f t="shared" si="29"/>
        <v>74.599999999999994</v>
      </c>
      <c r="K182" s="66">
        <v>2.2000000000000002</v>
      </c>
      <c r="L182" s="67" t="s">
        <v>71</v>
      </c>
      <c r="M182" s="64">
        <f t="shared" si="27"/>
        <v>2.2000000000000002</v>
      </c>
      <c r="N182" s="66">
        <v>1.03</v>
      </c>
      <c r="O182" s="112" t="s">
        <v>71</v>
      </c>
      <c r="P182" s="64">
        <f t="shared" ref="P182:P228" si="30">N182</f>
        <v>1.03</v>
      </c>
    </row>
    <row r="183" spans="1:16">
      <c r="A183" s="1">
        <f t="shared" si="25"/>
        <v>183</v>
      </c>
      <c r="B183" s="76">
        <v>2.25</v>
      </c>
      <c r="C183" s="77" t="s">
        <v>74</v>
      </c>
      <c r="D183" s="83">
        <f t="shared" si="28"/>
        <v>17.441860465116278</v>
      </c>
      <c r="E183" s="78">
        <v>37.56</v>
      </c>
      <c r="F183" s="79">
        <v>2.2380000000000001E-2</v>
      </c>
      <c r="G183" s="75">
        <f t="shared" si="22"/>
        <v>37.582380000000001</v>
      </c>
      <c r="H183" s="66">
        <v>85.23</v>
      </c>
      <c r="I183" s="67" t="s">
        <v>71</v>
      </c>
      <c r="J183" s="64">
        <f t="shared" si="29"/>
        <v>85.23</v>
      </c>
      <c r="K183" s="66">
        <v>2.67</v>
      </c>
      <c r="L183" s="67" t="s">
        <v>71</v>
      </c>
      <c r="M183" s="64">
        <f t="shared" si="27"/>
        <v>2.67</v>
      </c>
      <c r="N183" s="66">
        <v>1.07</v>
      </c>
      <c r="O183" s="67" t="s">
        <v>71</v>
      </c>
      <c r="P183" s="64">
        <f t="shared" si="30"/>
        <v>1.07</v>
      </c>
    </row>
    <row r="184" spans="1:16">
      <c r="A184" s="1">
        <f t="shared" si="25"/>
        <v>184</v>
      </c>
      <c r="B184" s="76">
        <v>2.5</v>
      </c>
      <c r="C184" s="77" t="s">
        <v>74</v>
      </c>
      <c r="D184" s="83">
        <f t="shared" si="28"/>
        <v>19.379844961240309</v>
      </c>
      <c r="E184" s="78">
        <v>35.81</v>
      </c>
      <c r="F184" s="79">
        <v>2.0400000000000001E-2</v>
      </c>
      <c r="G184" s="75">
        <f t="shared" si="22"/>
        <v>35.830400000000004</v>
      </c>
      <c r="H184" s="66">
        <v>96.4</v>
      </c>
      <c r="I184" s="67" t="s">
        <v>71</v>
      </c>
      <c r="J184" s="64">
        <f t="shared" si="29"/>
        <v>96.4</v>
      </c>
      <c r="K184" s="66">
        <v>3.11</v>
      </c>
      <c r="L184" s="67" t="s">
        <v>71</v>
      </c>
      <c r="M184" s="64">
        <f t="shared" si="27"/>
        <v>3.11</v>
      </c>
      <c r="N184" s="66">
        <v>1.1200000000000001</v>
      </c>
      <c r="O184" s="67" t="s">
        <v>71</v>
      </c>
      <c r="P184" s="64">
        <f t="shared" si="30"/>
        <v>1.1200000000000001</v>
      </c>
    </row>
    <row r="185" spans="1:16">
      <c r="A185" s="1">
        <f t="shared" si="25"/>
        <v>185</v>
      </c>
      <c r="B185" s="76">
        <v>2.75</v>
      </c>
      <c r="C185" s="77" t="s">
        <v>74</v>
      </c>
      <c r="D185" s="83">
        <f t="shared" si="28"/>
        <v>21.31782945736434</v>
      </c>
      <c r="E185" s="78">
        <v>34.28</v>
      </c>
      <c r="F185" s="79">
        <v>1.8759999999999999E-2</v>
      </c>
      <c r="G185" s="75">
        <f t="shared" si="22"/>
        <v>34.298760000000001</v>
      </c>
      <c r="H185" s="66">
        <v>108.09</v>
      </c>
      <c r="I185" s="67" t="s">
        <v>71</v>
      </c>
      <c r="J185" s="64">
        <f t="shared" si="29"/>
        <v>108.09</v>
      </c>
      <c r="K185" s="66">
        <v>3.52</v>
      </c>
      <c r="L185" s="67" t="s">
        <v>71</v>
      </c>
      <c r="M185" s="64">
        <f t="shared" si="27"/>
        <v>3.52</v>
      </c>
      <c r="N185" s="66">
        <v>1.1599999999999999</v>
      </c>
      <c r="O185" s="67" t="s">
        <v>71</v>
      </c>
      <c r="P185" s="64">
        <f t="shared" si="30"/>
        <v>1.1599999999999999</v>
      </c>
    </row>
    <row r="186" spans="1:16">
      <c r="A186" s="1">
        <f t="shared" si="25"/>
        <v>186</v>
      </c>
      <c r="B186" s="76">
        <v>3</v>
      </c>
      <c r="C186" s="77" t="s">
        <v>74</v>
      </c>
      <c r="D186" s="83">
        <f t="shared" si="28"/>
        <v>23.255813953488371</v>
      </c>
      <c r="E186" s="78">
        <v>32.950000000000003</v>
      </c>
      <c r="F186" s="79">
        <v>1.737E-2</v>
      </c>
      <c r="G186" s="75">
        <f t="shared" si="22"/>
        <v>32.967370000000003</v>
      </c>
      <c r="H186" s="66">
        <v>120.28</v>
      </c>
      <c r="I186" s="67" t="s">
        <v>71</v>
      </c>
      <c r="J186" s="64">
        <f t="shared" si="29"/>
        <v>120.28</v>
      </c>
      <c r="K186" s="66">
        <v>3.93</v>
      </c>
      <c r="L186" s="67" t="s">
        <v>71</v>
      </c>
      <c r="M186" s="64">
        <f t="shared" si="27"/>
        <v>3.93</v>
      </c>
      <c r="N186" s="66">
        <v>1.21</v>
      </c>
      <c r="O186" s="67" t="s">
        <v>71</v>
      </c>
      <c r="P186" s="64">
        <f t="shared" si="30"/>
        <v>1.21</v>
      </c>
    </row>
    <row r="187" spans="1:16">
      <c r="A187" s="1">
        <f t="shared" si="25"/>
        <v>187</v>
      </c>
      <c r="B187" s="76">
        <v>3.25</v>
      </c>
      <c r="C187" s="77" t="s">
        <v>74</v>
      </c>
      <c r="D187" s="83">
        <f t="shared" si="28"/>
        <v>25.193798449612402</v>
      </c>
      <c r="E187" s="78">
        <v>31.8</v>
      </c>
      <c r="F187" s="79">
        <v>1.619E-2</v>
      </c>
      <c r="G187" s="75">
        <f t="shared" si="22"/>
        <v>31.816190000000002</v>
      </c>
      <c r="H187" s="66">
        <v>132.94</v>
      </c>
      <c r="I187" s="67" t="s">
        <v>71</v>
      </c>
      <c r="J187" s="64">
        <f t="shared" si="29"/>
        <v>132.94</v>
      </c>
      <c r="K187" s="66">
        <v>4.32</v>
      </c>
      <c r="L187" s="67" t="s">
        <v>71</v>
      </c>
      <c r="M187" s="64">
        <f t="shared" si="27"/>
        <v>4.32</v>
      </c>
      <c r="N187" s="66">
        <v>1.27</v>
      </c>
      <c r="O187" s="67" t="s">
        <v>71</v>
      </c>
      <c r="P187" s="64">
        <f t="shared" si="30"/>
        <v>1.27</v>
      </c>
    </row>
    <row r="188" spans="1:16">
      <c r="A188" s="1">
        <f t="shared" si="25"/>
        <v>188</v>
      </c>
      <c r="B188" s="76">
        <v>3.5</v>
      </c>
      <c r="C188" s="77" t="s">
        <v>74</v>
      </c>
      <c r="D188" s="83">
        <f t="shared" si="28"/>
        <v>27.131782945736433</v>
      </c>
      <c r="E188" s="78">
        <v>30.82</v>
      </c>
      <c r="F188" s="79">
        <v>1.516E-2</v>
      </c>
      <c r="G188" s="75">
        <f t="shared" si="22"/>
        <v>30.835160000000002</v>
      </c>
      <c r="H188" s="66">
        <v>146.02000000000001</v>
      </c>
      <c r="I188" s="67" t="s">
        <v>71</v>
      </c>
      <c r="J188" s="64">
        <f t="shared" si="29"/>
        <v>146.02000000000001</v>
      </c>
      <c r="K188" s="66">
        <v>4.7</v>
      </c>
      <c r="L188" s="67" t="s">
        <v>71</v>
      </c>
      <c r="M188" s="64">
        <f t="shared" si="27"/>
        <v>4.7</v>
      </c>
      <c r="N188" s="66">
        <v>1.32</v>
      </c>
      <c r="O188" s="67" t="s">
        <v>71</v>
      </c>
      <c r="P188" s="64">
        <f t="shared" si="30"/>
        <v>1.32</v>
      </c>
    </row>
    <row r="189" spans="1:16">
      <c r="A189" s="1">
        <f t="shared" si="25"/>
        <v>189</v>
      </c>
      <c r="B189" s="76">
        <v>3.75</v>
      </c>
      <c r="C189" s="77" t="s">
        <v>74</v>
      </c>
      <c r="D189" s="83">
        <f t="shared" si="28"/>
        <v>29.069767441860463</v>
      </c>
      <c r="E189" s="78">
        <v>29.98</v>
      </c>
      <c r="F189" s="79">
        <v>1.426E-2</v>
      </c>
      <c r="G189" s="75">
        <f t="shared" si="22"/>
        <v>29.994260000000001</v>
      </c>
      <c r="H189" s="66">
        <v>159.5</v>
      </c>
      <c r="I189" s="67" t="s">
        <v>71</v>
      </c>
      <c r="J189" s="64">
        <f t="shared" si="29"/>
        <v>159.5</v>
      </c>
      <c r="K189" s="66">
        <v>5.08</v>
      </c>
      <c r="L189" s="67" t="s">
        <v>71</v>
      </c>
      <c r="M189" s="64">
        <f t="shared" si="27"/>
        <v>5.08</v>
      </c>
      <c r="N189" s="66">
        <v>1.38</v>
      </c>
      <c r="O189" s="67" t="s">
        <v>71</v>
      </c>
      <c r="P189" s="64">
        <f t="shared" si="30"/>
        <v>1.38</v>
      </c>
    </row>
    <row r="190" spans="1:16">
      <c r="A190" s="1">
        <f t="shared" si="25"/>
        <v>190</v>
      </c>
      <c r="B190" s="76">
        <v>4</v>
      </c>
      <c r="C190" s="77" t="s">
        <v>74</v>
      </c>
      <c r="D190" s="83">
        <f t="shared" si="28"/>
        <v>31.007751937984494</v>
      </c>
      <c r="E190" s="78">
        <v>29.07</v>
      </c>
      <c r="F190" s="79">
        <v>1.3469999999999999E-2</v>
      </c>
      <c r="G190" s="75">
        <f t="shared" si="22"/>
        <v>29.083470000000002</v>
      </c>
      <c r="H190" s="66">
        <v>173.38</v>
      </c>
      <c r="I190" s="67" t="s">
        <v>71</v>
      </c>
      <c r="J190" s="64">
        <f t="shared" si="29"/>
        <v>173.38</v>
      </c>
      <c r="K190" s="66">
        <v>5.45</v>
      </c>
      <c r="L190" s="67" t="s">
        <v>71</v>
      </c>
      <c r="M190" s="64">
        <f t="shared" si="27"/>
        <v>5.45</v>
      </c>
      <c r="N190" s="66">
        <v>1.43</v>
      </c>
      <c r="O190" s="67" t="s">
        <v>71</v>
      </c>
      <c r="P190" s="64">
        <f t="shared" si="30"/>
        <v>1.43</v>
      </c>
    </row>
    <row r="191" spans="1:16">
      <c r="A191" s="1">
        <f t="shared" si="25"/>
        <v>191</v>
      </c>
      <c r="B191" s="76">
        <v>4.5</v>
      </c>
      <c r="C191" s="77" t="s">
        <v>74</v>
      </c>
      <c r="D191" s="83">
        <f t="shared" si="28"/>
        <v>34.883720930232556</v>
      </c>
      <c r="E191" s="78">
        <v>27.15</v>
      </c>
      <c r="F191" s="79">
        <v>1.214E-2</v>
      </c>
      <c r="G191" s="75">
        <f t="shared" si="22"/>
        <v>27.162139999999997</v>
      </c>
      <c r="H191" s="66">
        <v>202.56</v>
      </c>
      <c r="I191" s="67" t="s">
        <v>71</v>
      </c>
      <c r="J191" s="64">
        <f t="shared" si="29"/>
        <v>202.56</v>
      </c>
      <c r="K191" s="66">
        <v>6.84</v>
      </c>
      <c r="L191" s="67" t="s">
        <v>71</v>
      </c>
      <c r="M191" s="64">
        <f t="shared" si="27"/>
        <v>6.84</v>
      </c>
      <c r="N191" s="66">
        <v>1.56</v>
      </c>
      <c r="O191" s="67" t="s">
        <v>71</v>
      </c>
      <c r="P191" s="64">
        <f t="shared" si="30"/>
        <v>1.56</v>
      </c>
    </row>
    <row r="192" spans="1:16">
      <c r="A192" s="1">
        <f t="shared" si="25"/>
        <v>192</v>
      </c>
      <c r="B192" s="76">
        <v>5</v>
      </c>
      <c r="C192" s="77" t="s">
        <v>74</v>
      </c>
      <c r="D192" s="83">
        <f t="shared" si="28"/>
        <v>38.759689922480618</v>
      </c>
      <c r="E192" s="78">
        <v>25.49</v>
      </c>
      <c r="F192" s="79">
        <v>1.1050000000000001E-2</v>
      </c>
      <c r="G192" s="75">
        <f t="shared" si="22"/>
        <v>25.501049999999999</v>
      </c>
      <c r="H192" s="66">
        <v>233.72</v>
      </c>
      <c r="I192" s="67" t="s">
        <v>71</v>
      </c>
      <c r="J192" s="64">
        <f t="shared" si="29"/>
        <v>233.72</v>
      </c>
      <c r="K192" s="66">
        <v>8.14</v>
      </c>
      <c r="L192" s="67" t="s">
        <v>71</v>
      </c>
      <c r="M192" s="64">
        <f t="shared" si="27"/>
        <v>8.14</v>
      </c>
      <c r="N192" s="66">
        <v>1.69</v>
      </c>
      <c r="O192" s="67" t="s">
        <v>71</v>
      </c>
      <c r="P192" s="64">
        <f t="shared" si="30"/>
        <v>1.69</v>
      </c>
    </row>
    <row r="193" spans="1:16">
      <c r="A193" s="1">
        <f t="shared" si="25"/>
        <v>193</v>
      </c>
      <c r="B193" s="76">
        <v>5.5</v>
      </c>
      <c r="C193" s="77" t="s">
        <v>74</v>
      </c>
      <c r="D193" s="83">
        <f t="shared" si="28"/>
        <v>42.63565891472868</v>
      </c>
      <c r="E193" s="78">
        <v>24.05</v>
      </c>
      <c r="F193" s="79">
        <v>1.0149999999999999E-2</v>
      </c>
      <c r="G193" s="75">
        <f t="shared" si="22"/>
        <v>24.06015</v>
      </c>
      <c r="H193" s="66">
        <v>266.82</v>
      </c>
      <c r="I193" s="67" t="s">
        <v>71</v>
      </c>
      <c r="J193" s="64">
        <f t="shared" si="29"/>
        <v>266.82</v>
      </c>
      <c r="K193" s="66">
        <v>9.4</v>
      </c>
      <c r="L193" s="67" t="s">
        <v>71</v>
      </c>
      <c r="M193" s="64">
        <f t="shared" si="27"/>
        <v>9.4</v>
      </c>
      <c r="N193" s="66">
        <v>1.83</v>
      </c>
      <c r="O193" s="67" t="s">
        <v>71</v>
      </c>
      <c r="P193" s="64">
        <f t="shared" si="30"/>
        <v>1.83</v>
      </c>
    </row>
    <row r="194" spans="1:16">
      <c r="A194" s="1">
        <f t="shared" si="25"/>
        <v>194</v>
      </c>
      <c r="B194" s="76">
        <v>6</v>
      </c>
      <c r="C194" s="77" t="s">
        <v>74</v>
      </c>
      <c r="D194" s="83">
        <f t="shared" si="28"/>
        <v>46.511627906976742</v>
      </c>
      <c r="E194" s="78">
        <v>22.79</v>
      </c>
      <c r="F194" s="79">
        <v>9.3970000000000008E-3</v>
      </c>
      <c r="G194" s="75">
        <f t="shared" si="22"/>
        <v>22.799396999999999</v>
      </c>
      <c r="H194" s="66">
        <v>301.82</v>
      </c>
      <c r="I194" s="67" t="s">
        <v>71</v>
      </c>
      <c r="J194" s="64">
        <f t="shared" si="29"/>
        <v>301.82</v>
      </c>
      <c r="K194" s="66">
        <v>10.63</v>
      </c>
      <c r="L194" s="67" t="s">
        <v>71</v>
      </c>
      <c r="M194" s="64">
        <f t="shared" si="27"/>
        <v>10.63</v>
      </c>
      <c r="N194" s="66">
        <v>1.98</v>
      </c>
      <c r="O194" s="67" t="s">
        <v>71</v>
      </c>
      <c r="P194" s="64">
        <f t="shared" si="30"/>
        <v>1.98</v>
      </c>
    </row>
    <row r="195" spans="1:16">
      <c r="A195" s="1">
        <f t="shared" si="25"/>
        <v>195</v>
      </c>
      <c r="B195" s="76">
        <v>6.5</v>
      </c>
      <c r="C195" s="77" t="s">
        <v>74</v>
      </c>
      <c r="D195" s="83">
        <f t="shared" si="28"/>
        <v>50.387596899224803</v>
      </c>
      <c r="E195" s="78">
        <v>21.67</v>
      </c>
      <c r="F195" s="79">
        <v>8.7489999999999998E-3</v>
      </c>
      <c r="G195" s="75">
        <f t="shared" si="22"/>
        <v>21.678749000000003</v>
      </c>
      <c r="H195" s="66">
        <v>338.71</v>
      </c>
      <c r="I195" s="67" t="s">
        <v>71</v>
      </c>
      <c r="J195" s="64">
        <f t="shared" si="29"/>
        <v>338.71</v>
      </c>
      <c r="K195" s="66">
        <v>11.85</v>
      </c>
      <c r="L195" s="67" t="s">
        <v>71</v>
      </c>
      <c r="M195" s="64">
        <f t="shared" si="27"/>
        <v>11.85</v>
      </c>
      <c r="N195" s="66">
        <v>2.13</v>
      </c>
      <c r="O195" s="67" t="s">
        <v>71</v>
      </c>
      <c r="P195" s="64">
        <f t="shared" si="30"/>
        <v>2.13</v>
      </c>
    </row>
    <row r="196" spans="1:16">
      <c r="A196" s="1">
        <f t="shared" si="25"/>
        <v>196</v>
      </c>
      <c r="B196" s="76">
        <v>7</v>
      </c>
      <c r="C196" s="77" t="s">
        <v>74</v>
      </c>
      <c r="D196" s="83">
        <f t="shared" si="28"/>
        <v>54.263565891472865</v>
      </c>
      <c r="E196" s="78">
        <v>20.67</v>
      </c>
      <c r="F196" s="79">
        <v>8.1890000000000001E-3</v>
      </c>
      <c r="G196" s="75">
        <f t="shared" si="22"/>
        <v>20.678189000000003</v>
      </c>
      <c r="H196" s="66">
        <v>377.43</v>
      </c>
      <c r="I196" s="67" t="s">
        <v>71</v>
      </c>
      <c r="J196" s="64">
        <f t="shared" si="29"/>
        <v>377.43</v>
      </c>
      <c r="K196" s="66">
        <v>13.06</v>
      </c>
      <c r="L196" s="67" t="s">
        <v>71</v>
      </c>
      <c r="M196" s="64">
        <f t="shared" si="27"/>
        <v>13.06</v>
      </c>
      <c r="N196" s="66">
        <v>2.2999999999999998</v>
      </c>
      <c r="O196" s="67" t="s">
        <v>71</v>
      </c>
      <c r="P196" s="64">
        <f t="shared" si="30"/>
        <v>2.2999999999999998</v>
      </c>
    </row>
    <row r="197" spans="1:16">
      <c r="A197" s="1">
        <f t="shared" si="25"/>
        <v>197</v>
      </c>
      <c r="B197" s="76">
        <v>8</v>
      </c>
      <c r="C197" s="77" t="s">
        <v>74</v>
      </c>
      <c r="D197" s="83">
        <f t="shared" si="28"/>
        <v>62.015503875968989</v>
      </c>
      <c r="E197" s="78">
        <v>18.98</v>
      </c>
      <c r="F197" s="79">
        <v>7.2680000000000002E-3</v>
      </c>
      <c r="G197" s="75">
        <f t="shared" si="22"/>
        <v>18.987268</v>
      </c>
      <c r="H197" s="66">
        <v>460.2</v>
      </c>
      <c r="I197" s="67" t="s">
        <v>71</v>
      </c>
      <c r="J197" s="64">
        <f t="shared" si="29"/>
        <v>460.2</v>
      </c>
      <c r="K197" s="66">
        <v>17.55</v>
      </c>
      <c r="L197" s="67" t="s">
        <v>71</v>
      </c>
      <c r="M197" s="64">
        <f t="shared" si="27"/>
        <v>17.55</v>
      </c>
      <c r="N197" s="66">
        <v>2.65</v>
      </c>
      <c r="O197" s="67" t="s">
        <v>71</v>
      </c>
      <c r="P197" s="64">
        <f t="shared" si="30"/>
        <v>2.65</v>
      </c>
    </row>
    <row r="198" spans="1:16">
      <c r="A198" s="1">
        <f t="shared" si="25"/>
        <v>198</v>
      </c>
      <c r="B198" s="76">
        <v>9</v>
      </c>
      <c r="C198" s="77" t="s">
        <v>74</v>
      </c>
      <c r="D198" s="83">
        <f t="shared" si="28"/>
        <v>69.767441860465112</v>
      </c>
      <c r="E198" s="78">
        <v>17.579999999999998</v>
      </c>
      <c r="F198" s="79">
        <v>6.5409999999999999E-3</v>
      </c>
      <c r="G198" s="75">
        <f t="shared" si="22"/>
        <v>17.586540999999997</v>
      </c>
      <c r="H198" s="66">
        <v>549.96</v>
      </c>
      <c r="I198" s="67" t="s">
        <v>71</v>
      </c>
      <c r="J198" s="64">
        <f t="shared" si="29"/>
        <v>549.96</v>
      </c>
      <c r="K198" s="66">
        <v>21.67</v>
      </c>
      <c r="L198" s="67" t="s">
        <v>71</v>
      </c>
      <c r="M198" s="64">
        <f t="shared" si="27"/>
        <v>21.67</v>
      </c>
      <c r="N198" s="66">
        <v>3.04</v>
      </c>
      <c r="O198" s="67" t="s">
        <v>71</v>
      </c>
      <c r="P198" s="64">
        <f t="shared" si="30"/>
        <v>3.04</v>
      </c>
    </row>
    <row r="199" spans="1:16">
      <c r="A199" s="1">
        <f t="shared" si="25"/>
        <v>199</v>
      </c>
      <c r="B199" s="76">
        <v>10</v>
      </c>
      <c r="C199" s="77" t="s">
        <v>74</v>
      </c>
      <c r="D199" s="83">
        <f t="shared" si="28"/>
        <v>77.519379844961236</v>
      </c>
      <c r="E199" s="78">
        <v>16.41</v>
      </c>
      <c r="F199" s="79">
        <v>5.9509999999999997E-3</v>
      </c>
      <c r="G199" s="75">
        <f t="shared" si="22"/>
        <v>16.415951</v>
      </c>
      <c r="H199" s="66">
        <v>646.47</v>
      </c>
      <c r="I199" s="67" t="s">
        <v>71</v>
      </c>
      <c r="J199" s="64">
        <f t="shared" si="29"/>
        <v>646.47</v>
      </c>
      <c r="K199" s="66">
        <v>25.62</v>
      </c>
      <c r="L199" s="67" t="s">
        <v>71</v>
      </c>
      <c r="M199" s="64">
        <f t="shared" si="27"/>
        <v>25.62</v>
      </c>
      <c r="N199" s="66">
        <v>3.45</v>
      </c>
      <c r="O199" s="67" t="s">
        <v>71</v>
      </c>
      <c r="P199" s="64">
        <f t="shared" si="30"/>
        <v>3.45</v>
      </c>
    </row>
    <row r="200" spans="1:16">
      <c r="A200" s="1">
        <f t="shared" si="25"/>
        <v>200</v>
      </c>
      <c r="B200" s="76">
        <v>11</v>
      </c>
      <c r="C200" s="77" t="s">
        <v>74</v>
      </c>
      <c r="D200" s="83">
        <f t="shared" si="28"/>
        <v>85.271317829457359</v>
      </c>
      <c r="E200" s="78">
        <v>15.42</v>
      </c>
      <c r="F200" s="79">
        <v>5.463E-3</v>
      </c>
      <c r="G200" s="75">
        <f t="shared" si="22"/>
        <v>15.425463000000001</v>
      </c>
      <c r="H200" s="66">
        <v>749.51</v>
      </c>
      <c r="I200" s="67" t="s">
        <v>71</v>
      </c>
      <c r="J200" s="64">
        <f t="shared" si="29"/>
        <v>749.51</v>
      </c>
      <c r="K200" s="66">
        <v>29.49</v>
      </c>
      <c r="L200" s="67" t="s">
        <v>71</v>
      </c>
      <c r="M200" s="64">
        <f t="shared" si="27"/>
        <v>29.49</v>
      </c>
      <c r="N200" s="66">
        <v>3.88</v>
      </c>
      <c r="O200" s="67" t="s">
        <v>71</v>
      </c>
      <c r="P200" s="64">
        <f t="shared" si="30"/>
        <v>3.88</v>
      </c>
    </row>
    <row r="201" spans="1:16">
      <c r="A201" s="1">
        <f t="shared" si="25"/>
        <v>201</v>
      </c>
      <c r="B201" s="76">
        <v>12</v>
      </c>
      <c r="C201" s="77" t="s">
        <v>74</v>
      </c>
      <c r="D201" s="83">
        <f t="shared" si="28"/>
        <v>93.023255813953483</v>
      </c>
      <c r="E201" s="78">
        <v>14.57</v>
      </c>
      <c r="F201" s="79">
        <v>5.0530000000000002E-3</v>
      </c>
      <c r="G201" s="75">
        <f t="shared" si="22"/>
        <v>14.575053</v>
      </c>
      <c r="H201" s="66">
        <v>858.86</v>
      </c>
      <c r="I201" s="67" t="s">
        <v>71</v>
      </c>
      <c r="J201" s="64">
        <f t="shared" si="29"/>
        <v>858.86</v>
      </c>
      <c r="K201" s="66">
        <v>33.31</v>
      </c>
      <c r="L201" s="67" t="s">
        <v>71</v>
      </c>
      <c r="M201" s="64">
        <f t="shared" si="27"/>
        <v>33.31</v>
      </c>
      <c r="N201" s="66">
        <v>4.34</v>
      </c>
      <c r="O201" s="67" t="s">
        <v>71</v>
      </c>
      <c r="P201" s="64">
        <f t="shared" si="30"/>
        <v>4.34</v>
      </c>
    </row>
    <row r="202" spans="1:16">
      <c r="A202" s="1">
        <f t="shared" si="25"/>
        <v>202</v>
      </c>
      <c r="B202" s="76">
        <v>13</v>
      </c>
      <c r="C202" s="77" t="s">
        <v>74</v>
      </c>
      <c r="D202" s="113">
        <f t="shared" si="28"/>
        <v>100.77519379844961</v>
      </c>
      <c r="E202" s="78">
        <v>13.83</v>
      </c>
      <c r="F202" s="79">
        <v>4.7019999999999996E-3</v>
      </c>
      <c r="G202" s="75">
        <f t="shared" si="22"/>
        <v>13.834702</v>
      </c>
      <c r="H202" s="66">
        <v>974.32</v>
      </c>
      <c r="I202" s="67" t="s">
        <v>71</v>
      </c>
      <c r="J202" s="64">
        <f t="shared" si="29"/>
        <v>974.32</v>
      </c>
      <c r="K202" s="66">
        <v>37.11</v>
      </c>
      <c r="L202" s="67" t="s">
        <v>71</v>
      </c>
      <c r="M202" s="64">
        <f t="shared" si="27"/>
        <v>37.11</v>
      </c>
      <c r="N202" s="66">
        <v>4.83</v>
      </c>
      <c r="O202" s="67" t="s">
        <v>71</v>
      </c>
      <c r="P202" s="64">
        <f t="shared" si="30"/>
        <v>4.83</v>
      </c>
    </row>
    <row r="203" spans="1:16">
      <c r="A203" s="1">
        <f t="shared" si="25"/>
        <v>203</v>
      </c>
      <c r="B203" s="76">
        <v>14</v>
      </c>
      <c r="C203" s="77" t="s">
        <v>74</v>
      </c>
      <c r="D203" s="113">
        <f t="shared" si="28"/>
        <v>108.52713178294573</v>
      </c>
      <c r="E203" s="78">
        <v>13.18</v>
      </c>
      <c r="F203" s="79">
        <v>4.398E-3</v>
      </c>
      <c r="G203" s="75">
        <f t="shared" si="22"/>
        <v>13.184398</v>
      </c>
      <c r="H203" s="66">
        <v>1.1000000000000001</v>
      </c>
      <c r="I203" s="112" t="s">
        <v>73</v>
      </c>
      <c r="J203" s="68">
        <f t="shared" ref="J203:J228" si="31">H203*1000</f>
        <v>1100</v>
      </c>
      <c r="K203" s="66">
        <v>40.909999999999997</v>
      </c>
      <c r="L203" s="67" t="s">
        <v>71</v>
      </c>
      <c r="M203" s="64">
        <f t="shared" si="27"/>
        <v>40.909999999999997</v>
      </c>
      <c r="N203" s="66">
        <v>5.33</v>
      </c>
      <c r="O203" s="67" t="s">
        <v>71</v>
      </c>
      <c r="P203" s="64">
        <f t="shared" si="30"/>
        <v>5.33</v>
      </c>
    </row>
    <row r="204" spans="1:16">
      <c r="A204" s="1">
        <f t="shared" si="25"/>
        <v>204</v>
      </c>
      <c r="B204" s="76">
        <v>15</v>
      </c>
      <c r="C204" s="77" t="s">
        <v>74</v>
      </c>
      <c r="D204" s="113">
        <f t="shared" si="28"/>
        <v>116.27906976744185</v>
      </c>
      <c r="E204" s="78">
        <v>12.61</v>
      </c>
      <c r="F204" s="79">
        <v>4.1330000000000004E-3</v>
      </c>
      <c r="G204" s="75">
        <f t="shared" si="22"/>
        <v>12.614132999999999</v>
      </c>
      <c r="H204" s="66">
        <v>1.22</v>
      </c>
      <c r="I204" s="67" t="s">
        <v>73</v>
      </c>
      <c r="J204" s="68">
        <f t="shared" si="31"/>
        <v>1220</v>
      </c>
      <c r="K204" s="66">
        <v>44.7</v>
      </c>
      <c r="L204" s="67" t="s">
        <v>71</v>
      </c>
      <c r="M204" s="64">
        <f t="shared" ref="M204:M225" si="32">K204</f>
        <v>44.7</v>
      </c>
      <c r="N204" s="66">
        <v>5.86</v>
      </c>
      <c r="O204" s="67" t="s">
        <v>71</v>
      </c>
      <c r="P204" s="64">
        <f t="shared" si="30"/>
        <v>5.86</v>
      </c>
    </row>
    <row r="205" spans="1:16">
      <c r="A205" s="1">
        <f t="shared" si="25"/>
        <v>205</v>
      </c>
      <c r="B205" s="76">
        <v>16</v>
      </c>
      <c r="C205" s="77" t="s">
        <v>74</v>
      </c>
      <c r="D205" s="113">
        <f t="shared" ref="D205:D228" si="33">B205*1000/$C$5</f>
        <v>124.03100775193798</v>
      </c>
      <c r="E205" s="78">
        <v>12.1</v>
      </c>
      <c r="F205" s="79">
        <v>3.8999999999999998E-3</v>
      </c>
      <c r="G205" s="75">
        <f t="shared" si="22"/>
        <v>12.103899999999999</v>
      </c>
      <c r="H205" s="66">
        <v>1.36</v>
      </c>
      <c r="I205" s="67" t="s">
        <v>73</v>
      </c>
      <c r="J205" s="68">
        <f t="shared" si="31"/>
        <v>1360</v>
      </c>
      <c r="K205" s="66">
        <v>48.5</v>
      </c>
      <c r="L205" s="67" t="s">
        <v>71</v>
      </c>
      <c r="M205" s="64">
        <f t="shared" si="32"/>
        <v>48.5</v>
      </c>
      <c r="N205" s="66">
        <v>6.41</v>
      </c>
      <c r="O205" s="67" t="s">
        <v>71</v>
      </c>
      <c r="P205" s="64">
        <f t="shared" si="30"/>
        <v>6.41</v>
      </c>
    </row>
    <row r="206" spans="1:16">
      <c r="A206" s="1">
        <f t="shared" si="25"/>
        <v>206</v>
      </c>
      <c r="B206" s="76">
        <v>17</v>
      </c>
      <c r="C206" s="77" t="s">
        <v>74</v>
      </c>
      <c r="D206" s="113">
        <f t="shared" si="33"/>
        <v>131.7829457364341</v>
      </c>
      <c r="E206" s="78">
        <v>11.64</v>
      </c>
      <c r="F206" s="79">
        <v>3.692E-3</v>
      </c>
      <c r="G206" s="75">
        <f t="shared" si="22"/>
        <v>11.643692</v>
      </c>
      <c r="H206" s="66">
        <v>1.49</v>
      </c>
      <c r="I206" s="67" t="s">
        <v>73</v>
      </c>
      <c r="J206" s="68">
        <f t="shared" si="31"/>
        <v>1490</v>
      </c>
      <c r="K206" s="66">
        <v>52.3</v>
      </c>
      <c r="L206" s="67" t="s">
        <v>71</v>
      </c>
      <c r="M206" s="64">
        <f t="shared" si="32"/>
        <v>52.3</v>
      </c>
      <c r="N206" s="66">
        <v>6.98</v>
      </c>
      <c r="O206" s="67" t="s">
        <v>71</v>
      </c>
      <c r="P206" s="64">
        <f t="shared" si="30"/>
        <v>6.98</v>
      </c>
    </row>
    <row r="207" spans="1:16">
      <c r="A207" s="1">
        <f t="shared" si="25"/>
        <v>207</v>
      </c>
      <c r="B207" s="76">
        <v>18</v>
      </c>
      <c r="C207" s="77" t="s">
        <v>74</v>
      </c>
      <c r="D207" s="113">
        <f t="shared" si="33"/>
        <v>139.53488372093022</v>
      </c>
      <c r="E207" s="78">
        <v>11.23</v>
      </c>
      <c r="F207" s="79">
        <v>3.506E-3</v>
      </c>
      <c r="G207" s="75">
        <f t="shared" si="22"/>
        <v>11.233506</v>
      </c>
      <c r="H207" s="66">
        <v>1.64</v>
      </c>
      <c r="I207" s="67" t="s">
        <v>73</v>
      </c>
      <c r="J207" s="68">
        <f t="shared" si="31"/>
        <v>1640</v>
      </c>
      <c r="K207" s="66">
        <v>56.11</v>
      </c>
      <c r="L207" s="67" t="s">
        <v>71</v>
      </c>
      <c r="M207" s="64">
        <f t="shared" si="32"/>
        <v>56.11</v>
      </c>
      <c r="N207" s="66">
        <v>7.56</v>
      </c>
      <c r="O207" s="67" t="s">
        <v>71</v>
      </c>
      <c r="P207" s="64">
        <f t="shared" si="30"/>
        <v>7.56</v>
      </c>
    </row>
    <row r="208" spans="1:16">
      <c r="A208" s="1">
        <f t="shared" si="25"/>
        <v>208</v>
      </c>
      <c r="B208" s="76">
        <v>20</v>
      </c>
      <c r="C208" s="77" t="s">
        <v>74</v>
      </c>
      <c r="D208" s="113">
        <f t="shared" si="33"/>
        <v>155.03875968992247</v>
      </c>
      <c r="E208" s="78">
        <v>10.51</v>
      </c>
      <c r="F208" s="79">
        <v>3.1879999999999999E-3</v>
      </c>
      <c r="G208" s="75">
        <f t="shared" si="22"/>
        <v>10.513188</v>
      </c>
      <c r="H208" s="66">
        <v>1.94</v>
      </c>
      <c r="I208" s="67" t="s">
        <v>73</v>
      </c>
      <c r="J208" s="68">
        <f t="shared" si="31"/>
        <v>1940</v>
      </c>
      <c r="K208" s="66">
        <v>70.540000000000006</v>
      </c>
      <c r="L208" s="67" t="s">
        <v>71</v>
      </c>
      <c r="M208" s="64">
        <f t="shared" si="32"/>
        <v>70.540000000000006</v>
      </c>
      <c r="N208" s="66">
        <v>8.7899999999999991</v>
      </c>
      <c r="O208" s="67" t="s">
        <v>71</v>
      </c>
      <c r="P208" s="64">
        <f t="shared" si="30"/>
        <v>8.7899999999999991</v>
      </c>
    </row>
    <row r="209" spans="1:16">
      <c r="A209" s="1">
        <f t="shared" si="25"/>
        <v>209</v>
      </c>
      <c r="B209" s="76">
        <v>22.5</v>
      </c>
      <c r="C209" s="77" t="s">
        <v>74</v>
      </c>
      <c r="D209" s="113">
        <f t="shared" si="33"/>
        <v>174.41860465116278</v>
      </c>
      <c r="E209" s="78">
        <v>9.77</v>
      </c>
      <c r="F209" s="79">
        <v>2.8660000000000001E-3</v>
      </c>
      <c r="G209" s="75">
        <f t="shared" si="22"/>
        <v>9.7728659999999987</v>
      </c>
      <c r="H209" s="66">
        <v>2.34</v>
      </c>
      <c r="I209" s="67" t="s">
        <v>73</v>
      </c>
      <c r="J209" s="68">
        <f t="shared" si="31"/>
        <v>2340</v>
      </c>
      <c r="K209" s="66">
        <v>90.87</v>
      </c>
      <c r="L209" s="67" t="s">
        <v>71</v>
      </c>
      <c r="M209" s="64">
        <f t="shared" si="32"/>
        <v>90.87</v>
      </c>
      <c r="N209" s="66">
        <v>10.41</v>
      </c>
      <c r="O209" s="67" t="s">
        <v>71</v>
      </c>
      <c r="P209" s="64">
        <f t="shared" si="30"/>
        <v>10.41</v>
      </c>
    </row>
    <row r="210" spans="1:16">
      <c r="A210" s="1">
        <f t="shared" si="25"/>
        <v>210</v>
      </c>
      <c r="B210" s="76">
        <v>25</v>
      </c>
      <c r="C210" s="77" t="s">
        <v>74</v>
      </c>
      <c r="D210" s="113">
        <f t="shared" si="33"/>
        <v>193.79844961240309</v>
      </c>
      <c r="E210" s="78">
        <v>9.1630000000000003</v>
      </c>
      <c r="F210" s="79">
        <v>2.6050000000000001E-3</v>
      </c>
      <c r="G210" s="75">
        <f t="shared" si="22"/>
        <v>9.1656050000000011</v>
      </c>
      <c r="H210" s="66">
        <v>2.78</v>
      </c>
      <c r="I210" s="67" t="s">
        <v>73</v>
      </c>
      <c r="J210" s="68">
        <f t="shared" si="31"/>
        <v>2780</v>
      </c>
      <c r="K210" s="66">
        <v>109.63</v>
      </c>
      <c r="L210" s="67" t="s">
        <v>71</v>
      </c>
      <c r="M210" s="64">
        <f t="shared" si="32"/>
        <v>109.63</v>
      </c>
      <c r="N210" s="66">
        <v>12.12</v>
      </c>
      <c r="O210" s="67" t="s">
        <v>71</v>
      </c>
      <c r="P210" s="64">
        <f t="shared" si="30"/>
        <v>12.12</v>
      </c>
    </row>
    <row r="211" spans="1:16">
      <c r="A211" s="1">
        <f t="shared" si="25"/>
        <v>211</v>
      </c>
      <c r="B211" s="76">
        <v>27.5</v>
      </c>
      <c r="C211" s="77" t="s">
        <v>74</v>
      </c>
      <c r="D211" s="113">
        <f t="shared" si="33"/>
        <v>213.1782945736434</v>
      </c>
      <c r="E211" s="78">
        <v>8.6590000000000007</v>
      </c>
      <c r="F211" s="79">
        <v>2.3890000000000001E-3</v>
      </c>
      <c r="G211" s="75">
        <f t="shared" si="22"/>
        <v>8.6613890000000016</v>
      </c>
      <c r="H211" s="66">
        <v>3.24</v>
      </c>
      <c r="I211" s="67" t="s">
        <v>73</v>
      </c>
      <c r="J211" s="68">
        <f t="shared" si="31"/>
        <v>3240</v>
      </c>
      <c r="K211" s="66">
        <v>127.53</v>
      </c>
      <c r="L211" s="67" t="s">
        <v>71</v>
      </c>
      <c r="M211" s="64">
        <f t="shared" si="32"/>
        <v>127.53</v>
      </c>
      <c r="N211" s="66">
        <v>13.92</v>
      </c>
      <c r="O211" s="67" t="s">
        <v>71</v>
      </c>
      <c r="P211" s="64">
        <f t="shared" si="30"/>
        <v>13.92</v>
      </c>
    </row>
    <row r="212" spans="1:16">
      <c r="A212" s="1">
        <f t="shared" si="25"/>
        <v>212</v>
      </c>
      <c r="B212" s="76">
        <v>30</v>
      </c>
      <c r="C212" s="77" t="s">
        <v>74</v>
      </c>
      <c r="D212" s="113">
        <f t="shared" si="33"/>
        <v>232.55813953488371</v>
      </c>
      <c r="E212" s="78">
        <v>8.2330000000000005</v>
      </c>
      <c r="F212" s="79">
        <v>2.2079999999999999E-3</v>
      </c>
      <c r="G212" s="75">
        <f t="shared" ref="G212:G275" si="34">E212+F212</f>
        <v>8.2352080000000001</v>
      </c>
      <c r="H212" s="66">
        <v>3.72</v>
      </c>
      <c r="I212" s="67" t="s">
        <v>73</v>
      </c>
      <c r="J212" s="68">
        <f t="shared" si="31"/>
        <v>3720</v>
      </c>
      <c r="K212" s="66">
        <v>144.88</v>
      </c>
      <c r="L212" s="67" t="s">
        <v>71</v>
      </c>
      <c r="M212" s="64">
        <f t="shared" si="32"/>
        <v>144.88</v>
      </c>
      <c r="N212" s="66">
        <v>15.8</v>
      </c>
      <c r="O212" s="67" t="s">
        <v>71</v>
      </c>
      <c r="P212" s="64">
        <f t="shared" si="30"/>
        <v>15.8</v>
      </c>
    </row>
    <row r="213" spans="1:16">
      <c r="A213" s="1">
        <f t="shared" si="25"/>
        <v>213</v>
      </c>
      <c r="B213" s="76">
        <v>32.5</v>
      </c>
      <c r="C213" s="77" t="s">
        <v>74</v>
      </c>
      <c r="D213" s="113">
        <f t="shared" si="33"/>
        <v>251.93798449612405</v>
      </c>
      <c r="E213" s="78">
        <v>7.87</v>
      </c>
      <c r="F213" s="79">
        <v>2.0530000000000001E-3</v>
      </c>
      <c r="G213" s="75">
        <f t="shared" si="34"/>
        <v>7.8720530000000002</v>
      </c>
      <c r="H213" s="66">
        <v>4.2300000000000004</v>
      </c>
      <c r="I213" s="67" t="s">
        <v>73</v>
      </c>
      <c r="J213" s="68">
        <f t="shared" si="31"/>
        <v>4230</v>
      </c>
      <c r="K213" s="66">
        <v>161.83000000000001</v>
      </c>
      <c r="L213" s="67" t="s">
        <v>71</v>
      </c>
      <c r="M213" s="64">
        <f t="shared" si="32"/>
        <v>161.83000000000001</v>
      </c>
      <c r="N213" s="66">
        <v>17.739999999999998</v>
      </c>
      <c r="O213" s="67" t="s">
        <v>71</v>
      </c>
      <c r="P213" s="64">
        <f t="shared" si="30"/>
        <v>17.739999999999998</v>
      </c>
    </row>
    <row r="214" spans="1:16">
      <c r="A214" s="1">
        <f t="shared" ref="A214:A277" si="35">A213+1</f>
        <v>214</v>
      </c>
      <c r="B214" s="76">
        <v>35</v>
      </c>
      <c r="C214" s="77" t="s">
        <v>74</v>
      </c>
      <c r="D214" s="113">
        <f t="shared" si="33"/>
        <v>271.31782945736433</v>
      </c>
      <c r="E214" s="78">
        <v>7.5549999999999997</v>
      </c>
      <c r="F214" s="79">
        <v>1.92E-3</v>
      </c>
      <c r="G214" s="75">
        <f t="shared" si="34"/>
        <v>7.5569199999999999</v>
      </c>
      <c r="H214" s="66">
        <v>4.76</v>
      </c>
      <c r="I214" s="67" t="s">
        <v>73</v>
      </c>
      <c r="J214" s="68">
        <f t="shared" si="31"/>
        <v>4760</v>
      </c>
      <c r="K214" s="66">
        <v>178.48</v>
      </c>
      <c r="L214" s="67" t="s">
        <v>71</v>
      </c>
      <c r="M214" s="64">
        <f t="shared" si="32"/>
        <v>178.48</v>
      </c>
      <c r="N214" s="66">
        <v>19.75</v>
      </c>
      <c r="O214" s="67" t="s">
        <v>71</v>
      </c>
      <c r="P214" s="64">
        <f t="shared" si="30"/>
        <v>19.75</v>
      </c>
    </row>
    <row r="215" spans="1:16">
      <c r="A215" s="1">
        <f t="shared" si="35"/>
        <v>215</v>
      </c>
      <c r="B215" s="76">
        <v>37.5</v>
      </c>
      <c r="C215" s="77" t="s">
        <v>74</v>
      </c>
      <c r="D215" s="113">
        <f t="shared" si="33"/>
        <v>290.69767441860466</v>
      </c>
      <c r="E215" s="78">
        <v>7.2809999999999997</v>
      </c>
      <c r="F215" s="79">
        <v>1.8029999999999999E-3</v>
      </c>
      <c r="G215" s="75">
        <f t="shared" si="34"/>
        <v>7.2828029999999995</v>
      </c>
      <c r="H215" s="66">
        <v>5.32</v>
      </c>
      <c r="I215" s="67" t="s">
        <v>73</v>
      </c>
      <c r="J215" s="68">
        <f t="shared" si="31"/>
        <v>5320</v>
      </c>
      <c r="K215" s="66">
        <v>194.88</v>
      </c>
      <c r="L215" s="67" t="s">
        <v>71</v>
      </c>
      <c r="M215" s="64">
        <f t="shared" si="32"/>
        <v>194.88</v>
      </c>
      <c r="N215" s="66">
        <v>21.82</v>
      </c>
      <c r="O215" s="67" t="s">
        <v>71</v>
      </c>
      <c r="P215" s="64">
        <f t="shared" si="30"/>
        <v>21.82</v>
      </c>
    </row>
    <row r="216" spans="1:16">
      <c r="A216" s="1">
        <f t="shared" si="35"/>
        <v>216</v>
      </c>
      <c r="B216" s="76">
        <v>40</v>
      </c>
      <c r="C216" s="77" t="s">
        <v>74</v>
      </c>
      <c r="D216" s="113">
        <f t="shared" si="33"/>
        <v>310.07751937984494</v>
      </c>
      <c r="E216" s="78">
        <v>7.04</v>
      </c>
      <c r="F216" s="79">
        <v>1.6999999999999999E-3</v>
      </c>
      <c r="G216" s="75">
        <f t="shared" si="34"/>
        <v>7.0416999999999996</v>
      </c>
      <c r="H216" s="66">
        <v>5.89</v>
      </c>
      <c r="I216" s="67" t="s">
        <v>73</v>
      </c>
      <c r="J216" s="68">
        <f t="shared" si="31"/>
        <v>5890</v>
      </c>
      <c r="K216" s="66">
        <v>211.07</v>
      </c>
      <c r="L216" s="67" t="s">
        <v>71</v>
      </c>
      <c r="M216" s="64">
        <f t="shared" si="32"/>
        <v>211.07</v>
      </c>
      <c r="N216" s="66">
        <v>23.94</v>
      </c>
      <c r="O216" s="67" t="s">
        <v>71</v>
      </c>
      <c r="P216" s="64">
        <f t="shared" si="30"/>
        <v>23.94</v>
      </c>
    </row>
    <row r="217" spans="1:16">
      <c r="A217" s="1">
        <f t="shared" si="35"/>
        <v>217</v>
      </c>
      <c r="B217" s="76">
        <v>45</v>
      </c>
      <c r="C217" s="77" t="s">
        <v>74</v>
      </c>
      <c r="D217" s="113">
        <f t="shared" si="33"/>
        <v>348.83720930232556</v>
      </c>
      <c r="E217" s="78">
        <v>6.6369999999999996</v>
      </c>
      <c r="F217" s="79">
        <v>1.5269999999999999E-3</v>
      </c>
      <c r="G217" s="75">
        <f t="shared" si="34"/>
        <v>6.6385269999999998</v>
      </c>
      <c r="H217" s="66">
        <v>7.09</v>
      </c>
      <c r="I217" s="67" t="s">
        <v>73</v>
      </c>
      <c r="J217" s="68">
        <f t="shared" si="31"/>
        <v>7090</v>
      </c>
      <c r="K217" s="66">
        <v>270.87</v>
      </c>
      <c r="L217" s="67" t="s">
        <v>71</v>
      </c>
      <c r="M217" s="64">
        <f t="shared" si="32"/>
        <v>270.87</v>
      </c>
      <c r="N217" s="66">
        <v>28.32</v>
      </c>
      <c r="O217" s="67" t="s">
        <v>71</v>
      </c>
      <c r="P217" s="64">
        <f t="shared" si="30"/>
        <v>28.32</v>
      </c>
    </row>
    <row r="218" spans="1:16">
      <c r="A218" s="1">
        <f t="shared" si="35"/>
        <v>218</v>
      </c>
      <c r="B218" s="76">
        <v>50</v>
      </c>
      <c r="C218" s="77" t="s">
        <v>74</v>
      </c>
      <c r="D218" s="113">
        <f t="shared" si="33"/>
        <v>387.59689922480618</v>
      </c>
      <c r="E218" s="78">
        <v>6.3129999999999997</v>
      </c>
      <c r="F218" s="79">
        <v>1.387E-3</v>
      </c>
      <c r="G218" s="75">
        <f t="shared" si="34"/>
        <v>6.314387</v>
      </c>
      <c r="H218" s="66">
        <v>8.35</v>
      </c>
      <c r="I218" s="67" t="s">
        <v>73</v>
      </c>
      <c r="J218" s="68">
        <f t="shared" si="31"/>
        <v>8350</v>
      </c>
      <c r="K218" s="66">
        <v>324.81</v>
      </c>
      <c r="L218" s="67" t="s">
        <v>71</v>
      </c>
      <c r="M218" s="64">
        <f t="shared" si="32"/>
        <v>324.81</v>
      </c>
      <c r="N218" s="66">
        <v>32.86</v>
      </c>
      <c r="O218" s="67" t="s">
        <v>71</v>
      </c>
      <c r="P218" s="64">
        <f t="shared" si="30"/>
        <v>32.86</v>
      </c>
    </row>
    <row r="219" spans="1:16">
      <c r="A219" s="1">
        <f t="shared" si="35"/>
        <v>219</v>
      </c>
      <c r="B219" s="76">
        <v>55</v>
      </c>
      <c r="C219" s="77" t="s">
        <v>74</v>
      </c>
      <c r="D219" s="113">
        <f t="shared" si="33"/>
        <v>426.3565891472868</v>
      </c>
      <c r="E219" s="78">
        <v>6.0490000000000004</v>
      </c>
      <c r="F219" s="79">
        <v>1.2719999999999999E-3</v>
      </c>
      <c r="G219" s="75">
        <f t="shared" si="34"/>
        <v>6.0502720000000005</v>
      </c>
      <c r="H219" s="66">
        <v>9.68</v>
      </c>
      <c r="I219" s="67" t="s">
        <v>73</v>
      </c>
      <c r="J219" s="68">
        <f t="shared" si="31"/>
        <v>9680</v>
      </c>
      <c r="K219" s="66">
        <v>375.18</v>
      </c>
      <c r="L219" s="67" t="s">
        <v>71</v>
      </c>
      <c r="M219" s="64">
        <f t="shared" si="32"/>
        <v>375.18</v>
      </c>
      <c r="N219" s="66">
        <v>37.520000000000003</v>
      </c>
      <c r="O219" s="67" t="s">
        <v>71</v>
      </c>
      <c r="P219" s="64">
        <f t="shared" si="30"/>
        <v>37.520000000000003</v>
      </c>
    </row>
    <row r="220" spans="1:16">
      <c r="A220" s="1">
        <f t="shared" si="35"/>
        <v>220</v>
      </c>
      <c r="B220" s="76">
        <v>60</v>
      </c>
      <c r="C220" s="77" t="s">
        <v>74</v>
      </c>
      <c r="D220" s="113">
        <f t="shared" si="33"/>
        <v>465.11627906976742</v>
      </c>
      <c r="E220" s="78">
        <v>5.8289999999999997</v>
      </c>
      <c r="F220" s="79">
        <v>1.175E-3</v>
      </c>
      <c r="G220" s="75">
        <f t="shared" si="34"/>
        <v>5.8301749999999997</v>
      </c>
      <c r="H220" s="66">
        <v>11.06</v>
      </c>
      <c r="I220" s="67" t="s">
        <v>73</v>
      </c>
      <c r="J220" s="68">
        <f t="shared" si="31"/>
        <v>11060</v>
      </c>
      <c r="K220" s="66">
        <v>423.02</v>
      </c>
      <c r="L220" s="67" t="s">
        <v>71</v>
      </c>
      <c r="M220" s="64">
        <f t="shared" si="32"/>
        <v>423.02</v>
      </c>
      <c r="N220" s="66">
        <v>42.3</v>
      </c>
      <c r="O220" s="67" t="s">
        <v>71</v>
      </c>
      <c r="P220" s="64">
        <f t="shared" si="30"/>
        <v>42.3</v>
      </c>
    </row>
    <row r="221" spans="1:16">
      <c r="A221" s="1">
        <f t="shared" si="35"/>
        <v>221</v>
      </c>
      <c r="B221" s="76">
        <v>65</v>
      </c>
      <c r="C221" s="77" t="s">
        <v>74</v>
      </c>
      <c r="D221" s="113">
        <f t="shared" si="33"/>
        <v>503.87596899224809</v>
      </c>
      <c r="E221" s="78">
        <v>5.6449999999999996</v>
      </c>
      <c r="F221" s="79">
        <v>1.0920000000000001E-3</v>
      </c>
      <c r="G221" s="75">
        <f t="shared" si="34"/>
        <v>5.6460919999999994</v>
      </c>
      <c r="H221" s="66">
        <v>12.49</v>
      </c>
      <c r="I221" s="67" t="s">
        <v>73</v>
      </c>
      <c r="J221" s="68">
        <f t="shared" si="31"/>
        <v>12490</v>
      </c>
      <c r="K221" s="66">
        <v>468.9</v>
      </c>
      <c r="L221" s="67" t="s">
        <v>71</v>
      </c>
      <c r="M221" s="64">
        <f t="shared" si="32"/>
        <v>468.9</v>
      </c>
      <c r="N221" s="66">
        <v>47.15</v>
      </c>
      <c r="O221" s="67" t="s">
        <v>71</v>
      </c>
      <c r="P221" s="64">
        <f t="shared" si="30"/>
        <v>47.15</v>
      </c>
    </row>
    <row r="222" spans="1:16">
      <c r="A222" s="1">
        <f t="shared" si="35"/>
        <v>222</v>
      </c>
      <c r="B222" s="76">
        <v>70</v>
      </c>
      <c r="C222" s="77" t="s">
        <v>74</v>
      </c>
      <c r="D222" s="113">
        <f t="shared" si="33"/>
        <v>542.63565891472865</v>
      </c>
      <c r="E222" s="78">
        <v>5.4880000000000004</v>
      </c>
      <c r="F222" s="79">
        <v>1.0200000000000001E-3</v>
      </c>
      <c r="G222" s="75">
        <f t="shared" si="34"/>
        <v>5.48902</v>
      </c>
      <c r="H222" s="66">
        <v>13.96</v>
      </c>
      <c r="I222" s="67" t="s">
        <v>73</v>
      </c>
      <c r="J222" s="68">
        <f t="shared" si="31"/>
        <v>13960</v>
      </c>
      <c r="K222" s="66">
        <v>513.16</v>
      </c>
      <c r="L222" s="67" t="s">
        <v>71</v>
      </c>
      <c r="M222" s="64">
        <f t="shared" si="32"/>
        <v>513.16</v>
      </c>
      <c r="N222" s="66">
        <v>52.08</v>
      </c>
      <c r="O222" s="67" t="s">
        <v>71</v>
      </c>
      <c r="P222" s="64">
        <f t="shared" si="30"/>
        <v>52.08</v>
      </c>
    </row>
    <row r="223" spans="1:16">
      <c r="A223" s="1">
        <f t="shared" si="35"/>
        <v>223</v>
      </c>
      <c r="B223" s="76">
        <v>80</v>
      </c>
      <c r="C223" s="77" t="s">
        <v>74</v>
      </c>
      <c r="D223" s="113">
        <f t="shared" si="33"/>
        <v>620.15503875968989</v>
      </c>
      <c r="E223" s="78">
        <v>5.2359999999999998</v>
      </c>
      <c r="F223" s="79">
        <v>9.0300000000000005E-4</v>
      </c>
      <c r="G223" s="75">
        <f t="shared" si="34"/>
        <v>5.2369029999999999</v>
      </c>
      <c r="H223" s="66">
        <v>17.02</v>
      </c>
      <c r="I223" s="67" t="s">
        <v>73</v>
      </c>
      <c r="J223" s="68">
        <f t="shared" si="31"/>
        <v>17020</v>
      </c>
      <c r="K223" s="66">
        <v>671.32</v>
      </c>
      <c r="L223" s="67" t="s">
        <v>71</v>
      </c>
      <c r="M223" s="64">
        <f t="shared" si="32"/>
        <v>671.32</v>
      </c>
      <c r="N223" s="66">
        <v>62.07</v>
      </c>
      <c r="O223" s="67" t="s">
        <v>71</v>
      </c>
      <c r="P223" s="64">
        <f t="shared" si="30"/>
        <v>62.07</v>
      </c>
    </row>
    <row r="224" spans="1:16">
      <c r="A224" s="1">
        <f t="shared" si="35"/>
        <v>224</v>
      </c>
      <c r="B224" s="76">
        <v>90</v>
      </c>
      <c r="C224" s="77" t="s">
        <v>74</v>
      </c>
      <c r="D224" s="113">
        <f t="shared" si="33"/>
        <v>697.67441860465112</v>
      </c>
      <c r="E224" s="78">
        <v>5.0460000000000003</v>
      </c>
      <c r="F224" s="79">
        <v>8.1059999999999997E-4</v>
      </c>
      <c r="G224" s="75">
        <f t="shared" si="34"/>
        <v>5.0468106000000006</v>
      </c>
      <c r="H224" s="66">
        <v>20.21</v>
      </c>
      <c r="I224" s="67" t="s">
        <v>73</v>
      </c>
      <c r="J224" s="68">
        <f t="shared" si="31"/>
        <v>20210</v>
      </c>
      <c r="K224" s="66">
        <v>808.93</v>
      </c>
      <c r="L224" s="67" t="s">
        <v>71</v>
      </c>
      <c r="M224" s="64">
        <f t="shared" si="32"/>
        <v>808.93</v>
      </c>
      <c r="N224" s="66">
        <v>72.17</v>
      </c>
      <c r="O224" s="67" t="s">
        <v>71</v>
      </c>
      <c r="P224" s="64">
        <f t="shared" si="30"/>
        <v>72.17</v>
      </c>
    </row>
    <row r="225" spans="1:16">
      <c r="A225" s="1">
        <f t="shared" si="35"/>
        <v>225</v>
      </c>
      <c r="B225" s="76">
        <v>100</v>
      </c>
      <c r="C225" s="77" t="s">
        <v>74</v>
      </c>
      <c r="D225" s="113">
        <f t="shared" si="33"/>
        <v>775.19379844961236</v>
      </c>
      <c r="E225" s="78">
        <v>4.899</v>
      </c>
      <c r="F225" s="79">
        <v>7.36E-4</v>
      </c>
      <c r="G225" s="75">
        <f t="shared" si="34"/>
        <v>4.8997359999999999</v>
      </c>
      <c r="H225" s="66">
        <v>23.51</v>
      </c>
      <c r="I225" s="67" t="s">
        <v>73</v>
      </c>
      <c r="J225" s="68">
        <f t="shared" si="31"/>
        <v>23510</v>
      </c>
      <c r="K225" s="66">
        <v>933.86</v>
      </c>
      <c r="L225" s="67" t="s">
        <v>71</v>
      </c>
      <c r="M225" s="64">
        <f t="shared" si="32"/>
        <v>933.86</v>
      </c>
      <c r="N225" s="66">
        <v>82.32</v>
      </c>
      <c r="O225" s="67" t="s">
        <v>71</v>
      </c>
      <c r="P225" s="64">
        <f t="shared" si="30"/>
        <v>82.32</v>
      </c>
    </row>
    <row r="226" spans="1:16">
      <c r="A226" s="1">
        <f t="shared" si="35"/>
        <v>226</v>
      </c>
      <c r="B226" s="76">
        <v>110</v>
      </c>
      <c r="C226" s="77" t="s">
        <v>74</v>
      </c>
      <c r="D226" s="113">
        <f t="shared" si="33"/>
        <v>852.71317829457359</v>
      </c>
      <c r="E226" s="78">
        <v>4.7830000000000004</v>
      </c>
      <c r="F226" s="79">
        <v>6.7440000000000002E-4</v>
      </c>
      <c r="G226" s="75">
        <f t="shared" si="34"/>
        <v>4.7836744000000007</v>
      </c>
      <c r="H226" s="66">
        <v>26.89</v>
      </c>
      <c r="I226" s="67" t="s">
        <v>73</v>
      </c>
      <c r="J226" s="68">
        <f t="shared" si="31"/>
        <v>26890</v>
      </c>
      <c r="K226" s="66">
        <v>1.05</v>
      </c>
      <c r="L226" s="112" t="s">
        <v>73</v>
      </c>
      <c r="M226" s="68">
        <f>K226*1000</f>
        <v>1050</v>
      </c>
      <c r="N226" s="66">
        <v>92.46</v>
      </c>
      <c r="O226" s="67" t="s">
        <v>71</v>
      </c>
      <c r="P226" s="64">
        <f t="shared" si="30"/>
        <v>92.46</v>
      </c>
    </row>
    <row r="227" spans="1:16">
      <c r="A227" s="1">
        <f t="shared" si="35"/>
        <v>227</v>
      </c>
      <c r="B227" s="76">
        <v>120</v>
      </c>
      <c r="C227" s="77" t="s">
        <v>74</v>
      </c>
      <c r="D227" s="113">
        <f t="shared" si="33"/>
        <v>930.23255813953483</v>
      </c>
      <c r="E227" s="78">
        <v>4.6900000000000004</v>
      </c>
      <c r="F227" s="79">
        <v>6.2259999999999995E-4</v>
      </c>
      <c r="G227" s="75">
        <f t="shared" si="34"/>
        <v>4.6906226000000002</v>
      </c>
      <c r="H227" s="66">
        <v>30.36</v>
      </c>
      <c r="I227" s="67" t="s">
        <v>73</v>
      </c>
      <c r="J227" s="68">
        <f t="shared" si="31"/>
        <v>30360</v>
      </c>
      <c r="K227" s="66">
        <v>1.1599999999999999</v>
      </c>
      <c r="L227" s="67" t="s">
        <v>73</v>
      </c>
      <c r="M227" s="68">
        <f>K227*1000</f>
        <v>1160</v>
      </c>
      <c r="N227" s="66">
        <v>102.55</v>
      </c>
      <c r="O227" s="67" t="s">
        <v>71</v>
      </c>
      <c r="P227" s="64">
        <f t="shared" si="30"/>
        <v>102.55</v>
      </c>
    </row>
    <row r="228" spans="1:16">
      <c r="A228" s="4">
        <f t="shared" si="35"/>
        <v>228</v>
      </c>
      <c r="B228" s="76">
        <v>129</v>
      </c>
      <c r="C228" s="77" t="s">
        <v>74</v>
      </c>
      <c r="D228" s="64">
        <f t="shared" si="33"/>
        <v>1000</v>
      </c>
      <c r="E228" s="78">
        <v>4.6230000000000002</v>
      </c>
      <c r="F228" s="79">
        <v>5.8259999999999996E-4</v>
      </c>
      <c r="G228" s="75">
        <f t="shared" si="34"/>
        <v>4.6235826000000007</v>
      </c>
      <c r="H228" s="66">
        <v>33.520000000000003</v>
      </c>
      <c r="I228" s="67" t="s">
        <v>73</v>
      </c>
      <c r="J228" s="68">
        <f t="shared" si="31"/>
        <v>33520</v>
      </c>
      <c r="K228" s="66">
        <v>1.24</v>
      </c>
      <c r="L228" s="67" t="s">
        <v>73</v>
      </c>
      <c r="M228" s="68">
        <f>K228*1000</f>
        <v>1240</v>
      </c>
      <c r="N228" s="66">
        <v>111.56</v>
      </c>
      <c r="O228" s="67" t="s">
        <v>71</v>
      </c>
      <c r="P228" s="64">
        <f t="shared" si="30"/>
        <v>111.56</v>
      </c>
    </row>
    <row r="229" spans="1:16">
      <c r="A229" s="1">
        <f t="shared" si="35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5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5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5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5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5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5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5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5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5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5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5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5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5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5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5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5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5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5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5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5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5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5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5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5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5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5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5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5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5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5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5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5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5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5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5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5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5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5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5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5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5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5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5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5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5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5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5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5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6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6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6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6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6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6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6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6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6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6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6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6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6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6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6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6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6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6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6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6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6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6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6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FF1BB-4B46-4864-9D39-F663D15A87F4}">
  <sheetPr codeName="WSform15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54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132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srim132Xe_GaN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1.32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132000000</v>
      </c>
      <c r="E13" s="19" t="s">
        <v>50</v>
      </c>
      <c r="F13" s="44"/>
      <c r="G13" s="45"/>
      <c r="H13" s="45"/>
      <c r="I13" s="46"/>
      <c r="J13" s="4">
        <v>8</v>
      </c>
      <c r="K13" s="101">
        <v>4.8798000000000001E-2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1.4</v>
      </c>
      <c r="C20" s="110" t="s">
        <v>70</v>
      </c>
      <c r="D20" s="84">
        <f t="shared" ref="D20:D51" si="0">B20/1000/$C$5</f>
        <v>1.0606060606060606E-5</v>
      </c>
      <c r="E20" s="73">
        <v>6.9889999999999994E-2</v>
      </c>
      <c r="F20" s="74">
        <v>1.613</v>
      </c>
      <c r="G20" s="75">
        <f t="shared" ref="G20:G83" si="1">E20+F20</f>
        <v>1.68289</v>
      </c>
      <c r="H20" s="72">
        <v>21</v>
      </c>
      <c r="I20" s="110" t="s">
        <v>69</v>
      </c>
      <c r="J20" s="83">
        <f t="shared" ref="J20:J51" si="2">H20/1000/10</f>
        <v>2.1000000000000003E-3</v>
      </c>
      <c r="K20" s="72">
        <v>10</v>
      </c>
      <c r="L20" s="110" t="s">
        <v>69</v>
      </c>
      <c r="M20" s="83">
        <f t="shared" ref="M20:M51" si="3">K20/1000/10</f>
        <v>1E-3</v>
      </c>
      <c r="N20" s="72">
        <v>8</v>
      </c>
      <c r="O20" s="110" t="s">
        <v>69</v>
      </c>
      <c r="P20" s="83">
        <f t="shared" ref="P20:P51" si="4">N20/1000/10</f>
        <v>8.0000000000000004E-4</v>
      </c>
    </row>
    <row r="21" spans="1:25">
      <c r="A21" s="1">
        <f>A20+1</f>
        <v>21</v>
      </c>
      <c r="B21" s="76">
        <v>1.5</v>
      </c>
      <c r="C21" s="77" t="s">
        <v>70</v>
      </c>
      <c r="D21" s="84">
        <f t="shared" si="0"/>
        <v>1.1363636363636365E-5</v>
      </c>
      <c r="E21" s="78">
        <v>7.2349999999999998E-2</v>
      </c>
      <c r="F21" s="79">
        <v>1.6679999999999999</v>
      </c>
      <c r="G21" s="75">
        <f t="shared" si="1"/>
        <v>1.7403499999999998</v>
      </c>
      <c r="H21" s="76">
        <v>22</v>
      </c>
      <c r="I21" s="77" t="s">
        <v>69</v>
      </c>
      <c r="J21" s="83">
        <f t="shared" si="2"/>
        <v>2.1999999999999997E-3</v>
      </c>
      <c r="K21" s="76">
        <v>11</v>
      </c>
      <c r="L21" s="77" t="s">
        <v>69</v>
      </c>
      <c r="M21" s="83">
        <f t="shared" si="3"/>
        <v>1.0999999999999998E-3</v>
      </c>
      <c r="N21" s="76">
        <v>8</v>
      </c>
      <c r="O21" s="77" t="s">
        <v>69</v>
      </c>
      <c r="P21" s="83">
        <f t="shared" si="4"/>
        <v>8.0000000000000004E-4</v>
      </c>
    </row>
    <row r="22" spans="1:25">
      <c r="A22" s="1">
        <f t="shared" ref="A22:A85" si="5">A21+1</f>
        <v>22</v>
      </c>
      <c r="B22" s="76">
        <v>1.6</v>
      </c>
      <c r="C22" s="77" t="s">
        <v>70</v>
      </c>
      <c r="D22" s="84">
        <f t="shared" si="0"/>
        <v>1.2121212121212122E-5</v>
      </c>
      <c r="E22" s="78">
        <v>7.4719999999999995E-2</v>
      </c>
      <c r="F22" s="79">
        <v>1.722</v>
      </c>
      <c r="G22" s="75">
        <f t="shared" si="1"/>
        <v>1.7967199999999999</v>
      </c>
      <c r="H22" s="76">
        <v>23</v>
      </c>
      <c r="I22" s="77" t="s">
        <v>69</v>
      </c>
      <c r="J22" s="83">
        <f t="shared" si="2"/>
        <v>2.3E-3</v>
      </c>
      <c r="K22" s="76">
        <v>11</v>
      </c>
      <c r="L22" s="77" t="s">
        <v>69</v>
      </c>
      <c r="M22" s="83">
        <f t="shared" si="3"/>
        <v>1.0999999999999998E-3</v>
      </c>
      <c r="N22" s="76">
        <v>8</v>
      </c>
      <c r="O22" s="77" t="s">
        <v>69</v>
      </c>
      <c r="P22" s="83">
        <f t="shared" si="4"/>
        <v>8.0000000000000004E-4</v>
      </c>
    </row>
    <row r="23" spans="1:25">
      <c r="A23" s="1">
        <f t="shared" si="5"/>
        <v>23</v>
      </c>
      <c r="B23" s="76">
        <v>1.7</v>
      </c>
      <c r="C23" s="77" t="s">
        <v>70</v>
      </c>
      <c r="D23" s="84">
        <f t="shared" si="0"/>
        <v>1.2878787878787878E-5</v>
      </c>
      <c r="E23" s="78">
        <v>7.7020000000000005E-2</v>
      </c>
      <c r="F23" s="79">
        <v>1.7729999999999999</v>
      </c>
      <c r="G23" s="75">
        <f t="shared" si="1"/>
        <v>1.85002</v>
      </c>
      <c r="H23" s="76">
        <v>23</v>
      </c>
      <c r="I23" s="77" t="s">
        <v>69</v>
      </c>
      <c r="J23" s="83">
        <f t="shared" si="2"/>
        <v>2.3E-3</v>
      </c>
      <c r="K23" s="76">
        <v>11</v>
      </c>
      <c r="L23" s="77" t="s">
        <v>69</v>
      </c>
      <c r="M23" s="83">
        <f t="shared" si="3"/>
        <v>1.0999999999999998E-3</v>
      </c>
      <c r="N23" s="76">
        <v>8</v>
      </c>
      <c r="O23" s="77" t="s">
        <v>69</v>
      </c>
      <c r="P23" s="83">
        <f t="shared" si="4"/>
        <v>8.0000000000000004E-4</v>
      </c>
    </row>
    <row r="24" spans="1:25">
      <c r="A24" s="1">
        <f t="shared" si="5"/>
        <v>24</v>
      </c>
      <c r="B24" s="76">
        <v>1.8</v>
      </c>
      <c r="C24" s="77" t="s">
        <v>70</v>
      </c>
      <c r="D24" s="84">
        <f t="shared" si="0"/>
        <v>1.3636363636363637E-5</v>
      </c>
      <c r="E24" s="78">
        <v>7.9250000000000001E-2</v>
      </c>
      <c r="F24" s="79">
        <v>1.8220000000000001</v>
      </c>
      <c r="G24" s="75">
        <f t="shared" si="1"/>
        <v>1.9012500000000001</v>
      </c>
      <c r="H24" s="76">
        <v>24</v>
      </c>
      <c r="I24" s="77" t="s">
        <v>69</v>
      </c>
      <c r="J24" s="83">
        <f t="shared" si="2"/>
        <v>2.4000000000000002E-3</v>
      </c>
      <c r="K24" s="76">
        <v>11</v>
      </c>
      <c r="L24" s="77" t="s">
        <v>69</v>
      </c>
      <c r="M24" s="83">
        <f t="shared" si="3"/>
        <v>1.0999999999999998E-3</v>
      </c>
      <c r="N24" s="76">
        <v>8</v>
      </c>
      <c r="O24" s="77" t="s">
        <v>69</v>
      </c>
      <c r="P24" s="83">
        <f t="shared" si="4"/>
        <v>8.0000000000000004E-4</v>
      </c>
    </row>
    <row r="25" spans="1:25">
      <c r="A25" s="1">
        <f t="shared" si="5"/>
        <v>25</v>
      </c>
      <c r="B25" s="76">
        <v>2</v>
      </c>
      <c r="C25" s="77" t="s">
        <v>70</v>
      </c>
      <c r="D25" s="84">
        <f t="shared" si="0"/>
        <v>1.5151515151515151E-5</v>
      </c>
      <c r="E25" s="78">
        <v>8.3540000000000003E-2</v>
      </c>
      <c r="F25" s="79">
        <v>1.9159999999999999</v>
      </c>
      <c r="G25" s="75">
        <f t="shared" si="1"/>
        <v>1.9995399999999999</v>
      </c>
      <c r="H25" s="76">
        <v>25</v>
      </c>
      <c r="I25" s="77" t="s">
        <v>69</v>
      </c>
      <c r="J25" s="83">
        <f t="shared" si="2"/>
        <v>2.5000000000000001E-3</v>
      </c>
      <c r="K25" s="76">
        <v>12</v>
      </c>
      <c r="L25" s="77" t="s">
        <v>69</v>
      </c>
      <c r="M25" s="83">
        <f t="shared" si="3"/>
        <v>1.2000000000000001E-3</v>
      </c>
      <c r="N25" s="76">
        <v>9</v>
      </c>
      <c r="O25" s="77" t="s">
        <v>69</v>
      </c>
      <c r="P25" s="83">
        <f t="shared" si="4"/>
        <v>8.9999999999999998E-4</v>
      </c>
    </row>
    <row r="26" spans="1:25">
      <c r="A26" s="1">
        <f t="shared" si="5"/>
        <v>26</v>
      </c>
      <c r="B26" s="76">
        <v>2.25</v>
      </c>
      <c r="C26" s="77" t="s">
        <v>70</v>
      </c>
      <c r="D26" s="84">
        <f t="shared" si="0"/>
        <v>1.7045454545454543E-5</v>
      </c>
      <c r="E26" s="78">
        <v>8.8609999999999994E-2</v>
      </c>
      <c r="F26" s="79">
        <v>2.0249999999999999</v>
      </c>
      <c r="G26" s="75">
        <f t="shared" si="1"/>
        <v>2.11361</v>
      </c>
      <c r="H26" s="76">
        <v>26</v>
      </c>
      <c r="I26" s="77" t="s">
        <v>69</v>
      </c>
      <c r="J26" s="83">
        <f t="shared" si="2"/>
        <v>2.5999999999999999E-3</v>
      </c>
      <c r="K26" s="76">
        <v>13</v>
      </c>
      <c r="L26" s="77" t="s">
        <v>69</v>
      </c>
      <c r="M26" s="83">
        <f t="shared" si="3"/>
        <v>1.2999999999999999E-3</v>
      </c>
      <c r="N26" s="76">
        <v>9</v>
      </c>
      <c r="O26" s="77" t="s">
        <v>69</v>
      </c>
      <c r="P26" s="83">
        <f t="shared" si="4"/>
        <v>8.9999999999999998E-4</v>
      </c>
    </row>
    <row r="27" spans="1:25">
      <c r="A27" s="1">
        <f t="shared" si="5"/>
        <v>27</v>
      </c>
      <c r="B27" s="76">
        <v>2.5</v>
      </c>
      <c r="C27" s="77" t="s">
        <v>70</v>
      </c>
      <c r="D27" s="84">
        <f t="shared" si="0"/>
        <v>1.8939393939393939E-5</v>
      </c>
      <c r="E27" s="78">
        <v>9.3399999999999997E-2</v>
      </c>
      <c r="F27" s="79">
        <v>2.1259999999999999</v>
      </c>
      <c r="G27" s="75">
        <f t="shared" si="1"/>
        <v>2.2193999999999998</v>
      </c>
      <c r="H27" s="76">
        <v>28</v>
      </c>
      <c r="I27" s="77" t="s">
        <v>69</v>
      </c>
      <c r="J27" s="83">
        <f t="shared" si="2"/>
        <v>2.8E-3</v>
      </c>
      <c r="K27" s="76">
        <v>13</v>
      </c>
      <c r="L27" s="77" t="s">
        <v>69</v>
      </c>
      <c r="M27" s="83">
        <f t="shared" si="3"/>
        <v>1.2999999999999999E-3</v>
      </c>
      <c r="N27" s="76">
        <v>10</v>
      </c>
      <c r="O27" s="77" t="s">
        <v>69</v>
      </c>
      <c r="P27" s="83">
        <f t="shared" si="4"/>
        <v>1E-3</v>
      </c>
    </row>
    <row r="28" spans="1:25">
      <c r="A28" s="1">
        <f t="shared" si="5"/>
        <v>28</v>
      </c>
      <c r="B28" s="76">
        <v>2.75</v>
      </c>
      <c r="C28" s="77" t="s">
        <v>70</v>
      </c>
      <c r="D28" s="84">
        <f t="shared" si="0"/>
        <v>2.0833333333333333E-5</v>
      </c>
      <c r="E28" s="78">
        <v>9.7960000000000005E-2</v>
      </c>
      <c r="F28" s="79">
        <v>2.2200000000000002</v>
      </c>
      <c r="G28" s="75">
        <f t="shared" si="1"/>
        <v>2.3179600000000002</v>
      </c>
      <c r="H28" s="76">
        <v>29</v>
      </c>
      <c r="I28" s="77" t="s">
        <v>69</v>
      </c>
      <c r="J28" s="83">
        <f t="shared" si="2"/>
        <v>2.9000000000000002E-3</v>
      </c>
      <c r="K28" s="76">
        <v>14</v>
      </c>
      <c r="L28" s="77" t="s">
        <v>69</v>
      </c>
      <c r="M28" s="83">
        <f t="shared" si="3"/>
        <v>1.4E-3</v>
      </c>
      <c r="N28" s="76">
        <v>10</v>
      </c>
      <c r="O28" s="77" t="s">
        <v>69</v>
      </c>
      <c r="P28" s="83">
        <f t="shared" si="4"/>
        <v>1E-3</v>
      </c>
    </row>
    <row r="29" spans="1:25">
      <c r="A29" s="1">
        <f t="shared" si="5"/>
        <v>29</v>
      </c>
      <c r="B29" s="76">
        <v>3</v>
      </c>
      <c r="C29" s="77" t="s">
        <v>70</v>
      </c>
      <c r="D29" s="84">
        <f t="shared" si="0"/>
        <v>2.2727272727272729E-5</v>
      </c>
      <c r="E29" s="78">
        <v>0.1023</v>
      </c>
      <c r="F29" s="79">
        <v>2.3079999999999998</v>
      </c>
      <c r="G29" s="75">
        <f t="shared" si="1"/>
        <v>2.4102999999999999</v>
      </c>
      <c r="H29" s="76">
        <v>30</v>
      </c>
      <c r="I29" s="77" t="s">
        <v>69</v>
      </c>
      <c r="J29" s="83">
        <f t="shared" si="2"/>
        <v>3.0000000000000001E-3</v>
      </c>
      <c r="K29" s="76">
        <v>14</v>
      </c>
      <c r="L29" s="77" t="s">
        <v>69</v>
      </c>
      <c r="M29" s="83">
        <f t="shared" si="3"/>
        <v>1.4E-3</v>
      </c>
      <c r="N29" s="76">
        <v>10</v>
      </c>
      <c r="O29" s="77" t="s">
        <v>69</v>
      </c>
      <c r="P29" s="83">
        <f t="shared" si="4"/>
        <v>1E-3</v>
      </c>
    </row>
    <row r="30" spans="1:25">
      <c r="A30" s="1">
        <f t="shared" si="5"/>
        <v>30</v>
      </c>
      <c r="B30" s="76">
        <v>3.25</v>
      </c>
      <c r="C30" s="77" t="s">
        <v>70</v>
      </c>
      <c r="D30" s="84">
        <f t="shared" si="0"/>
        <v>2.4621212121212119E-5</v>
      </c>
      <c r="E30" s="78">
        <v>0.1065</v>
      </c>
      <c r="F30" s="79">
        <v>2.3919999999999999</v>
      </c>
      <c r="G30" s="75">
        <f t="shared" si="1"/>
        <v>2.4984999999999999</v>
      </c>
      <c r="H30" s="76">
        <v>31</v>
      </c>
      <c r="I30" s="77" t="s">
        <v>69</v>
      </c>
      <c r="J30" s="83">
        <f t="shared" si="2"/>
        <v>3.0999999999999999E-3</v>
      </c>
      <c r="K30" s="76">
        <v>15</v>
      </c>
      <c r="L30" s="77" t="s">
        <v>69</v>
      </c>
      <c r="M30" s="83">
        <f t="shared" si="3"/>
        <v>1.5E-3</v>
      </c>
      <c r="N30" s="76">
        <v>11</v>
      </c>
      <c r="O30" s="77" t="s">
        <v>69</v>
      </c>
      <c r="P30" s="83">
        <f t="shared" si="4"/>
        <v>1.0999999999999998E-3</v>
      </c>
    </row>
    <row r="31" spans="1:25">
      <c r="A31" s="1">
        <f t="shared" si="5"/>
        <v>31</v>
      </c>
      <c r="B31" s="76">
        <v>3.5</v>
      </c>
      <c r="C31" s="77" t="s">
        <v>70</v>
      </c>
      <c r="D31" s="84">
        <f t="shared" si="0"/>
        <v>2.6515151515151516E-5</v>
      </c>
      <c r="E31" s="78">
        <v>0.1105</v>
      </c>
      <c r="F31" s="79">
        <v>2.4700000000000002</v>
      </c>
      <c r="G31" s="75">
        <f t="shared" si="1"/>
        <v>2.5805000000000002</v>
      </c>
      <c r="H31" s="76">
        <v>33</v>
      </c>
      <c r="I31" s="77" t="s">
        <v>69</v>
      </c>
      <c r="J31" s="83">
        <f t="shared" si="2"/>
        <v>3.3E-3</v>
      </c>
      <c r="K31" s="76">
        <v>15</v>
      </c>
      <c r="L31" s="77" t="s">
        <v>69</v>
      </c>
      <c r="M31" s="83">
        <f t="shared" si="3"/>
        <v>1.5E-3</v>
      </c>
      <c r="N31" s="76">
        <v>11</v>
      </c>
      <c r="O31" s="77" t="s">
        <v>69</v>
      </c>
      <c r="P31" s="83">
        <f t="shared" si="4"/>
        <v>1.0999999999999998E-3</v>
      </c>
    </row>
    <row r="32" spans="1:25">
      <c r="A32" s="1">
        <f t="shared" si="5"/>
        <v>32</v>
      </c>
      <c r="B32" s="76">
        <v>3.75</v>
      </c>
      <c r="C32" s="77" t="s">
        <v>70</v>
      </c>
      <c r="D32" s="84">
        <f t="shared" si="0"/>
        <v>2.8409090909090909E-5</v>
      </c>
      <c r="E32" s="78">
        <v>0.1144</v>
      </c>
      <c r="F32" s="79">
        <v>2.5449999999999999</v>
      </c>
      <c r="G32" s="75">
        <f t="shared" si="1"/>
        <v>2.6593999999999998</v>
      </c>
      <c r="H32" s="76">
        <v>34</v>
      </c>
      <c r="I32" s="77" t="s">
        <v>69</v>
      </c>
      <c r="J32" s="83">
        <f t="shared" si="2"/>
        <v>3.4000000000000002E-3</v>
      </c>
      <c r="K32" s="76">
        <v>16</v>
      </c>
      <c r="L32" s="77" t="s">
        <v>69</v>
      </c>
      <c r="M32" s="83">
        <f t="shared" si="3"/>
        <v>1.6000000000000001E-3</v>
      </c>
      <c r="N32" s="76">
        <v>11</v>
      </c>
      <c r="O32" s="77" t="s">
        <v>69</v>
      </c>
      <c r="P32" s="83">
        <f t="shared" si="4"/>
        <v>1.0999999999999998E-3</v>
      </c>
    </row>
    <row r="33" spans="1:16">
      <c r="A33" s="1">
        <f t="shared" si="5"/>
        <v>33</v>
      </c>
      <c r="B33" s="76">
        <v>4</v>
      </c>
      <c r="C33" s="77" t="s">
        <v>70</v>
      </c>
      <c r="D33" s="84">
        <f t="shared" si="0"/>
        <v>3.0303030303030302E-5</v>
      </c>
      <c r="E33" s="78">
        <v>0.1181</v>
      </c>
      <c r="F33" s="79">
        <v>2.617</v>
      </c>
      <c r="G33" s="75">
        <f t="shared" si="1"/>
        <v>2.7351000000000001</v>
      </c>
      <c r="H33" s="76">
        <v>35</v>
      </c>
      <c r="I33" s="77" t="s">
        <v>69</v>
      </c>
      <c r="J33" s="83">
        <f t="shared" si="2"/>
        <v>3.5000000000000005E-3</v>
      </c>
      <c r="K33" s="76">
        <v>16</v>
      </c>
      <c r="L33" s="77" t="s">
        <v>69</v>
      </c>
      <c r="M33" s="83">
        <f t="shared" si="3"/>
        <v>1.6000000000000001E-3</v>
      </c>
      <c r="N33" s="76">
        <v>12</v>
      </c>
      <c r="O33" s="77" t="s">
        <v>69</v>
      </c>
      <c r="P33" s="83">
        <f t="shared" si="4"/>
        <v>1.2000000000000001E-3</v>
      </c>
    </row>
    <row r="34" spans="1:16">
      <c r="A34" s="1">
        <f t="shared" si="5"/>
        <v>34</v>
      </c>
      <c r="B34" s="76">
        <v>4.5</v>
      </c>
      <c r="C34" s="77" t="s">
        <v>70</v>
      </c>
      <c r="D34" s="84">
        <f t="shared" si="0"/>
        <v>3.4090909090909085E-5</v>
      </c>
      <c r="E34" s="78">
        <v>0.12529999999999999</v>
      </c>
      <c r="F34" s="79">
        <v>2.75</v>
      </c>
      <c r="G34" s="75">
        <f t="shared" si="1"/>
        <v>2.8753000000000002</v>
      </c>
      <c r="H34" s="76">
        <v>37</v>
      </c>
      <c r="I34" s="77" t="s">
        <v>69</v>
      </c>
      <c r="J34" s="83">
        <f t="shared" si="2"/>
        <v>3.6999999999999997E-3</v>
      </c>
      <c r="K34" s="76">
        <v>17</v>
      </c>
      <c r="L34" s="77" t="s">
        <v>69</v>
      </c>
      <c r="M34" s="83">
        <f t="shared" si="3"/>
        <v>1.7000000000000001E-3</v>
      </c>
      <c r="N34" s="76">
        <v>12</v>
      </c>
      <c r="O34" s="77" t="s">
        <v>69</v>
      </c>
      <c r="P34" s="83">
        <f t="shared" si="4"/>
        <v>1.2000000000000001E-3</v>
      </c>
    </row>
    <row r="35" spans="1:16">
      <c r="A35" s="1">
        <f t="shared" si="5"/>
        <v>35</v>
      </c>
      <c r="B35" s="76">
        <v>5</v>
      </c>
      <c r="C35" s="77" t="s">
        <v>70</v>
      </c>
      <c r="D35" s="84">
        <f t="shared" si="0"/>
        <v>3.7878787878787879E-5</v>
      </c>
      <c r="E35" s="78">
        <v>0.1321</v>
      </c>
      <c r="F35" s="79">
        <v>2.8719999999999999</v>
      </c>
      <c r="G35" s="75">
        <f t="shared" si="1"/>
        <v>3.0040999999999998</v>
      </c>
      <c r="H35" s="76">
        <v>39</v>
      </c>
      <c r="I35" s="77" t="s">
        <v>69</v>
      </c>
      <c r="J35" s="83">
        <f t="shared" si="2"/>
        <v>3.8999999999999998E-3</v>
      </c>
      <c r="K35" s="76">
        <v>18</v>
      </c>
      <c r="L35" s="77" t="s">
        <v>69</v>
      </c>
      <c r="M35" s="83">
        <f t="shared" si="3"/>
        <v>1.8E-3</v>
      </c>
      <c r="N35" s="76">
        <v>13</v>
      </c>
      <c r="O35" s="77" t="s">
        <v>69</v>
      </c>
      <c r="P35" s="83">
        <f t="shared" si="4"/>
        <v>1.2999999999999999E-3</v>
      </c>
    </row>
    <row r="36" spans="1:16">
      <c r="A36" s="1">
        <f t="shared" si="5"/>
        <v>36</v>
      </c>
      <c r="B36" s="76">
        <v>5.5</v>
      </c>
      <c r="C36" s="77" t="s">
        <v>70</v>
      </c>
      <c r="D36" s="84">
        <f t="shared" si="0"/>
        <v>4.1666666666666665E-5</v>
      </c>
      <c r="E36" s="78">
        <v>0.13850000000000001</v>
      </c>
      <c r="F36" s="79">
        <v>2.9849999999999999</v>
      </c>
      <c r="G36" s="75">
        <f t="shared" si="1"/>
        <v>3.1234999999999999</v>
      </c>
      <c r="H36" s="76">
        <v>41</v>
      </c>
      <c r="I36" s="77" t="s">
        <v>69</v>
      </c>
      <c r="J36" s="83">
        <f t="shared" si="2"/>
        <v>4.1000000000000003E-3</v>
      </c>
      <c r="K36" s="76">
        <v>19</v>
      </c>
      <c r="L36" s="77" t="s">
        <v>69</v>
      </c>
      <c r="M36" s="83">
        <f t="shared" si="3"/>
        <v>1.9E-3</v>
      </c>
      <c r="N36" s="76">
        <v>14</v>
      </c>
      <c r="O36" s="77" t="s">
        <v>69</v>
      </c>
      <c r="P36" s="83">
        <f t="shared" si="4"/>
        <v>1.4E-3</v>
      </c>
    </row>
    <row r="37" spans="1:16">
      <c r="A37" s="1">
        <f t="shared" si="5"/>
        <v>37</v>
      </c>
      <c r="B37" s="76">
        <v>6</v>
      </c>
      <c r="C37" s="77" t="s">
        <v>70</v>
      </c>
      <c r="D37" s="84">
        <f t="shared" si="0"/>
        <v>4.5454545454545459E-5</v>
      </c>
      <c r="E37" s="78">
        <v>0.1447</v>
      </c>
      <c r="F37" s="79">
        <v>3.09</v>
      </c>
      <c r="G37" s="75">
        <f t="shared" si="1"/>
        <v>3.2346999999999997</v>
      </c>
      <c r="H37" s="76">
        <v>43</v>
      </c>
      <c r="I37" s="77" t="s">
        <v>69</v>
      </c>
      <c r="J37" s="83">
        <f t="shared" si="2"/>
        <v>4.3E-3</v>
      </c>
      <c r="K37" s="76">
        <v>19</v>
      </c>
      <c r="L37" s="77" t="s">
        <v>69</v>
      </c>
      <c r="M37" s="83">
        <f t="shared" si="3"/>
        <v>1.9E-3</v>
      </c>
      <c r="N37" s="76">
        <v>14</v>
      </c>
      <c r="O37" s="77" t="s">
        <v>69</v>
      </c>
      <c r="P37" s="83">
        <f t="shared" si="4"/>
        <v>1.4E-3</v>
      </c>
    </row>
    <row r="38" spans="1:16">
      <c r="A38" s="1">
        <f t="shared" si="5"/>
        <v>38</v>
      </c>
      <c r="B38" s="76">
        <v>6.5</v>
      </c>
      <c r="C38" s="77" t="s">
        <v>70</v>
      </c>
      <c r="D38" s="84">
        <f t="shared" si="0"/>
        <v>4.9242424242424238E-5</v>
      </c>
      <c r="E38" s="78">
        <v>0.15060000000000001</v>
      </c>
      <c r="F38" s="79">
        <v>3.1890000000000001</v>
      </c>
      <c r="G38" s="75">
        <f t="shared" si="1"/>
        <v>3.3395999999999999</v>
      </c>
      <c r="H38" s="76">
        <v>45</v>
      </c>
      <c r="I38" s="77" t="s">
        <v>69</v>
      </c>
      <c r="J38" s="83">
        <f t="shared" si="2"/>
        <v>4.4999999999999997E-3</v>
      </c>
      <c r="K38" s="76">
        <v>20</v>
      </c>
      <c r="L38" s="77" t="s">
        <v>69</v>
      </c>
      <c r="M38" s="83">
        <f t="shared" si="3"/>
        <v>2E-3</v>
      </c>
      <c r="N38" s="76">
        <v>15</v>
      </c>
      <c r="O38" s="77" t="s">
        <v>69</v>
      </c>
      <c r="P38" s="83">
        <f t="shared" si="4"/>
        <v>1.5E-3</v>
      </c>
    </row>
    <row r="39" spans="1:16">
      <c r="A39" s="1">
        <f t="shared" si="5"/>
        <v>39</v>
      </c>
      <c r="B39" s="76">
        <v>7</v>
      </c>
      <c r="C39" s="77" t="s">
        <v>70</v>
      </c>
      <c r="D39" s="84">
        <f t="shared" si="0"/>
        <v>5.3030303030303032E-5</v>
      </c>
      <c r="E39" s="78">
        <v>0.15629999999999999</v>
      </c>
      <c r="F39" s="79">
        <v>3.2810000000000001</v>
      </c>
      <c r="G39" s="75">
        <f t="shared" si="1"/>
        <v>3.4373</v>
      </c>
      <c r="H39" s="76">
        <v>46</v>
      </c>
      <c r="I39" s="77" t="s">
        <v>69</v>
      </c>
      <c r="J39" s="83">
        <f t="shared" si="2"/>
        <v>4.5999999999999999E-3</v>
      </c>
      <c r="K39" s="76">
        <v>21</v>
      </c>
      <c r="L39" s="77" t="s">
        <v>69</v>
      </c>
      <c r="M39" s="83">
        <f t="shared" si="3"/>
        <v>2.1000000000000003E-3</v>
      </c>
      <c r="N39" s="76">
        <v>15</v>
      </c>
      <c r="O39" s="77" t="s">
        <v>69</v>
      </c>
      <c r="P39" s="83">
        <f t="shared" si="4"/>
        <v>1.5E-3</v>
      </c>
    </row>
    <row r="40" spans="1:16">
      <c r="A40" s="1">
        <f t="shared" si="5"/>
        <v>40</v>
      </c>
      <c r="B40" s="76">
        <v>8</v>
      </c>
      <c r="C40" s="77" t="s">
        <v>70</v>
      </c>
      <c r="D40" s="84">
        <f t="shared" si="0"/>
        <v>6.0606060606060605E-5</v>
      </c>
      <c r="E40" s="78">
        <v>0.1671</v>
      </c>
      <c r="F40" s="79">
        <v>3.4510000000000001</v>
      </c>
      <c r="G40" s="75">
        <f t="shared" si="1"/>
        <v>3.6181000000000001</v>
      </c>
      <c r="H40" s="76">
        <v>50</v>
      </c>
      <c r="I40" s="77" t="s">
        <v>69</v>
      </c>
      <c r="J40" s="83">
        <f t="shared" si="2"/>
        <v>5.0000000000000001E-3</v>
      </c>
      <c r="K40" s="76">
        <v>22</v>
      </c>
      <c r="L40" s="77" t="s">
        <v>69</v>
      </c>
      <c r="M40" s="83">
        <f t="shared" si="3"/>
        <v>2.1999999999999997E-3</v>
      </c>
      <c r="N40" s="76">
        <v>16</v>
      </c>
      <c r="O40" s="77" t="s">
        <v>69</v>
      </c>
      <c r="P40" s="83">
        <f t="shared" si="4"/>
        <v>1.6000000000000001E-3</v>
      </c>
    </row>
    <row r="41" spans="1:16">
      <c r="A41" s="1">
        <f t="shared" si="5"/>
        <v>41</v>
      </c>
      <c r="B41" s="76">
        <v>9</v>
      </c>
      <c r="C41" s="77" t="s">
        <v>70</v>
      </c>
      <c r="D41" s="84">
        <f t="shared" si="0"/>
        <v>6.8181818181818171E-5</v>
      </c>
      <c r="E41" s="78">
        <v>0.1772</v>
      </c>
      <c r="F41" s="79">
        <v>3.6030000000000002</v>
      </c>
      <c r="G41" s="75">
        <f t="shared" si="1"/>
        <v>3.7802000000000002</v>
      </c>
      <c r="H41" s="76">
        <v>53</v>
      </c>
      <c r="I41" s="77" t="s">
        <v>69</v>
      </c>
      <c r="J41" s="83">
        <f t="shared" si="2"/>
        <v>5.3E-3</v>
      </c>
      <c r="K41" s="76">
        <v>23</v>
      </c>
      <c r="L41" s="77" t="s">
        <v>69</v>
      </c>
      <c r="M41" s="83">
        <f t="shared" si="3"/>
        <v>2.3E-3</v>
      </c>
      <c r="N41" s="76">
        <v>17</v>
      </c>
      <c r="O41" s="77" t="s">
        <v>69</v>
      </c>
      <c r="P41" s="83">
        <f t="shared" si="4"/>
        <v>1.7000000000000001E-3</v>
      </c>
    </row>
    <row r="42" spans="1:16">
      <c r="A42" s="1">
        <f t="shared" si="5"/>
        <v>42</v>
      </c>
      <c r="B42" s="76">
        <v>10</v>
      </c>
      <c r="C42" s="77" t="s">
        <v>70</v>
      </c>
      <c r="D42" s="84">
        <f t="shared" si="0"/>
        <v>7.5757575757575758E-5</v>
      </c>
      <c r="E42" s="78">
        <v>0.18679999999999999</v>
      </c>
      <c r="F42" s="79">
        <v>3.742</v>
      </c>
      <c r="G42" s="75">
        <f t="shared" si="1"/>
        <v>3.9287999999999998</v>
      </c>
      <c r="H42" s="76">
        <v>56</v>
      </c>
      <c r="I42" s="77" t="s">
        <v>69</v>
      </c>
      <c r="J42" s="83">
        <f t="shared" si="2"/>
        <v>5.5999999999999999E-3</v>
      </c>
      <c r="K42" s="76">
        <v>24</v>
      </c>
      <c r="L42" s="77" t="s">
        <v>69</v>
      </c>
      <c r="M42" s="83">
        <f t="shared" si="3"/>
        <v>2.4000000000000002E-3</v>
      </c>
      <c r="N42" s="76">
        <v>18</v>
      </c>
      <c r="O42" s="77" t="s">
        <v>69</v>
      </c>
      <c r="P42" s="83">
        <f t="shared" si="4"/>
        <v>1.8E-3</v>
      </c>
    </row>
    <row r="43" spans="1:16">
      <c r="A43" s="1">
        <f t="shared" si="5"/>
        <v>43</v>
      </c>
      <c r="B43" s="76">
        <v>11</v>
      </c>
      <c r="C43" s="77" t="s">
        <v>70</v>
      </c>
      <c r="D43" s="84">
        <f t="shared" si="0"/>
        <v>8.3333333333333331E-5</v>
      </c>
      <c r="E43" s="78">
        <v>0.19589999999999999</v>
      </c>
      <c r="F43" s="79">
        <v>3.8679999999999999</v>
      </c>
      <c r="G43" s="75">
        <f t="shared" si="1"/>
        <v>4.0639000000000003</v>
      </c>
      <c r="H43" s="76">
        <v>59</v>
      </c>
      <c r="I43" s="77" t="s">
        <v>69</v>
      </c>
      <c r="J43" s="83">
        <f t="shared" si="2"/>
        <v>5.8999999999999999E-3</v>
      </c>
      <c r="K43" s="76">
        <v>26</v>
      </c>
      <c r="L43" s="77" t="s">
        <v>69</v>
      </c>
      <c r="M43" s="83">
        <f t="shared" si="3"/>
        <v>2.5999999999999999E-3</v>
      </c>
      <c r="N43" s="76">
        <v>19</v>
      </c>
      <c r="O43" s="77" t="s">
        <v>69</v>
      </c>
      <c r="P43" s="83">
        <f t="shared" si="4"/>
        <v>1.9E-3</v>
      </c>
    </row>
    <row r="44" spans="1:16">
      <c r="A44" s="1">
        <f t="shared" si="5"/>
        <v>44</v>
      </c>
      <c r="B44" s="76">
        <v>12</v>
      </c>
      <c r="C44" s="77" t="s">
        <v>70</v>
      </c>
      <c r="D44" s="84">
        <f t="shared" si="0"/>
        <v>9.0909090909090917E-5</v>
      </c>
      <c r="E44" s="78">
        <v>0.2046</v>
      </c>
      <c r="F44" s="79">
        <v>3.9849999999999999</v>
      </c>
      <c r="G44" s="75">
        <f t="shared" si="1"/>
        <v>4.1895999999999995</v>
      </c>
      <c r="H44" s="76">
        <v>62</v>
      </c>
      <c r="I44" s="77" t="s">
        <v>69</v>
      </c>
      <c r="J44" s="83">
        <f t="shared" si="2"/>
        <v>6.1999999999999998E-3</v>
      </c>
      <c r="K44" s="76">
        <v>27</v>
      </c>
      <c r="L44" s="77" t="s">
        <v>69</v>
      </c>
      <c r="M44" s="83">
        <f t="shared" si="3"/>
        <v>2.7000000000000001E-3</v>
      </c>
      <c r="N44" s="76">
        <v>20</v>
      </c>
      <c r="O44" s="77" t="s">
        <v>69</v>
      </c>
      <c r="P44" s="83">
        <f t="shared" si="4"/>
        <v>2E-3</v>
      </c>
    </row>
    <row r="45" spans="1:16">
      <c r="A45" s="1">
        <f t="shared" si="5"/>
        <v>45</v>
      </c>
      <c r="B45" s="76">
        <v>13</v>
      </c>
      <c r="C45" s="77" t="s">
        <v>70</v>
      </c>
      <c r="D45" s="84">
        <f t="shared" si="0"/>
        <v>9.8484848484848477E-5</v>
      </c>
      <c r="E45" s="78">
        <v>0.21299999999999999</v>
      </c>
      <c r="F45" s="79">
        <v>4.093</v>
      </c>
      <c r="G45" s="75">
        <f t="shared" si="1"/>
        <v>4.306</v>
      </c>
      <c r="H45" s="76">
        <v>65</v>
      </c>
      <c r="I45" s="77" t="s">
        <v>69</v>
      </c>
      <c r="J45" s="83">
        <f t="shared" si="2"/>
        <v>6.5000000000000006E-3</v>
      </c>
      <c r="K45" s="76">
        <v>28</v>
      </c>
      <c r="L45" s="77" t="s">
        <v>69</v>
      </c>
      <c r="M45" s="83">
        <f t="shared" si="3"/>
        <v>2.8E-3</v>
      </c>
      <c r="N45" s="76">
        <v>20</v>
      </c>
      <c r="O45" s="77" t="s">
        <v>69</v>
      </c>
      <c r="P45" s="83">
        <f t="shared" si="4"/>
        <v>2E-3</v>
      </c>
    </row>
    <row r="46" spans="1:16">
      <c r="A46" s="1">
        <f t="shared" si="5"/>
        <v>46</v>
      </c>
      <c r="B46" s="76">
        <v>14</v>
      </c>
      <c r="C46" s="77" t="s">
        <v>70</v>
      </c>
      <c r="D46" s="84">
        <f t="shared" si="0"/>
        <v>1.0606060606060606E-4</v>
      </c>
      <c r="E46" s="78">
        <v>0.221</v>
      </c>
      <c r="F46" s="79">
        <v>4.1929999999999996</v>
      </c>
      <c r="G46" s="75">
        <f t="shared" si="1"/>
        <v>4.4139999999999997</v>
      </c>
      <c r="H46" s="76">
        <v>68</v>
      </c>
      <c r="I46" s="77" t="s">
        <v>69</v>
      </c>
      <c r="J46" s="83">
        <f t="shared" si="2"/>
        <v>6.8000000000000005E-3</v>
      </c>
      <c r="K46" s="76">
        <v>29</v>
      </c>
      <c r="L46" s="77" t="s">
        <v>69</v>
      </c>
      <c r="M46" s="83">
        <f t="shared" si="3"/>
        <v>2.9000000000000002E-3</v>
      </c>
      <c r="N46" s="76">
        <v>21</v>
      </c>
      <c r="O46" s="77" t="s">
        <v>69</v>
      </c>
      <c r="P46" s="83">
        <f t="shared" si="4"/>
        <v>2.1000000000000003E-3</v>
      </c>
    </row>
    <row r="47" spans="1:16">
      <c r="A47" s="1">
        <f t="shared" si="5"/>
        <v>47</v>
      </c>
      <c r="B47" s="76">
        <v>15</v>
      </c>
      <c r="C47" s="77" t="s">
        <v>70</v>
      </c>
      <c r="D47" s="84">
        <f t="shared" si="0"/>
        <v>1.1363636363636364E-4</v>
      </c>
      <c r="E47" s="78">
        <v>0.2288</v>
      </c>
      <c r="F47" s="79">
        <v>4.2869999999999999</v>
      </c>
      <c r="G47" s="75">
        <f t="shared" si="1"/>
        <v>4.5157999999999996</v>
      </c>
      <c r="H47" s="76">
        <v>71</v>
      </c>
      <c r="I47" s="77" t="s">
        <v>69</v>
      </c>
      <c r="J47" s="83">
        <f t="shared" si="2"/>
        <v>7.0999999999999995E-3</v>
      </c>
      <c r="K47" s="76">
        <v>30</v>
      </c>
      <c r="L47" s="77" t="s">
        <v>69</v>
      </c>
      <c r="M47" s="83">
        <f t="shared" si="3"/>
        <v>3.0000000000000001E-3</v>
      </c>
      <c r="N47" s="76">
        <v>22</v>
      </c>
      <c r="O47" s="77" t="s">
        <v>69</v>
      </c>
      <c r="P47" s="83">
        <f t="shared" si="4"/>
        <v>2.1999999999999997E-3</v>
      </c>
    </row>
    <row r="48" spans="1:16">
      <c r="A48" s="1">
        <f t="shared" si="5"/>
        <v>48</v>
      </c>
      <c r="B48" s="76">
        <v>16</v>
      </c>
      <c r="C48" s="77" t="s">
        <v>70</v>
      </c>
      <c r="D48" s="84">
        <f t="shared" si="0"/>
        <v>1.2121212121212121E-4</v>
      </c>
      <c r="E48" s="78">
        <v>0.23630000000000001</v>
      </c>
      <c r="F48" s="79">
        <v>4.375</v>
      </c>
      <c r="G48" s="75">
        <f t="shared" si="1"/>
        <v>4.6113</v>
      </c>
      <c r="H48" s="76">
        <v>73</v>
      </c>
      <c r="I48" s="77" t="s">
        <v>69</v>
      </c>
      <c r="J48" s="83">
        <f t="shared" si="2"/>
        <v>7.2999999999999992E-3</v>
      </c>
      <c r="K48" s="76">
        <v>31</v>
      </c>
      <c r="L48" s="77" t="s">
        <v>69</v>
      </c>
      <c r="M48" s="83">
        <f t="shared" si="3"/>
        <v>3.0999999999999999E-3</v>
      </c>
      <c r="N48" s="76">
        <v>23</v>
      </c>
      <c r="O48" s="77" t="s">
        <v>69</v>
      </c>
      <c r="P48" s="83">
        <f t="shared" si="4"/>
        <v>2.3E-3</v>
      </c>
    </row>
    <row r="49" spans="1:16">
      <c r="A49" s="1">
        <f t="shared" si="5"/>
        <v>49</v>
      </c>
      <c r="B49" s="76">
        <v>17</v>
      </c>
      <c r="C49" s="77" t="s">
        <v>70</v>
      </c>
      <c r="D49" s="84">
        <f t="shared" si="0"/>
        <v>1.2878787878787881E-4</v>
      </c>
      <c r="E49" s="78">
        <v>0.24360000000000001</v>
      </c>
      <c r="F49" s="79">
        <v>4.4569999999999999</v>
      </c>
      <c r="G49" s="75">
        <f t="shared" si="1"/>
        <v>4.7005999999999997</v>
      </c>
      <c r="H49" s="76">
        <v>76</v>
      </c>
      <c r="I49" s="77" t="s">
        <v>69</v>
      </c>
      <c r="J49" s="83">
        <f t="shared" si="2"/>
        <v>7.6E-3</v>
      </c>
      <c r="K49" s="76">
        <v>32</v>
      </c>
      <c r="L49" s="77" t="s">
        <v>69</v>
      </c>
      <c r="M49" s="83">
        <f t="shared" si="3"/>
        <v>3.2000000000000002E-3</v>
      </c>
      <c r="N49" s="76">
        <v>23</v>
      </c>
      <c r="O49" s="77" t="s">
        <v>69</v>
      </c>
      <c r="P49" s="83">
        <f t="shared" si="4"/>
        <v>2.3E-3</v>
      </c>
    </row>
    <row r="50" spans="1:16">
      <c r="A50" s="1">
        <f t="shared" si="5"/>
        <v>50</v>
      </c>
      <c r="B50" s="76">
        <v>18</v>
      </c>
      <c r="C50" s="77" t="s">
        <v>70</v>
      </c>
      <c r="D50" s="84">
        <f t="shared" si="0"/>
        <v>1.3636363636363634E-4</v>
      </c>
      <c r="E50" s="78">
        <v>0.25059999999999999</v>
      </c>
      <c r="F50" s="79">
        <v>4.5350000000000001</v>
      </c>
      <c r="G50" s="75">
        <f t="shared" si="1"/>
        <v>4.7856000000000005</v>
      </c>
      <c r="H50" s="76">
        <v>79</v>
      </c>
      <c r="I50" s="77" t="s">
        <v>69</v>
      </c>
      <c r="J50" s="83">
        <f t="shared" si="2"/>
        <v>7.9000000000000008E-3</v>
      </c>
      <c r="K50" s="76">
        <v>33</v>
      </c>
      <c r="L50" s="77" t="s">
        <v>69</v>
      </c>
      <c r="M50" s="83">
        <f t="shared" si="3"/>
        <v>3.3E-3</v>
      </c>
      <c r="N50" s="76">
        <v>24</v>
      </c>
      <c r="O50" s="77" t="s">
        <v>69</v>
      </c>
      <c r="P50" s="83">
        <f t="shared" si="4"/>
        <v>2.4000000000000002E-3</v>
      </c>
    </row>
    <row r="51" spans="1:16">
      <c r="A51" s="1">
        <f t="shared" si="5"/>
        <v>51</v>
      </c>
      <c r="B51" s="76">
        <v>20</v>
      </c>
      <c r="C51" s="77" t="s">
        <v>70</v>
      </c>
      <c r="D51" s="84">
        <f t="shared" si="0"/>
        <v>1.5151515151515152E-4</v>
      </c>
      <c r="E51" s="78">
        <v>0.26419999999999999</v>
      </c>
      <c r="F51" s="79">
        <v>4.6790000000000003</v>
      </c>
      <c r="G51" s="75">
        <f t="shared" si="1"/>
        <v>4.9432</v>
      </c>
      <c r="H51" s="76">
        <v>84</v>
      </c>
      <c r="I51" s="77" t="s">
        <v>69</v>
      </c>
      <c r="J51" s="83">
        <f t="shared" si="2"/>
        <v>8.4000000000000012E-3</v>
      </c>
      <c r="K51" s="76">
        <v>34</v>
      </c>
      <c r="L51" s="77" t="s">
        <v>69</v>
      </c>
      <c r="M51" s="83">
        <f t="shared" si="3"/>
        <v>3.4000000000000002E-3</v>
      </c>
      <c r="N51" s="76">
        <v>26</v>
      </c>
      <c r="O51" s="77" t="s">
        <v>69</v>
      </c>
      <c r="P51" s="83">
        <f t="shared" si="4"/>
        <v>2.5999999999999999E-3</v>
      </c>
    </row>
    <row r="52" spans="1:16">
      <c r="A52" s="1">
        <f t="shared" si="5"/>
        <v>52</v>
      </c>
      <c r="B52" s="76">
        <v>22.5</v>
      </c>
      <c r="C52" s="77" t="s">
        <v>70</v>
      </c>
      <c r="D52" s="84">
        <f t="shared" ref="D52:D83" si="6">B52/1000/$C$5</f>
        <v>1.7045454545454544E-4</v>
      </c>
      <c r="E52" s="78">
        <v>0.2802</v>
      </c>
      <c r="F52" s="79">
        <v>4.8380000000000001</v>
      </c>
      <c r="G52" s="75">
        <f t="shared" si="1"/>
        <v>5.1181999999999999</v>
      </c>
      <c r="H52" s="76">
        <v>90</v>
      </c>
      <c r="I52" s="77" t="s">
        <v>69</v>
      </c>
      <c r="J52" s="83">
        <f t="shared" ref="J52:J83" si="7">H52/1000/10</f>
        <v>8.9999999999999993E-3</v>
      </c>
      <c r="K52" s="76">
        <v>37</v>
      </c>
      <c r="L52" s="77" t="s">
        <v>69</v>
      </c>
      <c r="M52" s="83">
        <f t="shared" ref="M52:M83" si="8">K52/1000/10</f>
        <v>3.6999999999999997E-3</v>
      </c>
      <c r="N52" s="76">
        <v>27</v>
      </c>
      <c r="O52" s="77" t="s">
        <v>69</v>
      </c>
      <c r="P52" s="83">
        <f t="shared" ref="P52:P83" si="9">N52/1000/10</f>
        <v>2.7000000000000001E-3</v>
      </c>
    </row>
    <row r="53" spans="1:16">
      <c r="A53" s="1">
        <f t="shared" si="5"/>
        <v>53</v>
      </c>
      <c r="B53" s="76">
        <v>25</v>
      </c>
      <c r="C53" s="77" t="s">
        <v>70</v>
      </c>
      <c r="D53" s="84">
        <f t="shared" si="6"/>
        <v>1.8939393939393939E-4</v>
      </c>
      <c r="E53" s="78">
        <v>0.2954</v>
      </c>
      <c r="F53" s="79">
        <v>4.9800000000000004</v>
      </c>
      <c r="G53" s="75">
        <f t="shared" si="1"/>
        <v>5.2754000000000003</v>
      </c>
      <c r="H53" s="76">
        <v>96</v>
      </c>
      <c r="I53" s="77" t="s">
        <v>69</v>
      </c>
      <c r="J53" s="83">
        <f t="shared" si="7"/>
        <v>9.6000000000000009E-3</v>
      </c>
      <c r="K53" s="76">
        <v>39</v>
      </c>
      <c r="L53" s="77" t="s">
        <v>69</v>
      </c>
      <c r="M53" s="83">
        <f t="shared" si="8"/>
        <v>3.8999999999999998E-3</v>
      </c>
      <c r="N53" s="76">
        <v>29</v>
      </c>
      <c r="O53" s="77" t="s">
        <v>69</v>
      </c>
      <c r="P53" s="83">
        <f t="shared" si="9"/>
        <v>2.9000000000000002E-3</v>
      </c>
    </row>
    <row r="54" spans="1:16">
      <c r="A54" s="1">
        <f t="shared" si="5"/>
        <v>54</v>
      </c>
      <c r="B54" s="76">
        <v>27.5</v>
      </c>
      <c r="C54" s="77" t="s">
        <v>70</v>
      </c>
      <c r="D54" s="84">
        <f t="shared" si="6"/>
        <v>2.0833333333333335E-4</v>
      </c>
      <c r="E54" s="78">
        <v>0.30980000000000002</v>
      </c>
      <c r="F54" s="79">
        <v>5.1070000000000002</v>
      </c>
      <c r="G54" s="75">
        <f t="shared" si="1"/>
        <v>5.4168000000000003</v>
      </c>
      <c r="H54" s="76">
        <v>102</v>
      </c>
      <c r="I54" s="77" t="s">
        <v>69</v>
      </c>
      <c r="J54" s="83">
        <f t="shared" si="7"/>
        <v>1.0199999999999999E-2</v>
      </c>
      <c r="K54" s="76">
        <v>41</v>
      </c>
      <c r="L54" s="77" t="s">
        <v>69</v>
      </c>
      <c r="M54" s="83">
        <f t="shared" si="8"/>
        <v>4.1000000000000003E-3</v>
      </c>
      <c r="N54" s="76">
        <v>30</v>
      </c>
      <c r="O54" s="77" t="s">
        <v>69</v>
      </c>
      <c r="P54" s="83">
        <f t="shared" si="9"/>
        <v>3.0000000000000001E-3</v>
      </c>
    </row>
    <row r="55" spans="1:16">
      <c r="A55" s="1">
        <f t="shared" si="5"/>
        <v>55</v>
      </c>
      <c r="B55" s="76">
        <v>30</v>
      </c>
      <c r="C55" s="77" t="s">
        <v>70</v>
      </c>
      <c r="D55" s="84">
        <f t="shared" si="6"/>
        <v>2.2727272727272727E-4</v>
      </c>
      <c r="E55" s="78">
        <v>0.3236</v>
      </c>
      <c r="F55" s="79">
        <v>5.2210000000000001</v>
      </c>
      <c r="G55" s="75">
        <f t="shared" si="1"/>
        <v>5.5446</v>
      </c>
      <c r="H55" s="76">
        <v>108</v>
      </c>
      <c r="I55" s="77" t="s">
        <v>69</v>
      </c>
      <c r="J55" s="83">
        <f t="shared" si="7"/>
        <v>1.0800000000000001E-2</v>
      </c>
      <c r="K55" s="76">
        <v>43</v>
      </c>
      <c r="L55" s="77" t="s">
        <v>69</v>
      </c>
      <c r="M55" s="83">
        <f t="shared" si="8"/>
        <v>4.3E-3</v>
      </c>
      <c r="N55" s="76">
        <v>32</v>
      </c>
      <c r="O55" s="77" t="s">
        <v>69</v>
      </c>
      <c r="P55" s="83">
        <f t="shared" si="9"/>
        <v>3.2000000000000002E-3</v>
      </c>
    </row>
    <row r="56" spans="1:16">
      <c r="A56" s="1">
        <f t="shared" si="5"/>
        <v>56</v>
      </c>
      <c r="B56" s="76">
        <v>32.5</v>
      </c>
      <c r="C56" s="77" t="s">
        <v>70</v>
      </c>
      <c r="D56" s="84">
        <f t="shared" si="6"/>
        <v>2.4621212121212123E-4</v>
      </c>
      <c r="E56" s="78">
        <v>0.33679999999999999</v>
      </c>
      <c r="F56" s="79">
        <v>5.3250000000000002</v>
      </c>
      <c r="G56" s="75">
        <f t="shared" si="1"/>
        <v>5.6618000000000004</v>
      </c>
      <c r="H56" s="76">
        <v>114</v>
      </c>
      <c r="I56" s="77" t="s">
        <v>69</v>
      </c>
      <c r="J56" s="83">
        <f t="shared" si="7"/>
        <v>1.14E-2</v>
      </c>
      <c r="K56" s="76">
        <v>45</v>
      </c>
      <c r="L56" s="77" t="s">
        <v>69</v>
      </c>
      <c r="M56" s="83">
        <f t="shared" si="8"/>
        <v>4.4999999999999997E-3</v>
      </c>
      <c r="N56" s="76">
        <v>33</v>
      </c>
      <c r="O56" s="77" t="s">
        <v>69</v>
      </c>
      <c r="P56" s="83">
        <f t="shared" si="9"/>
        <v>3.3E-3</v>
      </c>
    </row>
    <row r="57" spans="1:16">
      <c r="A57" s="1">
        <f t="shared" si="5"/>
        <v>57</v>
      </c>
      <c r="B57" s="76">
        <v>35</v>
      </c>
      <c r="C57" s="77" t="s">
        <v>70</v>
      </c>
      <c r="D57" s="84">
        <f t="shared" si="6"/>
        <v>2.6515151515151518E-4</v>
      </c>
      <c r="E57" s="78">
        <v>0.34949999999999998</v>
      </c>
      <c r="F57" s="79">
        <v>5.42</v>
      </c>
      <c r="G57" s="75">
        <f t="shared" si="1"/>
        <v>5.7694999999999999</v>
      </c>
      <c r="H57" s="76">
        <v>119</v>
      </c>
      <c r="I57" s="77" t="s">
        <v>69</v>
      </c>
      <c r="J57" s="83">
        <f t="shared" si="7"/>
        <v>1.1899999999999999E-2</v>
      </c>
      <c r="K57" s="76">
        <v>46</v>
      </c>
      <c r="L57" s="77" t="s">
        <v>69</v>
      </c>
      <c r="M57" s="83">
        <f t="shared" si="8"/>
        <v>4.5999999999999999E-3</v>
      </c>
      <c r="N57" s="76">
        <v>35</v>
      </c>
      <c r="O57" s="77" t="s">
        <v>69</v>
      </c>
      <c r="P57" s="83">
        <f t="shared" si="9"/>
        <v>3.5000000000000005E-3</v>
      </c>
    </row>
    <row r="58" spans="1:16">
      <c r="A58" s="1">
        <f t="shared" si="5"/>
        <v>58</v>
      </c>
      <c r="B58" s="76">
        <v>37.5</v>
      </c>
      <c r="C58" s="77" t="s">
        <v>70</v>
      </c>
      <c r="D58" s="84">
        <f t="shared" si="6"/>
        <v>2.8409090909090908E-4</v>
      </c>
      <c r="E58" s="78">
        <v>0.36170000000000002</v>
      </c>
      <c r="F58" s="79">
        <v>5.5069999999999997</v>
      </c>
      <c r="G58" s="75">
        <f t="shared" si="1"/>
        <v>5.8686999999999996</v>
      </c>
      <c r="H58" s="76">
        <v>125</v>
      </c>
      <c r="I58" s="77" t="s">
        <v>69</v>
      </c>
      <c r="J58" s="83">
        <f t="shared" si="7"/>
        <v>1.2500000000000001E-2</v>
      </c>
      <c r="K58" s="76">
        <v>48</v>
      </c>
      <c r="L58" s="77" t="s">
        <v>69</v>
      </c>
      <c r="M58" s="83">
        <f t="shared" si="8"/>
        <v>4.8000000000000004E-3</v>
      </c>
      <c r="N58" s="76">
        <v>36</v>
      </c>
      <c r="O58" s="77" t="s">
        <v>69</v>
      </c>
      <c r="P58" s="83">
        <f t="shared" si="9"/>
        <v>3.5999999999999999E-3</v>
      </c>
    </row>
    <row r="59" spans="1:16">
      <c r="A59" s="1">
        <f t="shared" si="5"/>
        <v>59</v>
      </c>
      <c r="B59" s="76">
        <v>40</v>
      </c>
      <c r="C59" s="77" t="s">
        <v>70</v>
      </c>
      <c r="D59" s="84">
        <f t="shared" si="6"/>
        <v>3.0303030303030303E-4</v>
      </c>
      <c r="E59" s="78">
        <v>0.37359999999999999</v>
      </c>
      <c r="F59" s="79">
        <v>5.5869999999999997</v>
      </c>
      <c r="G59" s="75">
        <f t="shared" si="1"/>
        <v>5.9605999999999995</v>
      </c>
      <c r="H59" s="76">
        <v>130</v>
      </c>
      <c r="I59" s="77" t="s">
        <v>69</v>
      </c>
      <c r="J59" s="83">
        <f t="shared" si="7"/>
        <v>1.3000000000000001E-2</v>
      </c>
      <c r="K59" s="76">
        <v>50</v>
      </c>
      <c r="L59" s="77" t="s">
        <v>69</v>
      </c>
      <c r="M59" s="83">
        <f t="shared" si="8"/>
        <v>5.0000000000000001E-3</v>
      </c>
      <c r="N59" s="76">
        <v>38</v>
      </c>
      <c r="O59" s="77" t="s">
        <v>69</v>
      </c>
      <c r="P59" s="83">
        <f t="shared" si="9"/>
        <v>3.8E-3</v>
      </c>
    </row>
    <row r="60" spans="1:16">
      <c r="A60" s="1">
        <f t="shared" si="5"/>
        <v>60</v>
      </c>
      <c r="B60" s="76">
        <v>45</v>
      </c>
      <c r="C60" s="77" t="s">
        <v>70</v>
      </c>
      <c r="D60" s="84">
        <f t="shared" si="6"/>
        <v>3.4090909090909088E-4</v>
      </c>
      <c r="E60" s="78">
        <v>0.39629999999999999</v>
      </c>
      <c r="F60" s="79">
        <v>5.7290000000000001</v>
      </c>
      <c r="G60" s="75">
        <f t="shared" si="1"/>
        <v>6.1253000000000002</v>
      </c>
      <c r="H60" s="76">
        <v>141</v>
      </c>
      <c r="I60" s="77" t="s">
        <v>69</v>
      </c>
      <c r="J60" s="83">
        <f t="shared" si="7"/>
        <v>1.4099999999999998E-2</v>
      </c>
      <c r="K60" s="76">
        <v>54</v>
      </c>
      <c r="L60" s="77" t="s">
        <v>69</v>
      </c>
      <c r="M60" s="83">
        <f t="shared" si="8"/>
        <v>5.4000000000000003E-3</v>
      </c>
      <c r="N60" s="76">
        <v>40</v>
      </c>
      <c r="O60" s="77" t="s">
        <v>69</v>
      </c>
      <c r="P60" s="83">
        <f t="shared" si="9"/>
        <v>4.0000000000000001E-3</v>
      </c>
    </row>
    <row r="61" spans="1:16">
      <c r="A61" s="1">
        <f t="shared" si="5"/>
        <v>61</v>
      </c>
      <c r="B61" s="76">
        <v>50</v>
      </c>
      <c r="C61" s="77" t="s">
        <v>70</v>
      </c>
      <c r="D61" s="84">
        <f t="shared" si="6"/>
        <v>3.7878787878787879E-4</v>
      </c>
      <c r="E61" s="78">
        <v>0.41770000000000002</v>
      </c>
      <c r="F61" s="79">
        <v>5.8520000000000003</v>
      </c>
      <c r="G61" s="75">
        <f t="shared" si="1"/>
        <v>6.2697000000000003</v>
      </c>
      <c r="H61" s="76">
        <v>151</v>
      </c>
      <c r="I61" s="77" t="s">
        <v>69</v>
      </c>
      <c r="J61" s="83">
        <f t="shared" si="7"/>
        <v>1.5099999999999999E-2</v>
      </c>
      <c r="K61" s="76">
        <v>57</v>
      </c>
      <c r="L61" s="77" t="s">
        <v>69</v>
      </c>
      <c r="M61" s="83">
        <f t="shared" si="8"/>
        <v>5.7000000000000002E-3</v>
      </c>
      <c r="N61" s="76">
        <v>43</v>
      </c>
      <c r="O61" s="77" t="s">
        <v>69</v>
      </c>
      <c r="P61" s="83">
        <f t="shared" si="9"/>
        <v>4.3E-3</v>
      </c>
    </row>
    <row r="62" spans="1:16">
      <c r="A62" s="1">
        <f t="shared" si="5"/>
        <v>62</v>
      </c>
      <c r="B62" s="76">
        <v>55</v>
      </c>
      <c r="C62" s="77" t="s">
        <v>70</v>
      </c>
      <c r="D62" s="84">
        <f t="shared" si="6"/>
        <v>4.1666666666666669E-4</v>
      </c>
      <c r="E62" s="78">
        <v>0.43809999999999999</v>
      </c>
      <c r="F62" s="79">
        <v>5.9589999999999996</v>
      </c>
      <c r="G62" s="75">
        <f t="shared" si="1"/>
        <v>6.3971</v>
      </c>
      <c r="H62" s="76">
        <v>162</v>
      </c>
      <c r="I62" s="77" t="s">
        <v>69</v>
      </c>
      <c r="J62" s="83">
        <f t="shared" si="7"/>
        <v>1.6199999999999999E-2</v>
      </c>
      <c r="K62" s="76">
        <v>60</v>
      </c>
      <c r="L62" s="77" t="s">
        <v>69</v>
      </c>
      <c r="M62" s="83">
        <f t="shared" si="8"/>
        <v>6.0000000000000001E-3</v>
      </c>
      <c r="N62" s="76">
        <v>46</v>
      </c>
      <c r="O62" s="77" t="s">
        <v>69</v>
      </c>
      <c r="P62" s="83">
        <f t="shared" si="9"/>
        <v>4.5999999999999999E-3</v>
      </c>
    </row>
    <row r="63" spans="1:16">
      <c r="A63" s="1">
        <f t="shared" si="5"/>
        <v>63</v>
      </c>
      <c r="B63" s="76">
        <v>60</v>
      </c>
      <c r="C63" s="77" t="s">
        <v>70</v>
      </c>
      <c r="D63" s="84">
        <f t="shared" si="6"/>
        <v>4.5454545454545455E-4</v>
      </c>
      <c r="E63" s="78">
        <v>0.45760000000000001</v>
      </c>
      <c r="F63" s="79">
        <v>6.0519999999999996</v>
      </c>
      <c r="G63" s="75">
        <f t="shared" si="1"/>
        <v>6.5095999999999998</v>
      </c>
      <c r="H63" s="76">
        <v>172</v>
      </c>
      <c r="I63" s="77" t="s">
        <v>69</v>
      </c>
      <c r="J63" s="83">
        <f t="shared" si="7"/>
        <v>1.72E-2</v>
      </c>
      <c r="K63" s="76">
        <v>64</v>
      </c>
      <c r="L63" s="77" t="s">
        <v>69</v>
      </c>
      <c r="M63" s="83">
        <f t="shared" si="8"/>
        <v>6.4000000000000003E-3</v>
      </c>
      <c r="N63" s="76">
        <v>48</v>
      </c>
      <c r="O63" s="77" t="s">
        <v>69</v>
      </c>
      <c r="P63" s="83">
        <f t="shared" si="9"/>
        <v>4.8000000000000004E-3</v>
      </c>
    </row>
    <row r="64" spans="1:16">
      <c r="A64" s="1">
        <f t="shared" si="5"/>
        <v>64</v>
      </c>
      <c r="B64" s="76">
        <v>65</v>
      </c>
      <c r="C64" s="77" t="s">
        <v>70</v>
      </c>
      <c r="D64" s="84">
        <f t="shared" si="6"/>
        <v>4.9242424242424245E-4</v>
      </c>
      <c r="E64" s="78">
        <v>0.4763</v>
      </c>
      <c r="F64" s="79">
        <v>6.1349999999999998</v>
      </c>
      <c r="G64" s="75">
        <f t="shared" si="1"/>
        <v>6.6113</v>
      </c>
      <c r="H64" s="76">
        <v>182</v>
      </c>
      <c r="I64" s="77" t="s">
        <v>69</v>
      </c>
      <c r="J64" s="83">
        <f t="shared" si="7"/>
        <v>1.8200000000000001E-2</v>
      </c>
      <c r="K64" s="76">
        <v>67</v>
      </c>
      <c r="L64" s="77" t="s">
        <v>69</v>
      </c>
      <c r="M64" s="83">
        <f t="shared" si="8"/>
        <v>6.7000000000000002E-3</v>
      </c>
      <c r="N64" s="76">
        <v>51</v>
      </c>
      <c r="O64" s="77" t="s">
        <v>69</v>
      </c>
      <c r="P64" s="83">
        <f t="shared" si="9"/>
        <v>5.0999999999999995E-3</v>
      </c>
    </row>
    <row r="65" spans="1:16">
      <c r="A65" s="1">
        <f t="shared" si="5"/>
        <v>65</v>
      </c>
      <c r="B65" s="76">
        <v>70</v>
      </c>
      <c r="C65" s="77" t="s">
        <v>70</v>
      </c>
      <c r="D65" s="84">
        <f t="shared" si="6"/>
        <v>5.3030303030303036E-4</v>
      </c>
      <c r="E65" s="78">
        <v>0.49419999999999997</v>
      </c>
      <c r="F65" s="79">
        <v>6.2080000000000002</v>
      </c>
      <c r="G65" s="75">
        <f t="shared" si="1"/>
        <v>6.7022000000000004</v>
      </c>
      <c r="H65" s="76">
        <v>191</v>
      </c>
      <c r="I65" s="77" t="s">
        <v>69</v>
      </c>
      <c r="J65" s="83">
        <f t="shared" si="7"/>
        <v>1.9099999999999999E-2</v>
      </c>
      <c r="K65" s="76">
        <v>70</v>
      </c>
      <c r="L65" s="77" t="s">
        <v>69</v>
      </c>
      <c r="M65" s="83">
        <f t="shared" si="8"/>
        <v>7.000000000000001E-3</v>
      </c>
      <c r="N65" s="76">
        <v>53</v>
      </c>
      <c r="O65" s="77" t="s">
        <v>69</v>
      </c>
      <c r="P65" s="83">
        <f t="shared" si="9"/>
        <v>5.3E-3</v>
      </c>
    </row>
    <row r="66" spans="1:16">
      <c r="A66" s="1">
        <f t="shared" si="5"/>
        <v>66</v>
      </c>
      <c r="B66" s="76">
        <v>80</v>
      </c>
      <c r="C66" s="77" t="s">
        <v>70</v>
      </c>
      <c r="D66" s="84">
        <f t="shared" si="6"/>
        <v>6.0606060606060606E-4</v>
      </c>
      <c r="E66" s="78">
        <v>0.52839999999999998</v>
      </c>
      <c r="F66" s="79">
        <v>6.3319999999999999</v>
      </c>
      <c r="G66" s="75">
        <f t="shared" si="1"/>
        <v>6.8604000000000003</v>
      </c>
      <c r="H66" s="76">
        <v>211</v>
      </c>
      <c r="I66" s="77" t="s">
        <v>69</v>
      </c>
      <c r="J66" s="83">
        <f t="shared" si="7"/>
        <v>2.1100000000000001E-2</v>
      </c>
      <c r="K66" s="76">
        <v>76</v>
      </c>
      <c r="L66" s="77" t="s">
        <v>69</v>
      </c>
      <c r="M66" s="83">
        <f t="shared" si="8"/>
        <v>7.6E-3</v>
      </c>
      <c r="N66" s="76">
        <v>58</v>
      </c>
      <c r="O66" s="77" t="s">
        <v>69</v>
      </c>
      <c r="P66" s="83">
        <f t="shared" si="9"/>
        <v>5.8000000000000005E-3</v>
      </c>
    </row>
    <row r="67" spans="1:16">
      <c r="A67" s="1">
        <f t="shared" si="5"/>
        <v>67</v>
      </c>
      <c r="B67" s="76">
        <v>90</v>
      </c>
      <c r="C67" s="77" t="s">
        <v>70</v>
      </c>
      <c r="D67" s="84">
        <f t="shared" si="6"/>
        <v>6.8181818181818176E-4</v>
      </c>
      <c r="E67" s="78">
        <v>0.56040000000000001</v>
      </c>
      <c r="F67" s="79">
        <v>6.43</v>
      </c>
      <c r="G67" s="75">
        <f t="shared" si="1"/>
        <v>6.9903999999999993</v>
      </c>
      <c r="H67" s="76">
        <v>230</v>
      </c>
      <c r="I67" s="77" t="s">
        <v>69</v>
      </c>
      <c r="J67" s="83">
        <f t="shared" si="7"/>
        <v>2.3E-2</v>
      </c>
      <c r="K67" s="76">
        <v>82</v>
      </c>
      <c r="L67" s="77" t="s">
        <v>69</v>
      </c>
      <c r="M67" s="83">
        <f t="shared" si="8"/>
        <v>8.2000000000000007E-3</v>
      </c>
      <c r="N67" s="76">
        <v>62</v>
      </c>
      <c r="O67" s="77" t="s">
        <v>69</v>
      </c>
      <c r="P67" s="83">
        <f t="shared" si="9"/>
        <v>6.1999999999999998E-3</v>
      </c>
    </row>
    <row r="68" spans="1:16">
      <c r="A68" s="1">
        <f t="shared" si="5"/>
        <v>68</v>
      </c>
      <c r="B68" s="76">
        <v>100</v>
      </c>
      <c r="C68" s="77" t="s">
        <v>70</v>
      </c>
      <c r="D68" s="84">
        <f t="shared" si="6"/>
        <v>7.5757575757575758E-4</v>
      </c>
      <c r="E68" s="78">
        <v>0.5907</v>
      </c>
      <c r="F68" s="79">
        <v>6.51</v>
      </c>
      <c r="G68" s="75">
        <f t="shared" si="1"/>
        <v>7.1006999999999998</v>
      </c>
      <c r="H68" s="76">
        <v>249</v>
      </c>
      <c r="I68" s="77" t="s">
        <v>69</v>
      </c>
      <c r="J68" s="83">
        <f t="shared" si="7"/>
        <v>2.4899999999999999E-2</v>
      </c>
      <c r="K68" s="76">
        <v>88</v>
      </c>
      <c r="L68" s="77" t="s">
        <v>69</v>
      </c>
      <c r="M68" s="83">
        <f t="shared" si="8"/>
        <v>8.7999999999999988E-3</v>
      </c>
      <c r="N68" s="76">
        <v>67</v>
      </c>
      <c r="O68" s="77" t="s">
        <v>69</v>
      </c>
      <c r="P68" s="83">
        <f t="shared" si="9"/>
        <v>6.7000000000000002E-3</v>
      </c>
    </row>
    <row r="69" spans="1:16">
      <c r="A69" s="1">
        <f t="shared" si="5"/>
        <v>69</v>
      </c>
      <c r="B69" s="76">
        <v>110</v>
      </c>
      <c r="C69" s="77" t="s">
        <v>70</v>
      </c>
      <c r="D69" s="84">
        <f t="shared" si="6"/>
        <v>8.3333333333333339E-4</v>
      </c>
      <c r="E69" s="78">
        <v>0.61960000000000004</v>
      </c>
      <c r="F69" s="79">
        <v>6.5739999999999998</v>
      </c>
      <c r="G69" s="75">
        <f t="shared" si="1"/>
        <v>7.1936</v>
      </c>
      <c r="H69" s="76">
        <v>267</v>
      </c>
      <c r="I69" s="77" t="s">
        <v>69</v>
      </c>
      <c r="J69" s="83">
        <f t="shared" si="7"/>
        <v>2.6700000000000002E-2</v>
      </c>
      <c r="K69" s="76">
        <v>93</v>
      </c>
      <c r="L69" s="77" t="s">
        <v>69</v>
      </c>
      <c r="M69" s="83">
        <f t="shared" si="8"/>
        <v>9.2999999999999992E-3</v>
      </c>
      <c r="N69" s="76">
        <v>71</v>
      </c>
      <c r="O69" s="77" t="s">
        <v>69</v>
      </c>
      <c r="P69" s="83">
        <f t="shared" si="9"/>
        <v>7.0999999999999995E-3</v>
      </c>
    </row>
    <row r="70" spans="1:16">
      <c r="A70" s="1">
        <f t="shared" si="5"/>
        <v>70</v>
      </c>
      <c r="B70" s="76">
        <v>120</v>
      </c>
      <c r="C70" s="77" t="s">
        <v>70</v>
      </c>
      <c r="D70" s="84">
        <f t="shared" si="6"/>
        <v>9.0909090909090909E-4</v>
      </c>
      <c r="E70" s="78">
        <v>0.64710000000000001</v>
      </c>
      <c r="F70" s="79">
        <v>6.6260000000000003</v>
      </c>
      <c r="G70" s="75">
        <f t="shared" si="1"/>
        <v>7.2731000000000003</v>
      </c>
      <c r="H70" s="76">
        <v>286</v>
      </c>
      <c r="I70" s="77" t="s">
        <v>69</v>
      </c>
      <c r="J70" s="83">
        <f t="shared" si="7"/>
        <v>2.8599999999999997E-2</v>
      </c>
      <c r="K70" s="76">
        <v>99</v>
      </c>
      <c r="L70" s="77" t="s">
        <v>69</v>
      </c>
      <c r="M70" s="83">
        <f t="shared" si="8"/>
        <v>9.9000000000000008E-3</v>
      </c>
      <c r="N70" s="76">
        <v>75</v>
      </c>
      <c r="O70" s="77" t="s">
        <v>69</v>
      </c>
      <c r="P70" s="83">
        <f t="shared" si="9"/>
        <v>7.4999999999999997E-3</v>
      </c>
    </row>
    <row r="71" spans="1:16">
      <c r="A71" s="1">
        <f t="shared" si="5"/>
        <v>71</v>
      </c>
      <c r="B71" s="76">
        <v>130</v>
      </c>
      <c r="C71" s="77" t="s">
        <v>70</v>
      </c>
      <c r="D71" s="84">
        <f t="shared" si="6"/>
        <v>9.848484848484849E-4</v>
      </c>
      <c r="E71" s="78">
        <v>0.67349999999999999</v>
      </c>
      <c r="F71" s="79">
        <v>6.6680000000000001</v>
      </c>
      <c r="G71" s="75">
        <f t="shared" si="1"/>
        <v>7.3414999999999999</v>
      </c>
      <c r="H71" s="76">
        <v>304</v>
      </c>
      <c r="I71" s="77" t="s">
        <v>69</v>
      </c>
      <c r="J71" s="83">
        <f t="shared" si="7"/>
        <v>3.04E-2</v>
      </c>
      <c r="K71" s="76">
        <v>105</v>
      </c>
      <c r="L71" s="77" t="s">
        <v>69</v>
      </c>
      <c r="M71" s="83">
        <f t="shared" si="8"/>
        <v>1.0499999999999999E-2</v>
      </c>
      <c r="N71" s="76">
        <v>79</v>
      </c>
      <c r="O71" s="77" t="s">
        <v>69</v>
      </c>
      <c r="P71" s="83">
        <f t="shared" si="9"/>
        <v>7.9000000000000008E-3</v>
      </c>
    </row>
    <row r="72" spans="1:16">
      <c r="A72" s="1">
        <f t="shared" si="5"/>
        <v>72</v>
      </c>
      <c r="B72" s="76">
        <v>140</v>
      </c>
      <c r="C72" s="77" t="s">
        <v>70</v>
      </c>
      <c r="D72" s="84">
        <f t="shared" si="6"/>
        <v>1.0606060606060607E-3</v>
      </c>
      <c r="E72" s="78">
        <v>0.69899999999999995</v>
      </c>
      <c r="F72" s="79">
        <v>6.702</v>
      </c>
      <c r="G72" s="75">
        <f t="shared" si="1"/>
        <v>7.4009999999999998</v>
      </c>
      <c r="H72" s="76">
        <v>323</v>
      </c>
      <c r="I72" s="77" t="s">
        <v>69</v>
      </c>
      <c r="J72" s="83">
        <f t="shared" si="7"/>
        <v>3.2300000000000002E-2</v>
      </c>
      <c r="K72" s="76">
        <v>110</v>
      </c>
      <c r="L72" s="77" t="s">
        <v>69</v>
      </c>
      <c r="M72" s="83">
        <f t="shared" si="8"/>
        <v>1.0999999999999999E-2</v>
      </c>
      <c r="N72" s="76">
        <v>83</v>
      </c>
      <c r="O72" s="77" t="s">
        <v>69</v>
      </c>
      <c r="P72" s="83">
        <f t="shared" si="9"/>
        <v>8.3000000000000001E-3</v>
      </c>
    </row>
    <row r="73" spans="1:16">
      <c r="A73" s="1">
        <f t="shared" si="5"/>
        <v>73</v>
      </c>
      <c r="B73" s="76">
        <v>150</v>
      </c>
      <c r="C73" s="77" t="s">
        <v>70</v>
      </c>
      <c r="D73" s="84">
        <f t="shared" si="6"/>
        <v>1.1363636363636363E-3</v>
      </c>
      <c r="E73" s="78">
        <v>0.72350000000000003</v>
      </c>
      <c r="F73" s="79">
        <v>6.7279999999999998</v>
      </c>
      <c r="G73" s="75">
        <f t="shared" si="1"/>
        <v>7.4514999999999993</v>
      </c>
      <c r="H73" s="76">
        <v>341</v>
      </c>
      <c r="I73" s="77" t="s">
        <v>69</v>
      </c>
      <c r="J73" s="83">
        <f t="shared" si="7"/>
        <v>3.4100000000000005E-2</v>
      </c>
      <c r="K73" s="76">
        <v>115</v>
      </c>
      <c r="L73" s="77" t="s">
        <v>69</v>
      </c>
      <c r="M73" s="83">
        <f t="shared" si="8"/>
        <v>1.15E-2</v>
      </c>
      <c r="N73" s="76">
        <v>87</v>
      </c>
      <c r="O73" s="77" t="s">
        <v>69</v>
      </c>
      <c r="P73" s="83">
        <f t="shared" si="9"/>
        <v>8.6999999999999994E-3</v>
      </c>
    </row>
    <row r="74" spans="1:16">
      <c r="A74" s="1">
        <f t="shared" si="5"/>
        <v>74</v>
      </c>
      <c r="B74" s="76">
        <v>160</v>
      </c>
      <c r="C74" s="77" t="s">
        <v>70</v>
      </c>
      <c r="D74" s="84">
        <f t="shared" si="6"/>
        <v>1.2121212121212121E-3</v>
      </c>
      <c r="E74" s="78">
        <v>0.74719999999999998</v>
      </c>
      <c r="F74" s="79">
        <v>6.7489999999999997</v>
      </c>
      <c r="G74" s="75">
        <f t="shared" si="1"/>
        <v>7.4962</v>
      </c>
      <c r="H74" s="76">
        <v>359</v>
      </c>
      <c r="I74" s="77" t="s">
        <v>69</v>
      </c>
      <c r="J74" s="83">
        <f t="shared" si="7"/>
        <v>3.5900000000000001E-2</v>
      </c>
      <c r="K74" s="76">
        <v>121</v>
      </c>
      <c r="L74" s="77" t="s">
        <v>69</v>
      </c>
      <c r="M74" s="83">
        <f t="shared" si="8"/>
        <v>1.21E-2</v>
      </c>
      <c r="N74" s="76">
        <v>91</v>
      </c>
      <c r="O74" s="77" t="s">
        <v>69</v>
      </c>
      <c r="P74" s="83">
        <f t="shared" si="9"/>
        <v>9.1000000000000004E-3</v>
      </c>
    </row>
    <row r="75" spans="1:16">
      <c r="A75" s="1">
        <f t="shared" si="5"/>
        <v>75</v>
      </c>
      <c r="B75" s="76">
        <v>170</v>
      </c>
      <c r="C75" s="77" t="s">
        <v>70</v>
      </c>
      <c r="D75" s="84">
        <f t="shared" si="6"/>
        <v>1.2878787878787879E-3</v>
      </c>
      <c r="E75" s="78">
        <v>0.7702</v>
      </c>
      <c r="F75" s="79">
        <v>6.7640000000000002</v>
      </c>
      <c r="G75" s="75">
        <f t="shared" si="1"/>
        <v>7.5342000000000002</v>
      </c>
      <c r="H75" s="76">
        <v>377</v>
      </c>
      <c r="I75" s="77" t="s">
        <v>69</v>
      </c>
      <c r="J75" s="83">
        <f t="shared" si="7"/>
        <v>3.7699999999999997E-2</v>
      </c>
      <c r="K75" s="76">
        <v>126</v>
      </c>
      <c r="L75" s="77" t="s">
        <v>69</v>
      </c>
      <c r="M75" s="83">
        <f t="shared" si="8"/>
        <v>1.26E-2</v>
      </c>
      <c r="N75" s="76">
        <v>95</v>
      </c>
      <c r="O75" s="77" t="s">
        <v>69</v>
      </c>
      <c r="P75" s="83">
        <f t="shared" si="9"/>
        <v>9.4999999999999998E-3</v>
      </c>
    </row>
    <row r="76" spans="1:16">
      <c r="A76" s="1">
        <f t="shared" si="5"/>
        <v>76</v>
      </c>
      <c r="B76" s="76">
        <v>180</v>
      </c>
      <c r="C76" s="77" t="s">
        <v>70</v>
      </c>
      <c r="D76" s="84">
        <f t="shared" si="6"/>
        <v>1.3636363636363635E-3</v>
      </c>
      <c r="E76" s="78">
        <v>0.79259999999999997</v>
      </c>
      <c r="F76" s="79">
        <v>6.7750000000000004</v>
      </c>
      <c r="G76" s="75">
        <f t="shared" si="1"/>
        <v>7.5676000000000005</v>
      </c>
      <c r="H76" s="76">
        <v>395</v>
      </c>
      <c r="I76" s="77" t="s">
        <v>69</v>
      </c>
      <c r="J76" s="83">
        <f t="shared" si="7"/>
        <v>3.95E-2</v>
      </c>
      <c r="K76" s="76">
        <v>131</v>
      </c>
      <c r="L76" s="77" t="s">
        <v>69</v>
      </c>
      <c r="M76" s="83">
        <f t="shared" si="8"/>
        <v>1.3100000000000001E-2</v>
      </c>
      <c r="N76" s="76">
        <v>99</v>
      </c>
      <c r="O76" s="77" t="s">
        <v>69</v>
      </c>
      <c r="P76" s="83">
        <f t="shared" si="9"/>
        <v>9.9000000000000008E-3</v>
      </c>
    </row>
    <row r="77" spans="1:16">
      <c r="A77" s="1">
        <f t="shared" si="5"/>
        <v>77</v>
      </c>
      <c r="B77" s="76">
        <v>200</v>
      </c>
      <c r="C77" s="77" t="s">
        <v>70</v>
      </c>
      <c r="D77" s="84">
        <f t="shared" si="6"/>
        <v>1.5151515151515152E-3</v>
      </c>
      <c r="E77" s="78">
        <v>0.83540000000000003</v>
      </c>
      <c r="F77" s="79">
        <v>6.7859999999999996</v>
      </c>
      <c r="G77" s="75">
        <f t="shared" si="1"/>
        <v>7.6213999999999995</v>
      </c>
      <c r="H77" s="76">
        <v>431</v>
      </c>
      <c r="I77" s="77" t="s">
        <v>69</v>
      </c>
      <c r="J77" s="83">
        <f t="shared" si="7"/>
        <v>4.3099999999999999E-2</v>
      </c>
      <c r="K77" s="76">
        <v>142</v>
      </c>
      <c r="L77" s="77" t="s">
        <v>69</v>
      </c>
      <c r="M77" s="83">
        <f t="shared" si="8"/>
        <v>1.4199999999999999E-2</v>
      </c>
      <c r="N77" s="76">
        <v>107</v>
      </c>
      <c r="O77" s="77" t="s">
        <v>69</v>
      </c>
      <c r="P77" s="83">
        <f t="shared" si="9"/>
        <v>1.0699999999999999E-2</v>
      </c>
    </row>
    <row r="78" spans="1:16">
      <c r="A78" s="1">
        <f t="shared" si="5"/>
        <v>78</v>
      </c>
      <c r="B78" s="76">
        <v>225</v>
      </c>
      <c r="C78" s="77" t="s">
        <v>70</v>
      </c>
      <c r="D78" s="84">
        <f t="shared" si="6"/>
        <v>1.7045454545454547E-3</v>
      </c>
      <c r="E78" s="78">
        <v>0.8861</v>
      </c>
      <c r="F78" s="79">
        <v>6.7830000000000004</v>
      </c>
      <c r="G78" s="75">
        <f t="shared" si="1"/>
        <v>7.6691000000000003</v>
      </c>
      <c r="H78" s="76">
        <v>475</v>
      </c>
      <c r="I78" s="77" t="s">
        <v>69</v>
      </c>
      <c r="J78" s="83">
        <f t="shared" si="7"/>
        <v>4.7500000000000001E-2</v>
      </c>
      <c r="K78" s="76">
        <v>155</v>
      </c>
      <c r="L78" s="77" t="s">
        <v>69</v>
      </c>
      <c r="M78" s="83">
        <f t="shared" si="8"/>
        <v>1.55E-2</v>
      </c>
      <c r="N78" s="76">
        <v>117</v>
      </c>
      <c r="O78" s="77" t="s">
        <v>69</v>
      </c>
      <c r="P78" s="83">
        <f t="shared" si="9"/>
        <v>1.17E-2</v>
      </c>
    </row>
    <row r="79" spans="1:16">
      <c r="A79" s="1">
        <f t="shared" si="5"/>
        <v>79</v>
      </c>
      <c r="B79" s="76">
        <v>250</v>
      </c>
      <c r="C79" s="77" t="s">
        <v>70</v>
      </c>
      <c r="D79" s="84">
        <f t="shared" si="6"/>
        <v>1.893939393939394E-3</v>
      </c>
      <c r="E79" s="78">
        <v>0.93400000000000005</v>
      </c>
      <c r="F79" s="79">
        <v>6.7679999999999998</v>
      </c>
      <c r="G79" s="75">
        <f t="shared" si="1"/>
        <v>7.702</v>
      </c>
      <c r="H79" s="76">
        <v>520</v>
      </c>
      <c r="I79" s="77" t="s">
        <v>69</v>
      </c>
      <c r="J79" s="83">
        <f t="shared" si="7"/>
        <v>5.2000000000000005E-2</v>
      </c>
      <c r="K79" s="76">
        <v>168</v>
      </c>
      <c r="L79" s="77" t="s">
        <v>69</v>
      </c>
      <c r="M79" s="83">
        <f t="shared" si="8"/>
        <v>1.6800000000000002E-2</v>
      </c>
      <c r="N79" s="76">
        <v>126</v>
      </c>
      <c r="O79" s="77" t="s">
        <v>69</v>
      </c>
      <c r="P79" s="83">
        <f t="shared" si="9"/>
        <v>1.26E-2</v>
      </c>
    </row>
    <row r="80" spans="1:16">
      <c r="A80" s="1">
        <f t="shared" si="5"/>
        <v>80</v>
      </c>
      <c r="B80" s="76">
        <v>275</v>
      </c>
      <c r="C80" s="77" t="s">
        <v>70</v>
      </c>
      <c r="D80" s="84">
        <f t="shared" si="6"/>
        <v>2.0833333333333333E-3</v>
      </c>
      <c r="E80" s="78">
        <v>0.97650000000000003</v>
      </c>
      <c r="F80" s="79">
        <v>6.742</v>
      </c>
      <c r="G80" s="75">
        <f t="shared" si="1"/>
        <v>7.7184999999999997</v>
      </c>
      <c r="H80" s="76">
        <v>565</v>
      </c>
      <c r="I80" s="77" t="s">
        <v>69</v>
      </c>
      <c r="J80" s="83">
        <f t="shared" si="7"/>
        <v>5.6499999999999995E-2</v>
      </c>
      <c r="K80" s="76">
        <v>180</v>
      </c>
      <c r="L80" s="77" t="s">
        <v>69</v>
      </c>
      <c r="M80" s="83">
        <f t="shared" si="8"/>
        <v>1.7999999999999999E-2</v>
      </c>
      <c r="N80" s="76">
        <v>135</v>
      </c>
      <c r="O80" s="77" t="s">
        <v>69</v>
      </c>
      <c r="P80" s="83">
        <f t="shared" si="9"/>
        <v>1.3500000000000002E-2</v>
      </c>
    </row>
    <row r="81" spans="1:16">
      <c r="A81" s="1">
        <f t="shared" si="5"/>
        <v>81</v>
      </c>
      <c r="B81" s="76">
        <v>300</v>
      </c>
      <c r="C81" s="77" t="s">
        <v>70</v>
      </c>
      <c r="D81" s="84">
        <f t="shared" si="6"/>
        <v>2.2727272727272726E-3</v>
      </c>
      <c r="E81" s="78">
        <v>1.0129999999999999</v>
      </c>
      <c r="F81" s="79">
        <v>6.71</v>
      </c>
      <c r="G81" s="75">
        <f t="shared" si="1"/>
        <v>7.7229999999999999</v>
      </c>
      <c r="H81" s="76">
        <v>609</v>
      </c>
      <c r="I81" s="77" t="s">
        <v>69</v>
      </c>
      <c r="J81" s="83">
        <f t="shared" si="7"/>
        <v>6.0899999999999996E-2</v>
      </c>
      <c r="K81" s="76">
        <v>193</v>
      </c>
      <c r="L81" s="77" t="s">
        <v>69</v>
      </c>
      <c r="M81" s="83">
        <f t="shared" si="8"/>
        <v>1.9300000000000001E-2</v>
      </c>
      <c r="N81" s="76">
        <v>144</v>
      </c>
      <c r="O81" s="77" t="s">
        <v>69</v>
      </c>
      <c r="P81" s="83">
        <f t="shared" si="9"/>
        <v>1.44E-2</v>
      </c>
    </row>
    <row r="82" spans="1:16">
      <c r="A82" s="1">
        <f t="shared" si="5"/>
        <v>82</v>
      </c>
      <c r="B82" s="76">
        <v>325</v>
      </c>
      <c r="C82" s="77" t="s">
        <v>70</v>
      </c>
      <c r="D82" s="84">
        <f t="shared" si="6"/>
        <v>2.4621212121212124E-3</v>
      </c>
      <c r="E82" s="78">
        <v>1.0489999999999999</v>
      </c>
      <c r="F82" s="79">
        <v>6.6719999999999997</v>
      </c>
      <c r="G82" s="75">
        <f t="shared" si="1"/>
        <v>7.7210000000000001</v>
      </c>
      <c r="H82" s="76">
        <v>654</v>
      </c>
      <c r="I82" s="77" t="s">
        <v>69</v>
      </c>
      <c r="J82" s="83">
        <f t="shared" si="7"/>
        <v>6.54E-2</v>
      </c>
      <c r="K82" s="76">
        <v>205</v>
      </c>
      <c r="L82" s="77" t="s">
        <v>69</v>
      </c>
      <c r="M82" s="83">
        <f t="shared" si="8"/>
        <v>2.0499999999999997E-2</v>
      </c>
      <c r="N82" s="76">
        <v>154</v>
      </c>
      <c r="O82" s="77" t="s">
        <v>69</v>
      </c>
      <c r="P82" s="83">
        <f t="shared" si="9"/>
        <v>1.54E-2</v>
      </c>
    </row>
    <row r="83" spans="1:16">
      <c r="A83" s="1">
        <f t="shared" si="5"/>
        <v>83</v>
      </c>
      <c r="B83" s="76">
        <v>350</v>
      </c>
      <c r="C83" s="77" t="s">
        <v>70</v>
      </c>
      <c r="D83" s="84">
        <f t="shared" si="6"/>
        <v>2.6515151515151512E-3</v>
      </c>
      <c r="E83" s="78">
        <v>1.0840000000000001</v>
      </c>
      <c r="F83" s="79">
        <v>6.63</v>
      </c>
      <c r="G83" s="75">
        <f t="shared" si="1"/>
        <v>7.7140000000000004</v>
      </c>
      <c r="H83" s="76">
        <v>699</v>
      </c>
      <c r="I83" s="77" t="s">
        <v>69</v>
      </c>
      <c r="J83" s="83">
        <f t="shared" si="7"/>
        <v>6.989999999999999E-2</v>
      </c>
      <c r="K83" s="76">
        <v>218</v>
      </c>
      <c r="L83" s="77" t="s">
        <v>69</v>
      </c>
      <c r="M83" s="83">
        <f t="shared" si="8"/>
        <v>2.18E-2</v>
      </c>
      <c r="N83" s="76">
        <v>163</v>
      </c>
      <c r="O83" s="77" t="s">
        <v>69</v>
      </c>
      <c r="P83" s="83">
        <f t="shared" si="9"/>
        <v>1.6300000000000002E-2</v>
      </c>
    </row>
    <row r="84" spans="1:16">
      <c r="A84" s="1">
        <f t="shared" si="5"/>
        <v>84</v>
      </c>
      <c r="B84" s="76">
        <v>375</v>
      </c>
      <c r="C84" s="77" t="s">
        <v>70</v>
      </c>
      <c r="D84" s="84">
        <f t="shared" ref="D84:D93" si="10">B84/1000/$C$5</f>
        <v>2.840909090909091E-3</v>
      </c>
      <c r="E84" s="78">
        <v>1.117</v>
      </c>
      <c r="F84" s="79">
        <v>6.5860000000000003</v>
      </c>
      <c r="G84" s="75">
        <f t="shared" ref="G84:G147" si="11">E84+F84</f>
        <v>7.7030000000000003</v>
      </c>
      <c r="H84" s="76">
        <v>745</v>
      </c>
      <c r="I84" s="77" t="s">
        <v>69</v>
      </c>
      <c r="J84" s="83">
        <f t="shared" ref="J84:J112" si="12">H84/1000/10</f>
        <v>7.4499999999999997E-2</v>
      </c>
      <c r="K84" s="76">
        <v>230</v>
      </c>
      <c r="L84" s="77" t="s">
        <v>69</v>
      </c>
      <c r="M84" s="83">
        <f t="shared" ref="M84:M115" si="13">K84/1000/10</f>
        <v>2.3E-2</v>
      </c>
      <c r="N84" s="76">
        <v>171</v>
      </c>
      <c r="O84" s="77" t="s">
        <v>69</v>
      </c>
      <c r="P84" s="83">
        <f t="shared" ref="P84:P115" si="14">N84/1000/10</f>
        <v>1.7100000000000001E-2</v>
      </c>
    </row>
    <row r="85" spans="1:16">
      <c r="A85" s="1">
        <f t="shared" si="5"/>
        <v>85</v>
      </c>
      <c r="B85" s="76">
        <v>400</v>
      </c>
      <c r="C85" s="77" t="s">
        <v>70</v>
      </c>
      <c r="D85" s="84">
        <f t="shared" si="10"/>
        <v>3.0303030303030303E-3</v>
      </c>
      <c r="E85" s="78">
        <v>1.1479999999999999</v>
      </c>
      <c r="F85" s="79">
        <v>6.5389999999999997</v>
      </c>
      <c r="G85" s="75">
        <f t="shared" si="11"/>
        <v>7.6869999999999994</v>
      </c>
      <c r="H85" s="76">
        <v>790</v>
      </c>
      <c r="I85" s="77" t="s">
        <v>69</v>
      </c>
      <c r="J85" s="83">
        <f t="shared" si="12"/>
        <v>7.9000000000000001E-2</v>
      </c>
      <c r="K85" s="76">
        <v>243</v>
      </c>
      <c r="L85" s="77" t="s">
        <v>69</v>
      </c>
      <c r="M85" s="83">
        <f t="shared" si="13"/>
        <v>2.4299999999999999E-2</v>
      </c>
      <c r="N85" s="76">
        <v>180</v>
      </c>
      <c r="O85" s="77" t="s">
        <v>69</v>
      </c>
      <c r="P85" s="83">
        <f t="shared" si="14"/>
        <v>1.7999999999999999E-2</v>
      </c>
    </row>
    <row r="86" spans="1:16">
      <c r="A86" s="1">
        <f t="shared" ref="A86:A149" si="15">A85+1</f>
        <v>86</v>
      </c>
      <c r="B86" s="76">
        <v>450</v>
      </c>
      <c r="C86" s="77" t="s">
        <v>70</v>
      </c>
      <c r="D86" s="84">
        <f t="shared" si="10"/>
        <v>3.4090909090909094E-3</v>
      </c>
      <c r="E86" s="78">
        <v>1.2090000000000001</v>
      </c>
      <c r="F86" s="79">
        <v>6.44</v>
      </c>
      <c r="G86" s="75">
        <f t="shared" si="11"/>
        <v>7.6490000000000009</v>
      </c>
      <c r="H86" s="76">
        <v>881</v>
      </c>
      <c r="I86" s="77" t="s">
        <v>69</v>
      </c>
      <c r="J86" s="83">
        <f t="shared" si="12"/>
        <v>8.8099999999999998E-2</v>
      </c>
      <c r="K86" s="76">
        <v>267</v>
      </c>
      <c r="L86" s="77" t="s">
        <v>69</v>
      </c>
      <c r="M86" s="83">
        <f t="shared" si="13"/>
        <v>2.6700000000000002E-2</v>
      </c>
      <c r="N86" s="76">
        <v>198</v>
      </c>
      <c r="O86" s="77" t="s">
        <v>69</v>
      </c>
      <c r="P86" s="83">
        <f t="shared" si="14"/>
        <v>1.9800000000000002E-2</v>
      </c>
    </row>
    <row r="87" spans="1:16">
      <c r="A87" s="1">
        <f t="shared" si="15"/>
        <v>87</v>
      </c>
      <c r="B87" s="76">
        <v>500</v>
      </c>
      <c r="C87" s="77" t="s">
        <v>70</v>
      </c>
      <c r="D87" s="84">
        <f t="shared" si="10"/>
        <v>3.787878787878788E-3</v>
      </c>
      <c r="E87" s="78">
        <v>1.2649999999999999</v>
      </c>
      <c r="F87" s="79">
        <v>6.34</v>
      </c>
      <c r="G87" s="75">
        <f t="shared" si="11"/>
        <v>7.6049999999999995</v>
      </c>
      <c r="H87" s="76">
        <v>974</v>
      </c>
      <c r="I87" s="77" t="s">
        <v>69</v>
      </c>
      <c r="J87" s="83">
        <f t="shared" si="12"/>
        <v>9.74E-2</v>
      </c>
      <c r="K87" s="76">
        <v>292</v>
      </c>
      <c r="L87" s="77" t="s">
        <v>69</v>
      </c>
      <c r="M87" s="83">
        <f t="shared" si="13"/>
        <v>2.9199999999999997E-2</v>
      </c>
      <c r="N87" s="76">
        <v>216</v>
      </c>
      <c r="O87" s="77" t="s">
        <v>69</v>
      </c>
      <c r="P87" s="83">
        <f t="shared" si="14"/>
        <v>2.1600000000000001E-2</v>
      </c>
    </row>
    <row r="88" spans="1:16">
      <c r="A88" s="1">
        <f t="shared" si="15"/>
        <v>88</v>
      </c>
      <c r="B88" s="76">
        <v>550</v>
      </c>
      <c r="C88" s="77" t="s">
        <v>70</v>
      </c>
      <c r="D88" s="84">
        <f t="shared" si="10"/>
        <v>4.1666666666666666E-3</v>
      </c>
      <c r="E88" s="78">
        <v>1.319</v>
      </c>
      <c r="F88" s="79">
        <v>6.2380000000000004</v>
      </c>
      <c r="G88" s="75">
        <f t="shared" si="11"/>
        <v>7.5570000000000004</v>
      </c>
      <c r="H88" s="76">
        <v>1067</v>
      </c>
      <c r="I88" s="77" t="s">
        <v>69</v>
      </c>
      <c r="J88" s="83">
        <f t="shared" si="12"/>
        <v>0.10669999999999999</v>
      </c>
      <c r="K88" s="76">
        <v>316</v>
      </c>
      <c r="L88" s="77" t="s">
        <v>69</v>
      </c>
      <c r="M88" s="83">
        <f t="shared" si="13"/>
        <v>3.1600000000000003E-2</v>
      </c>
      <c r="N88" s="76">
        <v>233</v>
      </c>
      <c r="O88" s="77" t="s">
        <v>69</v>
      </c>
      <c r="P88" s="83">
        <f t="shared" si="14"/>
        <v>2.3300000000000001E-2</v>
      </c>
    </row>
    <row r="89" spans="1:16">
      <c r="A89" s="1">
        <f t="shared" si="15"/>
        <v>89</v>
      </c>
      <c r="B89" s="76">
        <v>600</v>
      </c>
      <c r="C89" s="77" t="s">
        <v>70</v>
      </c>
      <c r="D89" s="84">
        <f t="shared" si="10"/>
        <v>4.5454545454545452E-3</v>
      </c>
      <c r="E89" s="78">
        <v>1.37</v>
      </c>
      <c r="F89" s="79">
        <v>6.1369999999999996</v>
      </c>
      <c r="G89" s="75">
        <f t="shared" si="11"/>
        <v>7.5069999999999997</v>
      </c>
      <c r="H89" s="76">
        <v>1161</v>
      </c>
      <c r="I89" s="77" t="s">
        <v>69</v>
      </c>
      <c r="J89" s="83">
        <f t="shared" si="12"/>
        <v>0.11610000000000001</v>
      </c>
      <c r="K89" s="76">
        <v>341</v>
      </c>
      <c r="L89" s="77" t="s">
        <v>69</v>
      </c>
      <c r="M89" s="83">
        <f t="shared" si="13"/>
        <v>3.4100000000000005E-2</v>
      </c>
      <c r="N89" s="76">
        <v>251</v>
      </c>
      <c r="O89" s="77" t="s">
        <v>69</v>
      </c>
      <c r="P89" s="83">
        <f t="shared" si="14"/>
        <v>2.5100000000000001E-2</v>
      </c>
    </row>
    <row r="90" spans="1:16">
      <c r="A90" s="1">
        <f t="shared" si="15"/>
        <v>90</v>
      </c>
      <c r="B90" s="76">
        <v>650</v>
      </c>
      <c r="C90" s="77" t="s">
        <v>70</v>
      </c>
      <c r="D90" s="84">
        <f t="shared" si="10"/>
        <v>4.9242424242424247E-3</v>
      </c>
      <c r="E90" s="78">
        <v>1.42</v>
      </c>
      <c r="F90" s="79">
        <v>6.0369999999999999</v>
      </c>
      <c r="G90" s="75">
        <f t="shared" si="11"/>
        <v>7.4569999999999999</v>
      </c>
      <c r="H90" s="76">
        <v>1256</v>
      </c>
      <c r="I90" s="77" t="s">
        <v>69</v>
      </c>
      <c r="J90" s="83">
        <f t="shared" si="12"/>
        <v>0.12559999999999999</v>
      </c>
      <c r="K90" s="76">
        <v>365</v>
      </c>
      <c r="L90" s="77" t="s">
        <v>69</v>
      </c>
      <c r="M90" s="83">
        <f t="shared" si="13"/>
        <v>3.6499999999999998E-2</v>
      </c>
      <c r="N90" s="76">
        <v>268</v>
      </c>
      <c r="O90" s="77" t="s">
        <v>69</v>
      </c>
      <c r="P90" s="83">
        <f t="shared" si="14"/>
        <v>2.6800000000000001E-2</v>
      </c>
    </row>
    <row r="91" spans="1:16">
      <c r="A91" s="1">
        <f t="shared" si="15"/>
        <v>91</v>
      </c>
      <c r="B91" s="76">
        <v>700</v>
      </c>
      <c r="C91" s="77" t="s">
        <v>70</v>
      </c>
      <c r="D91" s="84">
        <f t="shared" si="10"/>
        <v>5.3030303030303025E-3</v>
      </c>
      <c r="E91" s="78">
        <v>1.468</v>
      </c>
      <c r="F91" s="79">
        <v>5.9390000000000001</v>
      </c>
      <c r="G91" s="75">
        <f t="shared" si="11"/>
        <v>7.407</v>
      </c>
      <c r="H91" s="76">
        <v>1352</v>
      </c>
      <c r="I91" s="77" t="s">
        <v>69</v>
      </c>
      <c r="J91" s="83">
        <f t="shared" si="12"/>
        <v>0.13520000000000001</v>
      </c>
      <c r="K91" s="76">
        <v>389</v>
      </c>
      <c r="L91" s="77" t="s">
        <v>69</v>
      </c>
      <c r="M91" s="83">
        <f t="shared" si="13"/>
        <v>3.8900000000000004E-2</v>
      </c>
      <c r="N91" s="76">
        <v>286</v>
      </c>
      <c r="O91" s="77" t="s">
        <v>69</v>
      </c>
      <c r="P91" s="83">
        <f t="shared" si="14"/>
        <v>2.8599999999999997E-2</v>
      </c>
    </row>
    <row r="92" spans="1:16">
      <c r="A92" s="1">
        <f t="shared" si="15"/>
        <v>92</v>
      </c>
      <c r="B92" s="76">
        <v>800</v>
      </c>
      <c r="C92" s="77" t="s">
        <v>70</v>
      </c>
      <c r="D92" s="84">
        <f t="shared" si="10"/>
        <v>6.0606060606060606E-3</v>
      </c>
      <c r="E92" s="78">
        <v>1.5629999999999999</v>
      </c>
      <c r="F92" s="79">
        <v>5.7510000000000003</v>
      </c>
      <c r="G92" s="75">
        <f t="shared" si="11"/>
        <v>7.3140000000000001</v>
      </c>
      <c r="H92" s="76">
        <v>1547</v>
      </c>
      <c r="I92" s="77" t="s">
        <v>69</v>
      </c>
      <c r="J92" s="83">
        <f t="shared" si="12"/>
        <v>0.1547</v>
      </c>
      <c r="K92" s="76">
        <v>437</v>
      </c>
      <c r="L92" s="77" t="s">
        <v>69</v>
      </c>
      <c r="M92" s="83">
        <f t="shared" si="13"/>
        <v>4.3700000000000003E-2</v>
      </c>
      <c r="N92" s="76">
        <v>321</v>
      </c>
      <c r="O92" s="77" t="s">
        <v>69</v>
      </c>
      <c r="P92" s="83">
        <f t="shared" si="14"/>
        <v>3.2100000000000004E-2</v>
      </c>
    </row>
    <row r="93" spans="1:16">
      <c r="A93" s="1">
        <f t="shared" si="15"/>
        <v>93</v>
      </c>
      <c r="B93" s="76">
        <v>900</v>
      </c>
      <c r="C93" s="77" t="s">
        <v>70</v>
      </c>
      <c r="D93" s="84">
        <f t="shared" si="10"/>
        <v>6.8181818181818187E-3</v>
      </c>
      <c r="E93" s="78">
        <v>1.655</v>
      </c>
      <c r="F93" s="79">
        <v>5.5739999999999998</v>
      </c>
      <c r="G93" s="75">
        <f t="shared" si="11"/>
        <v>7.2290000000000001</v>
      </c>
      <c r="H93" s="76">
        <v>1744</v>
      </c>
      <c r="I93" s="77" t="s">
        <v>69</v>
      </c>
      <c r="J93" s="83">
        <f t="shared" si="12"/>
        <v>0.1744</v>
      </c>
      <c r="K93" s="76">
        <v>485</v>
      </c>
      <c r="L93" s="77" t="s">
        <v>69</v>
      </c>
      <c r="M93" s="83">
        <f t="shared" si="13"/>
        <v>4.8500000000000001E-2</v>
      </c>
      <c r="N93" s="76">
        <v>356</v>
      </c>
      <c r="O93" s="77" t="s">
        <v>69</v>
      </c>
      <c r="P93" s="83">
        <f t="shared" si="14"/>
        <v>3.56E-2</v>
      </c>
    </row>
    <row r="94" spans="1:16">
      <c r="A94" s="1">
        <f t="shared" si="15"/>
        <v>94</v>
      </c>
      <c r="B94" s="76">
        <v>1</v>
      </c>
      <c r="C94" s="111" t="s">
        <v>72</v>
      </c>
      <c r="D94" s="84">
        <f t="shared" ref="D94:D125" si="16">B94/$C$5</f>
        <v>7.575757575757576E-3</v>
      </c>
      <c r="E94" s="78">
        <v>1.746</v>
      </c>
      <c r="F94" s="79">
        <v>5.407</v>
      </c>
      <c r="G94" s="75">
        <f t="shared" si="11"/>
        <v>7.1530000000000005</v>
      </c>
      <c r="H94" s="76">
        <v>1945</v>
      </c>
      <c r="I94" s="77" t="s">
        <v>69</v>
      </c>
      <c r="J94" s="83">
        <f t="shared" si="12"/>
        <v>0.19450000000000001</v>
      </c>
      <c r="K94" s="76">
        <v>533</v>
      </c>
      <c r="L94" s="77" t="s">
        <v>69</v>
      </c>
      <c r="M94" s="83">
        <f t="shared" si="13"/>
        <v>5.33E-2</v>
      </c>
      <c r="N94" s="76">
        <v>392</v>
      </c>
      <c r="O94" s="77" t="s">
        <v>69</v>
      </c>
      <c r="P94" s="83">
        <f t="shared" si="14"/>
        <v>3.9199999999999999E-2</v>
      </c>
    </row>
    <row r="95" spans="1:16">
      <c r="A95" s="1">
        <f t="shared" si="15"/>
        <v>95</v>
      </c>
      <c r="B95" s="76">
        <v>1.1000000000000001</v>
      </c>
      <c r="C95" s="77" t="s">
        <v>72</v>
      </c>
      <c r="D95" s="84">
        <f t="shared" si="16"/>
        <v>8.3333333333333332E-3</v>
      </c>
      <c r="E95" s="78">
        <v>1.8360000000000001</v>
      </c>
      <c r="F95" s="79">
        <v>5.25</v>
      </c>
      <c r="G95" s="75">
        <f t="shared" si="11"/>
        <v>7.0860000000000003</v>
      </c>
      <c r="H95" s="76">
        <v>2148</v>
      </c>
      <c r="I95" s="77" t="s">
        <v>69</v>
      </c>
      <c r="J95" s="83">
        <f t="shared" si="12"/>
        <v>0.21480000000000002</v>
      </c>
      <c r="K95" s="76">
        <v>580</v>
      </c>
      <c r="L95" s="77" t="s">
        <v>69</v>
      </c>
      <c r="M95" s="83">
        <f t="shared" si="13"/>
        <v>5.7999999999999996E-2</v>
      </c>
      <c r="N95" s="76">
        <v>427</v>
      </c>
      <c r="O95" s="77" t="s">
        <v>69</v>
      </c>
      <c r="P95" s="83">
        <f t="shared" si="14"/>
        <v>4.2700000000000002E-2</v>
      </c>
    </row>
    <row r="96" spans="1:16">
      <c r="A96" s="1">
        <f t="shared" si="15"/>
        <v>96</v>
      </c>
      <c r="B96" s="76">
        <v>1.2</v>
      </c>
      <c r="C96" s="77" t="s">
        <v>72</v>
      </c>
      <c r="D96" s="84">
        <f t="shared" si="16"/>
        <v>9.0909090909090905E-3</v>
      </c>
      <c r="E96" s="78">
        <v>1.925</v>
      </c>
      <c r="F96" s="79">
        <v>5.1029999999999998</v>
      </c>
      <c r="G96" s="75">
        <f t="shared" si="11"/>
        <v>7.0279999999999996</v>
      </c>
      <c r="H96" s="76">
        <v>2354</v>
      </c>
      <c r="I96" s="77" t="s">
        <v>69</v>
      </c>
      <c r="J96" s="83">
        <f t="shared" si="12"/>
        <v>0.2354</v>
      </c>
      <c r="K96" s="76">
        <v>627</v>
      </c>
      <c r="L96" s="77" t="s">
        <v>69</v>
      </c>
      <c r="M96" s="83">
        <f t="shared" si="13"/>
        <v>6.2700000000000006E-2</v>
      </c>
      <c r="N96" s="76">
        <v>463</v>
      </c>
      <c r="O96" s="77" t="s">
        <v>69</v>
      </c>
      <c r="P96" s="83">
        <f t="shared" si="14"/>
        <v>4.6300000000000001E-2</v>
      </c>
    </row>
    <row r="97" spans="1:16">
      <c r="A97" s="1">
        <f t="shared" si="15"/>
        <v>97</v>
      </c>
      <c r="B97" s="76">
        <v>1.3</v>
      </c>
      <c r="C97" s="77" t="s">
        <v>72</v>
      </c>
      <c r="D97" s="84">
        <f t="shared" si="16"/>
        <v>9.8484848484848495E-3</v>
      </c>
      <c r="E97" s="78">
        <v>2.0129999999999999</v>
      </c>
      <c r="F97" s="79">
        <v>4.9649999999999999</v>
      </c>
      <c r="G97" s="75">
        <f t="shared" si="11"/>
        <v>6.9779999999999998</v>
      </c>
      <c r="H97" s="76">
        <v>2562</v>
      </c>
      <c r="I97" s="77" t="s">
        <v>69</v>
      </c>
      <c r="J97" s="83">
        <f t="shared" si="12"/>
        <v>0.25619999999999998</v>
      </c>
      <c r="K97" s="76">
        <v>673</v>
      </c>
      <c r="L97" s="77" t="s">
        <v>69</v>
      </c>
      <c r="M97" s="83">
        <f t="shared" si="13"/>
        <v>6.7299999999999999E-2</v>
      </c>
      <c r="N97" s="76">
        <v>499</v>
      </c>
      <c r="O97" s="77" t="s">
        <v>69</v>
      </c>
      <c r="P97" s="83">
        <f t="shared" si="14"/>
        <v>4.99E-2</v>
      </c>
    </row>
    <row r="98" spans="1:16">
      <c r="A98" s="1">
        <f t="shared" si="15"/>
        <v>98</v>
      </c>
      <c r="B98" s="76">
        <v>1.4</v>
      </c>
      <c r="C98" s="77" t="s">
        <v>72</v>
      </c>
      <c r="D98" s="84">
        <f t="shared" si="16"/>
        <v>1.0606060606060605E-2</v>
      </c>
      <c r="E98" s="78">
        <v>2.0990000000000002</v>
      </c>
      <c r="F98" s="79">
        <v>4.835</v>
      </c>
      <c r="G98" s="75">
        <f t="shared" si="11"/>
        <v>6.9340000000000002</v>
      </c>
      <c r="H98" s="76">
        <v>2772</v>
      </c>
      <c r="I98" s="77" t="s">
        <v>69</v>
      </c>
      <c r="J98" s="83">
        <f t="shared" si="12"/>
        <v>0.2772</v>
      </c>
      <c r="K98" s="76">
        <v>719</v>
      </c>
      <c r="L98" s="77" t="s">
        <v>69</v>
      </c>
      <c r="M98" s="83">
        <f t="shared" si="13"/>
        <v>7.1899999999999992E-2</v>
      </c>
      <c r="N98" s="76">
        <v>536</v>
      </c>
      <c r="O98" s="77" t="s">
        <v>69</v>
      </c>
      <c r="P98" s="83">
        <f t="shared" si="14"/>
        <v>5.3600000000000002E-2</v>
      </c>
    </row>
    <row r="99" spans="1:16">
      <c r="A99" s="1">
        <f t="shared" si="15"/>
        <v>99</v>
      </c>
      <c r="B99" s="76">
        <v>1.5</v>
      </c>
      <c r="C99" s="77" t="s">
        <v>72</v>
      </c>
      <c r="D99" s="84">
        <f t="shared" si="16"/>
        <v>1.1363636363636364E-2</v>
      </c>
      <c r="E99" s="78">
        <v>2.1850000000000001</v>
      </c>
      <c r="F99" s="79">
        <v>4.7130000000000001</v>
      </c>
      <c r="G99" s="75">
        <f t="shared" si="11"/>
        <v>6.8979999999999997</v>
      </c>
      <c r="H99" s="76">
        <v>2984</v>
      </c>
      <c r="I99" s="77" t="s">
        <v>69</v>
      </c>
      <c r="J99" s="83">
        <f t="shared" si="12"/>
        <v>0.2984</v>
      </c>
      <c r="K99" s="76">
        <v>764</v>
      </c>
      <c r="L99" s="77" t="s">
        <v>69</v>
      </c>
      <c r="M99" s="83">
        <f t="shared" si="13"/>
        <v>7.6399999999999996E-2</v>
      </c>
      <c r="N99" s="76">
        <v>572</v>
      </c>
      <c r="O99" s="77" t="s">
        <v>69</v>
      </c>
      <c r="P99" s="83">
        <f t="shared" si="14"/>
        <v>5.7199999999999994E-2</v>
      </c>
    </row>
    <row r="100" spans="1:16">
      <c r="A100" s="1">
        <f t="shared" si="15"/>
        <v>100</v>
      </c>
      <c r="B100" s="76">
        <v>1.6</v>
      </c>
      <c r="C100" s="77" t="s">
        <v>72</v>
      </c>
      <c r="D100" s="84">
        <f t="shared" si="16"/>
        <v>1.2121212121212121E-2</v>
      </c>
      <c r="E100" s="78">
        <v>2.2690000000000001</v>
      </c>
      <c r="F100" s="79">
        <v>4.5979999999999999</v>
      </c>
      <c r="G100" s="75">
        <f t="shared" si="11"/>
        <v>6.867</v>
      </c>
      <c r="H100" s="76">
        <v>3197</v>
      </c>
      <c r="I100" s="77" t="s">
        <v>69</v>
      </c>
      <c r="J100" s="83">
        <f t="shared" si="12"/>
        <v>0.31969999999999998</v>
      </c>
      <c r="K100" s="76">
        <v>808</v>
      </c>
      <c r="L100" s="77" t="s">
        <v>69</v>
      </c>
      <c r="M100" s="83">
        <f t="shared" si="13"/>
        <v>8.0800000000000011E-2</v>
      </c>
      <c r="N100" s="76">
        <v>608</v>
      </c>
      <c r="O100" s="77" t="s">
        <v>69</v>
      </c>
      <c r="P100" s="83">
        <f t="shared" si="14"/>
        <v>6.08E-2</v>
      </c>
    </row>
    <row r="101" spans="1:16">
      <c r="A101" s="1">
        <f t="shared" si="15"/>
        <v>101</v>
      </c>
      <c r="B101" s="76">
        <v>1.7</v>
      </c>
      <c r="C101" s="77" t="s">
        <v>72</v>
      </c>
      <c r="D101" s="84">
        <f t="shared" si="16"/>
        <v>1.2878787878787878E-2</v>
      </c>
      <c r="E101" s="78">
        <v>2.351</v>
      </c>
      <c r="F101" s="79">
        <v>4.4889999999999999</v>
      </c>
      <c r="G101" s="75">
        <f t="shared" si="11"/>
        <v>6.84</v>
      </c>
      <c r="H101" s="76">
        <v>3412</v>
      </c>
      <c r="I101" s="77" t="s">
        <v>69</v>
      </c>
      <c r="J101" s="83">
        <f t="shared" si="12"/>
        <v>0.3412</v>
      </c>
      <c r="K101" s="76">
        <v>852</v>
      </c>
      <c r="L101" s="77" t="s">
        <v>69</v>
      </c>
      <c r="M101" s="83">
        <f t="shared" si="13"/>
        <v>8.5199999999999998E-2</v>
      </c>
      <c r="N101" s="76">
        <v>645</v>
      </c>
      <c r="O101" s="77" t="s">
        <v>69</v>
      </c>
      <c r="P101" s="83">
        <f t="shared" si="14"/>
        <v>6.4500000000000002E-2</v>
      </c>
    </row>
    <row r="102" spans="1:16">
      <c r="A102" s="1">
        <f t="shared" si="15"/>
        <v>102</v>
      </c>
      <c r="B102" s="76">
        <v>1.8</v>
      </c>
      <c r="C102" s="77" t="s">
        <v>72</v>
      </c>
      <c r="D102" s="84">
        <f t="shared" si="16"/>
        <v>1.3636363636363637E-2</v>
      </c>
      <c r="E102" s="78">
        <v>2.4319999999999999</v>
      </c>
      <c r="F102" s="79">
        <v>4.3860000000000001</v>
      </c>
      <c r="G102" s="75">
        <f t="shared" si="11"/>
        <v>6.8179999999999996</v>
      </c>
      <c r="H102" s="76">
        <v>3627</v>
      </c>
      <c r="I102" s="77" t="s">
        <v>69</v>
      </c>
      <c r="J102" s="83">
        <f t="shared" si="12"/>
        <v>0.36269999999999997</v>
      </c>
      <c r="K102" s="76">
        <v>896</v>
      </c>
      <c r="L102" s="77" t="s">
        <v>69</v>
      </c>
      <c r="M102" s="83">
        <f t="shared" si="13"/>
        <v>8.9599999999999999E-2</v>
      </c>
      <c r="N102" s="76">
        <v>681</v>
      </c>
      <c r="O102" s="77" t="s">
        <v>69</v>
      </c>
      <c r="P102" s="83">
        <f t="shared" si="14"/>
        <v>6.8100000000000008E-2</v>
      </c>
    </row>
    <row r="103" spans="1:16">
      <c r="A103" s="1">
        <f t="shared" si="15"/>
        <v>103</v>
      </c>
      <c r="B103" s="76">
        <v>2</v>
      </c>
      <c r="C103" s="77" t="s">
        <v>72</v>
      </c>
      <c r="D103" s="84">
        <f t="shared" si="16"/>
        <v>1.5151515151515152E-2</v>
      </c>
      <c r="E103" s="78">
        <v>2.59</v>
      </c>
      <c r="F103" s="79">
        <v>4.1959999999999997</v>
      </c>
      <c r="G103" s="75">
        <f t="shared" si="11"/>
        <v>6.7859999999999996</v>
      </c>
      <c r="H103" s="76">
        <v>4062</v>
      </c>
      <c r="I103" s="77" t="s">
        <v>69</v>
      </c>
      <c r="J103" s="83">
        <f t="shared" si="12"/>
        <v>0.40620000000000001</v>
      </c>
      <c r="K103" s="76">
        <v>982</v>
      </c>
      <c r="L103" s="77" t="s">
        <v>69</v>
      </c>
      <c r="M103" s="83">
        <f t="shared" si="13"/>
        <v>9.8199999999999996E-2</v>
      </c>
      <c r="N103" s="76">
        <v>754</v>
      </c>
      <c r="O103" s="77" t="s">
        <v>69</v>
      </c>
      <c r="P103" s="83">
        <f t="shared" si="14"/>
        <v>7.5399999999999995E-2</v>
      </c>
    </row>
    <row r="104" spans="1:16">
      <c r="A104" s="1">
        <f t="shared" si="15"/>
        <v>104</v>
      </c>
      <c r="B104" s="76">
        <v>2.25</v>
      </c>
      <c r="C104" s="77" t="s">
        <v>72</v>
      </c>
      <c r="D104" s="84">
        <f t="shared" si="16"/>
        <v>1.7045454545454544E-2</v>
      </c>
      <c r="E104" s="78">
        <v>2.778</v>
      </c>
      <c r="F104" s="79">
        <v>3.984</v>
      </c>
      <c r="G104" s="75">
        <f t="shared" si="11"/>
        <v>6.7620000000000005</v>
      </c>
      <c r="H104" s="76">
        <v>4609</v>
      </c>
      <c r="I104" s="77" t="s">
        <v>69</v>
      </c>
      <c r="J104" s="83">
        <f t="shared" si="12"/>
        <v>0.46089999999999998</v>
      </c>
      <c r="K104" s="76">
        <v>1086</v>
      </c>
      <c r="L104" s="77" t="s">
        <v>69</v>
      </c>
      <c r="M104" s="83">
        <f t="shared" si="13"/>
        <v>0.1086</v>
      </c>
      <c r="N104" s="76">
        <v>845</v>
      </c>
      <c r="O104" s="77" t="s">
        <v>69</v>
      </c>
      <c r="P104" s="83">
        <f t="shared" si="14"/>
        <v>8.4499999999999992E-2</v>
      </c>
    </row>
    <row r="105" spans="1:16">
      <c r="A105" s="1">
        <f t="shared" si="15"/>
        <v>105</v>
      </c>
      <c r="B105" s="76">
        <v>2.5</v>
      </c>
      <c r="C105" s="77" t="s">
        <v>72</v>
      </c>
      <c r="D105" s="84">
        <f t="shared" si="16"/>
        <v>1.893939393939394E-2</v>
      </c>
      <c r="E105" s="78">
        <v>2.956</v>
      </c>
      <c r="F105" s="79">
        <v>3.7949999999999999</v>
      </c>
      <c r="G105" s="75">
        <f t="shared" si="11"/>
        <v>6.7509999999999994</v>
      </c>
      <c r="H105" s="76">
        <v>5160</v>
      </c>
      <c r="I105" s="77" t="s">
        <v>69</v>
      </c>
      <c r="J105" s="83">
        <f t="shared" si="12"/>
        <v>0.51600000000000001</v>
      </c>
      <c r="K105" s="76">
        <v>1186</v>
      </c>
      <c r="L105" s="77" t="s">
        <v>69</v>
      </c>
      <c r="M105" s="83">
        <f t="shared" si="13"/>
        <v>0.1186</v>
      </c>
      <c r="N105" s="76">
        <v>936</v>
      </c>
      <c r="O105" s="77" t="s">
        <v>69</v>
      </c>
      <c r="P105" s="83">
        <f t="shared" si="14"/>
        <v>9.3600000000000003E-2</v>
      </c>
    </row>
    <row r="106" spans="1:16">
      <c r="A106" s="1">
        <f t="shared" si="15"/>
        <v>106</v>
      </c>
      <c r="B106" s="76">
        <v>2.75</v>
      </c>
      <c r="C106" s="77" t="s">
        <v>72</v>
      </c>
      <c r="D106" s="84">
        <f t="shared" si="16"/>
        <v>2.0833333333333332E-2</v>
      </c>
      <c r="E106" s="78">
        <v>3.125</v>
      </c>
      <c r="F106" s="79">
        <v>3.6269999999999998</v>
      </c>
      <c r="G106" s="75">
        <f t="shared" si="11"/>
        <v>6.7519999999999998</v>
      </c>
      <c r="H106" s="76">
        <v>5713</v>
      </c>
      <c r="I106" s="77" t="s">
        <v>69</v>
      </c>
      <c r="J106" s="83">
        <f t="shared" si="12"/>
        <v>0.57130000000000003</v>
      </c>
      <c r="K106" s="76">
        <v>1283</v>
      </c>
      <c r="L106" s="77" t="s">
        <v>69</v>
      </c>
      <c r="M106" s="83">
        <f t="shared" si="13"/>
        <v>0.1283</v>
      </c>
      <c r="N106" s="76">
        <v>1026</v>
      </c>
      <c r="O106" s="77" t="s">
        <v>69</v>
      </c>
      <c r="P106" s="83">
        <f t="shared" si="14"/>
        <v>0.1026</v>
      </c>
    </row>
    <row r="107" spans="1:16">
      <c r="A107" s="1">
        <f t="shared" si="15"/>
        <v>107</v>
      </c>
      <c r="B107" s="76">
        <v>3</v>
      </c>
      <c r="C107" s="77" t="s">
        <v>72</v>
      </c>
      <c r="D107" s="84">
        <f t="shared" si="16"/>
        <v>2.2727272727272728E-2</v>
      </c>
      <c r="E107" s="78">
        <v>3.2869999999999999</v>
      </c>
      <c r="F107" s="79">
        <v>3.4750000000000001</v>
      </c>
      <c r="G107" s="75">
        <f t="shared" si="11"/>
        <v>6.7620000000000005</v>
      </c>
      <c r="H107" s="76">
        <v>6268</v>
      </c>
      <c r="I107" s="77" t="s">
        <v>69</v>
      </c>
      <c r="J107" s="83">
        <f t="shared" si="12"/>
        <v>0.62680000000000002</v>
      </c>
      <c r="K107" s="76">
        <v>1376</v>
      </c>
      <c r="L107" s="77" t="s">
        <v>69</v>
      </c>
      <c r="M107" s="83">
        <f t="shared" si="13"/>
        <v>0.1376</v>
      </c>
      <c r="N107" s="76">
        <v>1116</v>
      </c>
      <c r="O107" s="77" t="s">
        <v>69</v>
      </c>
      <c r="P107" s="83">
        <f t="shared" si="14"/>
        <v>0.1116</v>
      </c>
    </row>
    <row r="108" spans="1:16">
      <c r="A108" s="1">
        <f t="shared" si="15"/>
        <v>108</v>
      </c>
      <c r="B108" s="76">
        <v>3.25</v>
      </c>
      <c r="C108" s="77" t="s">
        <v>72</v>
      </c>
      <c r="D108" s="84">
        <f t="shared" si="16"/>
        <v>2.462121212121212E-2</v>
      </c>
      <c r="E108" s="78">
        <v>3.4409999999999998</v>
      </c>
      <c r="F108" s="79">
        <v>3.3380000000000001</v>
      </c>
      <c r="G108" s="75">
        <f t="shared" si="11"/>
        <v>6.7789999999999999</v>
      </c>
      <c r="H108" s="76">
        <v>6823</v>
      </c>
      <c r="I108" s="77" t="s">
        <v>69</v>
      </c>
      <c r="J108" s="83">
        <f t="shared" si="12"/>
        <v>0.68230000000000002</v>
      </c>
      <c r="K108" s="76">
        <v>1467</v>
      </c>
      <c r="L108" s="77" t="s">
        <v>69</v>
      </c>
      <c r="M108" s="83">
        <f t="shared" si="13"/>
        <v>0.1467</v>
      </c>
      <c r="N108" s="76">
        <v>1204</v>
      </c>
      <c r="O108" s="77" t="s">
        <v>69</v>
      </c>
      <c r="P108" s="83">
        <f t="shared" si="14"/>
        <v>0.12039999999999999</v>
      </c>
    </row>
    <row r="109" spans="1:16">
      <c r="A109" s="1">
        <f t="shared" si="15"/>
        <v>109</v>
      </c>
      <c r="B109" s="76">
        <v>3.5</v>
      </c>
      <c r="C109" s="77" t="s">
        <v>72</v>
      </c>
      <c r="D109" s="84">
        <f t="shared" si="16"/>
        <v>2.6515151515151516E-2</v>
      </c>
      <c r="E109" s="78">
        <v>3.5880000000000001</v>
      </c>
      <c r="F109" s="79">
        <v>3.2130000000000001</v>
      </c>
      <c r="G109" s="75">
        <f t="shared" si="11"/>
        <v>6.8010000000000002</v>
      </c>
      <c r="H109" s="76">
        <v>7378</v>
      </c>
      <c r="I109" s="77" t="s">
        <v>69</v>
      </c>
      <c r="J109" s="83">
        <f t="shared" si="12"/>
        <v>0.73780000000000001</v>
      </c>
      <c r="K109" s="76">
        <v>1554</v>
      </c>
      <c r="L109" s="77" t="s">
        <v>69</v>
      </c>
      <c r="M109" s="83">
        <f t="shared" si="13"/>
        <v>0.15540000000000001</v>
      </c>
      <c r="N109" s="76">
        <v>1291</v>
      </c>
      <c r="O109" s="77" t="s">
        <v>69</v>
      </c>
      <c r="P109" s="83">
        <f t="shared" si="14"/>
        <v>0.12909999999999999</v>
      </c>
    </row>
    <row r="110" spans="1:16">
      <c r="A110" s="1">
        <f t="shared" si="15"/>
        <v>110</v>
      </c>
      <c r="B110" s="76">
        <v>3.75</v>
      </c>
      <c r="C110" s="77" t="s">
        <v>72</v>
      </c>
      <c r="D110" s="84">
        <f t="shared" si="16"/>
        <v>2.8409090909090908E-2</v>
      </c>
      <c r="E110" s="78">
        <v>3.73</v>
      </c>
      <c r="F110" s="79">
        <v>3.0979999999999999</v>
      </c>
      <c r="G110" s="75">
        <f t="shared" si="11"/>
        <v>6.8279999999999994</v>
      </c>
      <c r="H110" s="76">
        <v>7932</v>
      </c>
      <c r="I110" s="77" t="s">
        <v>69</v>
      </c>
      <c r="J110" s="83">
        <f t="shared" si="12"/>
        <v>0.79320000000000002</v>
      </c>
      <c r="K110" s="76">
        <v>1638</v>
      </c>
      <c r="L110" s="77" t="s">
        <v>69</v>
      </c>
      <c r="M110" s="83">
        <f t="shared" si="13"/>
        <v>0.1638</v>
      </c>
      <c r="N110" s="76">
        <v>1377</v>
      </c>
      <c r="O110" s="77" t="s">
        <v>69</v>
      </c>
      <c r="P110" s="83">
        <f t="shared" si="14"/>
        <v>0.13769999999999999</v>
      </c>
    </row>
    <row r="111" spans="1:16">
      <c r="A111" s="1">
        <f t="shared" si="15"/>
        <v>111</v>
      </c>
      <c r="B111" s="76">
        <v>4</v>
      </c>
      <c r="C111" s="77" t="s">
        <v>72</v>
      </c>
      <c r="D111" s="84">
        <f t="shared" si="16"/>
        <v>3.0303030303030304E-2</v>
      </c>
      <c r="E111" s="78">
        <v>3.867</v>
      </c>
      <c r="F111" s="79">
        <v>2.9929999999999999</v>
      </c>
      <c r="G111" s="75">
        <f t="shared" si="11"/>
        <v>6.8599999999999994</v>
      </c>
      <c r="H111" s="76">
        <v>8485</v>
      </c>
      <c r="I111" s="77" t="s">
        <v>69</v>
      </c>
      <c r="J111" s="83">
        <f t="shared" si="12"/>
        <v>0.84849999999999992</v>
      </c>
      <c r="K111" s="76">
        <v>1720</v>
      </c>
      <c r="L111" s="77" t="s">
        <v>69</v>
      </c>
      <c r="M111" s="83">
        <f t="shared" si="13"/>
        <v>0.17199999999999999</v>
      </c>
      <c r="N111" s="76">
        <v>1462</v>
      </c>
      <c r="O111" s="77" t="s">
        <v>69</v>
      </c>
      <c r="P111" s="83">
        <f t="shared" si="14"/>
        <v>0.1462</v>
      </c>
    </row>
    <row r="112" spans="1:16">
      <c r="A112" s="1">
        <f t="shared" si="15"/>
        <v>112</v>
      </c>
      <c r="B112" s="76">
        <v>4.5</v>
      </c>
      <c r="C112" s="77" t="s">
        <v>72</v>
      </c>
      <c r="D112" s="84">
        <f t="shared" si="16"/>
        <v>3.4090909090909088E-2</v>
      </c>
      <c r="E112" s="78">
        <v>4.1280000000000001</v>
      </c>
      <c r="F112" s="79">
        <v>2.8050000000000002</v>
      </c>
      <c r="G112" s="75">
        <f t="shared" si="11"/>
        <v>6.9329999999999998</v>
      </c>
      <c r="H112" s="76">
        <v>9588</v>
      </c>
      <c r="I112" s="77" t="s">
        <v>69</v>
      </c>
      <c r="J112" s="83">
        <f t="shared" si="12"/>
        <v>0.95879999999999987</v>
      </c>
      <c r="K112" s="76">
        <v>1877</v>
      </c>
      <c r="L112" s="77" t="s">
        <v>69</v>
      </c>
      <c r="M112" s="83">
        <f t="shared" si="13"/>
        <v>0.18770000000000001</v>
      </c>
      <c r="N112" s="76">
        <v>1628</v>
      </c>
      <c r="O112" s="77" t="s">
        <v>69</v>
      </c>
      <c r="P112" s="83">
        <f t="shared" si="14"/>
        <v>0.1628</v>
      </c>
    </row>
    <row r="113" spans="1:16">
      <c r="A113" s="1">
        <f t="shared" si="15"/>
        <v>113</v>
      </c>
      <c r="B113" s="76">
        <v>5</v>
      </c>
      <c r="C113" s="77" t="s">
        <v>72</v>
      </c>
      <c r="D113" s="84">
        <f t="shared" si="16"/>
        <v>3.787878787878788E-2</v>
      </c>
      <c r="E113" s="78">
        <v>4.3769999999999998</v>
      </c>
      <c r="F113" s="79">
        <v>2.6440000000000001</v>
      </c>
      <c r="G113" s="75">
        <f t="shared" si="11"/>
        <v>7.0209999999999999</v>
      </c>
      <c r="H113" s="76">
        <v>1.07</v>
      </c>
      <c r="I113" s="111" t="s">
        <v>71</v>
      </c>
      <c r="J113" s="64">
        <f t="shared" ref="J113:J144" si="17">H113</f>
        <v>1.07</v>
      </c>
      <c r="K113" s="76">
        <v>2025</v>
      </c>
      <c r="L113" s="77" t="s">
        <v>69</v>
      </c>
      <c r="M113" s="83">
        <f t="shared" si="13"/>
        <v>0.20249999999999999</v>
      </c>
      <c r="N113" s="76">
        <v>1788</v>
      </c>
      <c r="O113" s="77" t="s">
        <v>69</v>
      </c>
      <c r="P113" s="83">
        <f t="shared" si="14"/>
        <v>0.17880000000000001</v>
      </c>
    </row>
    <row r="114" spans="1:16">
      <c r="A114" s="1">
        <f t="shared" si="15"/>
        <v>114</v>
      </c>
      <c r="B114" s="76">
        <v>5.5</v>
      </c>
      <c r="C114" s="77" t="s">
        <v>72</v>
      </c>
      <c r="D114" s="84">
        <f t="shared" si="16"/>
        <v>4.1666666666666664E-2</v>
      </c>
      <c r="E114" s="78">
        <v>4.6159999999999997</v>
      </c>
      <c r="F114" s="79">
        <v>2.5019999999999998</v>
      </c>
      <c r="G114" s="75">
        <f t="shared" si="11"/>
        <v>7.1179999999999994</v>
      </c>
      <c r="H114" s="76">
        <v>1.18</v>
      </c>
      <c r="I114" s="77" t="s">
        <v>71</v>
      </c>
      <c r="J114" s="64">
        <f t="shared" si="17"/>
        <v>1.18</v>
      </c>
      <c r="K114" s="76">
        <v>2163</v>
      </c>
      <c r="L114" s="77" t="s">
        <v>69</v>
      </c>
      <c r="M114" s="83">
        <f t="shared" si="13"/>
        <v>0.21629999999999999</v>
      </c>
      <c r="N114" s="76">
        <v>1944</v>
      </c>
      <c r="O114" s="77" t="s">
        <v>69</v>
      </c>
      <c r="P114" s="83">
        <f t="shared" si="14"/>
        <v>0.19439999999999999</v>
      </c>
    </row>
    <row r="115" spans="1:16">
      <c r="A115" s="1">
        <f t="shared" si="15"/>
        <v>115</v>
      </c>
      <c r="B115" s="76">
        <v>6</v>
      </c>
      <c r="C115" s="77" t="s">
        <v>72</v>
      </c>
      <c r="D115" s="84">
        <f t="shared" si="16"/>
        <v>4.5454545454545456E-2</v>
      </c>
      <c r="E115" s="78">
        <v>4.851</v>
      </c>
      <c r="F115" s="79">
        <v>2.3769999999999998</v>
      </c>
      <c r="G115" s="75">
        <f t="shared" si="11"/>
        <v>7.2279999999999998</v>
      </c>
      <c r="H115" s="76">
        <v>1.28</v>
      </c>
      <c r="I115" s="77" t="s">
        <v>71</v>
      </c>
      <c r="J115" s="64">
        <f t="shared" si="17"/>
        <v>1.28</v>
      </c>
      <c r="K115" s="76">
        <v>2293</v>
      </c>
      <c r="L115" s="77" t="s">
        <v>69</v>
      </c>
      <c r="M115" s="83">
        <f t="shared" si="13"/>
        <v>0.2293</v>
      </c>
      <c r="N115" s="76">
        <v>2094</v>
      </c>
      <c r="O115" s="77" t="s">
        <v>69</v>
      </c>
      <c r="P115" s="83">
        <f t="shared" si="14"/>
        <v>0.20939999999999998</v>
      </c>
    </row>
    <row r="116" spans="1:16">
      <c r="A116" s="1">
        <f t="shared" si="15"/>
        <v>116</v>
      </c>
      <c r="B116" s="76">
        <v>6.5</v>
      </c>
      <c r="C116" s="77" t="s">
        <v>72</v>
      </c>
      <c r="D116" s="84">
        <f t="shared" si="16"/>
        <v>4.924242424242424E-2</v>
      </c>
      <c r="E116" s="78">
        <v>5.0810000000000004</v>
      </c>
      <c r="F116" s="79">
        <v>2.266</v>
      </c>
      <c r="G116" s="75">
        <f t="shared" si="11"/>
        <v>7.3470000000000004</v>
      </c>
      <c r="H116" s="76">
        <v>1.39</v>
      </c>
      <c r="I116" s="77" t="s">
        <v>71</v>
      </c>
      <c r="J116" s="64">
        <f t="shared" si="17"/>
        <v>1.39</v>
      </c>
      <c r="K116" s="76">
        <v>2415</v>
      </c>
      <c r="L116" s="77" t="s">
        <v>69</v>
      </c>
      <c r="M116" s="83">
        <f t="shared" ref="M116:M147" si="18">K116/1000/10</f>
        <v>0.24149999999999999</v>
      </c>
      <c r="N116" s="76">
        <v>2239</v>
      </c>
      <c r="O116" s="77" t="s">
        <v>69</v>
      </c>
      <c r="P116" s="83">
        <f t="shared" ref="P116:P147" si="19">N116/1000/10</f>
        <v>0.22389999999999999</v>
      </c>
    </row>
    <row r="117" spans="1:16">
      <c r="A117" s="1">
        <f t="shared" si="15"/>
        <v>117</v>
      </c>
      <c r="B117" s="76">
        <v>7</v>
      </c>
      <c r="C117" s="77" t="s">
        <v>72</v>
      </c>
      <c r="D117" s="84">
        <f t="shared" si="16"/>
        <v>5.3030303030303032E-2</v>
      </c>
      <c r="E117" s="78">
        <v>5.3109999999999999</v>
      </c>
      <c r="F117" s="79">
        <v>2.1659999999999999</v>
      </c>
      <c r="G117" s="75">
        <f t="shared" si="11"/>
        <v>7.4770000000000003</v>
      </c>
      <c r="H117" s="76">
        <v>1.49</v>
      </c>
      <c r="I117" s="77" t="s">
        <v>71</v>
      </c>
      <c r="J117" s="64">
        <f t="shared" si="17"/>
        <v>1.49</v>
      </c>
      <c r="K117" s="76">
        <v>2529</v>
      </c>
      <c r="L117" s="77" t="s">
        <v>69</v>
      </c>
      <c r="M117" s="83">
        <f t="shared" si="18"/>
        <v>0.25290000000000001</v>
      </c>
      <c r="N117" s="76">
        <v>2379</v>
      </c>
      <c r="O117" s="77" t="s">
        <v>69</v>
      </c>
      <c r="P117" s="83">
        <f t="shared" si="19"/>
        <v>0.2379</v>
      </c>
    </row>
    <row r="118" spans="1:16">
      <c r="A118" s="1">
        <f t="shared" si="15"/>
        <v>118</v>
      </c>
      <c r="B118" s="76">
        <v>8</v>
      </c>
      <c r="C118" s="77" t="s">
        <v>72</v>
      </c>
      <c r="D118" s="84">
        <f t="shared" si="16"/>
        <v>6.0606060606060608E-2</v>
      </c>
      <c r="E118" s="78">
        <v>5.7690000000000001</v>
      </c>
      <c r="F118" s="79">
        <v>1.994</v>
      </c>
      <c r="G118" s="75">
        <f t="shared" si="11"/>
        <v>7.7629999999999999</v>
      </c>
      <c r="H118" s="76">
        <v>1.7</v>
      </c>
      <c r="I118" s="77" t="s">
        <v>71</v>
      </c>
      <c r="J118" s="64">
        <f t="shared" si="17"/>
        <v>1.7</v>
      </c>
      <c r="K118" s="76">
        <v>2745</v>
      </c>
      <c r="L118" s="77" t="s">
        <v>69</v>
      </c>
      <c r="M118" s="83">
        <f t="shared" si="18"/>
        <v>0.27450000000000002</v>
      </c>
      <c r="N118" s="76">
        <v>2643</v>
      </c>
      <c r="O118" s="77" t="s">
        <v>69</v>
      </c>
      <c r="P118" s="83">
        <f t="shared" si="19"/>
        <v>0.26429999999999998</v>
      </c>
    </row>
    <row r="119" spans="1:16">
      <c r="A119" s="1">
        <f t="shared" si="15"/>
        <v>119</v>
      </c>
      <c r="B119" s="76">
        <v>9</v>
      </c>
      <c r="C119" s="77" t="s">
        <v>72</v>
      </c>
      <c r="D119" s="84">
        <f t="shared" si="16"/>
        <v>6.8181818181818177E-2</v>
      </c>
      <c r="E119" s="78">
        <v>6.234</v>
      </c>
      <c r="F119" s="79">
        <v>1.85</v>
      </c>
      <c r="G119" s="75">
        <f t="shared" si="11"/>
        <v>8.0839999999999996</v>
      </c>
      <c r="H119" s="76">
        <v>1.89</v>
      </c>
      <c r="I119" s="77" t="s">
        <v>71</v>
      </c>
      <c r="J119" s="64">
        <f t="shared" si="17"/>
        <v>1.89</v>
      </c>
      <c r="K119" s="76">
        <v>2936</v>
      </c>
      <c r="L119" s="77" t="s">
        <v>69</v>
      </c>
      <c r="M119" s="83">
        <f t="shared" si="18"/>
        <v>0.29359999999999997</v>
      </c>
      <c r="N119" s="76">
        <v>2888</v>
      </c>
      <c r="O119" s="77" t="s">
        <v>69</v>
      </c>
      <c r="P119" s="83">
        <f t="shared" si="19"/>
        <v>0.2888</v>
      </c>
    </row>
    <row r="120" spans="1:16">
      <c r="A120" s="1">
        <f t="shared" si="15"/>
        <v>120</v>
      </c>
      <c r="B120" s="76">
        <v>10</v>
      </c>
      <c r="C120" s="77" t="s">
        <v>72</v>
      </c>
      <c r="D120" s="84">
        <f t="shared" si="16"/>
        <v>7.575757575757576E-2</v>
      </c>
      <c r="E120" s="78">
        <v>6.7080000000000002</v>
      </c>
      <c r="F120" s="79">
        <v>1.7290000000000001</v>
      </c>
      <c r="G120" s="75">
        <f t="shared" si="11"/>
        <v>8.4370000000000012</v>
      </c>
      <c r="H120" s="76">
        <v>2.08</v>
      </c>
      <c r="I120" s="77" t="s">
        <v>71</v>
      </c>
      <c r="J120" s="64">
        <f t="shared" si="17"/>
        <v>2.08</v>
      </c>
      <c r="K120" s="76">
        <v>3104</v>
      </c>
      <c r="L120" s="77" t="s">
        <v>69</v>
      </c>
      <c r="M120" s="83">
        <f t="shared" si="18"/>
        <v>0.31040000000000001</v>
      </c>
      <c r="N120" s="76">
        <v>3115</v>
      </c>
      <c r="O120" s="77" t="s">
        <v>69</v>
      </c>
      <c r="P120" s="83">
        <f t="shared" si="19"/>
        <v>0.3115</v>
      </c>
    </row>
    <row r="121" spans="1:16">
      <c r="A121" s="1">
        <f t="shared" si="15"/>
        <v>121</v>
      </c>
      <c r="B121" s="76">
        <v>11</v>
      </c>
      <c r="C121" s="77" t="s">
        <v>72</v>
      </c>
      <c r="D121" s="84">
        <f t="shared" si="16"/>
        <v>8.3333333333333329E-2</v>
      </c>
      <c r="E121" s="78">
        <v>7.1950000000000003</v>
      </c>
      <c r="F121" s="79">
        <v>1.6240000000000001</v>
      </c>
      <c r="G121" s="75">
        <f t="shared" si="11"/>
        <v>8.8190000000000008</v>
      </c>
      <c r="H121" s="76">
        <v>2.2599999999999998</v>
      </c>
      <c r="I121" s="77" t="s">
        <v>71</v>
      </c>
      <c r="J121" s="64">
        <f t="shared" si="17"/>
        <v>2.2599999999999998</v>
      </c>
      <c r="K121" s="76">
        <v>3254</v>
      </c>
      <c r="L121" s="77" t="s">
        <v>69</v>
      </c>
      <c r="M121" s="83">
        <f t="shared" si="18"/>
        <v>0.32540000000000002</v>
      </c>
      <c r="N121" s="76">
        <v>3324</v>
      </c>
      <c r="O121" s="77" t="s">
        <v>69</v>
      </c>
      <c r="P121" s="83">
        <f t="shared" si="19"/>
        <v>0.33239999999999997</v>
      </c>
    </row>
    <row r="122" spans="1:16">
      <c r="A122" s="1">
        <f t="shared" si="15"/>
        <v>122</v>
      </c>
      <c r="B122" s="76">
        <v>12</v>
      </c>
      <c r="C122" s="77" t="s">
        <v>72</v>
      </c>
      <c r="D122" s="84">
        <f t="shared" si="16"/>
        <v>9.0909090909090912E-2</v>
      </c>
      <c r="E122" s="78">
        <v>7.694</v>
      </c>
      <c r="F122" s="79">
        <v>1.5329999999999999</v>
      </c>
      <c r="G122" s="75">
        <f t="shared" si="11"/>
        <v>9.2270000000000003</v>
      </c>
      <c r="H122" s="76">
        <v>2.44</v>
      </c>
      <c r="I122" s="77" t="s">
        <v>71</v>
      </c>
      <c r="J122" s="64">
        <f t="shared" si="17"/>
        <v>2.44</v>
      </c>
      <c r="K122" s="76">
        <v>3387</v>
      </c>
      <c r="L122" s="77" t="s">
        <v>69</v>
      </c>
      <c r="M122" s="83">
        <f t="shared" si="18"/>
        <v>0.3387</v>
      </c>
      <c r="N122" s="76">
        <v>3517</v>
      </c>
      <c r="O122" s="77" t="s">
        <v>69</v>
      </c>
      <c r="P122" s="83">
        <f t="shared" si="19"/>
        <v>0.35170000000000001</v>
      </c>
    </row>
    <row r="123" spans="1:16">
      <c r="A123" s="1">
        <f t="shared" si="15"/>
        <v>123</v>
      </c>
      <c r="B123" s="76">
        <v>13</v>
      </c>
      <c r="C123" s="77" t="s">
        <v>72</v>
      </c>
      <c r="D123" s="84">
        <f t="shared" si="16"/>
        <v>9.8484848484848481E-2</v>
      </c>
      <c r="E123" s="78">
        <v>8.2059999999999995</v>
      </c>
      <c r="F123" s="79">
        <v>1.452</v>
      </c>
      <c r="G123" s="75">
        <f t="shared" si="11"/>
        <v>9.6579999999999995</v>
      </c>
      <c r="H123" s="76">
        <v>2.61</v>
      </c>
      <c r="I123" s="77" t="s">
        <v>71</v>
      </c>
      <c r="J123" s="64">
        <f t="shared" si="17"/>
        <v>2.61</v>
      </c>
      <c r="K123" s="76">
        <v>3506</v>
      </c>
      <c r="L123" s="77" t="s">
        <v>69</v>
      </c>
      <c r="M123" s="83">
        <f t="shared" si="18"/>
        <v>0.35059999999999997</v>
      </c>
      <c r="N123" s="76">
        <v>3696</v>
      </c>
      <c r="O123" s="77" t="s">
        <v>69</v>
      </c>
      <c r="P123" s="83">
        <f t="shared" si="19"/>
        <v>0.36960000000000004</v>
      </c>
    </row>
    <row r="124" spans="1:16">
      <c r="A124" s="1">
        <f t="shared" si="15"/>
        <v>124</v>
      </c>
      <c r="B124" s="76">
        <v>14</v>
      </c>
      <c r="C124" s="77" t="s">
        <v>72</v>
      </c>
      <c r="D124" s="84">
        <f t="shared" si="16"/>
        <v>0.10606060606060606</v>
      </c>
      <c r="E124" s="78">
        <v>8.7279999999999998</v>
      </c>
      <c r="F124" s="79">
        <v>1.381</v>
      </c>
      <c r="G124" s="75">
        <f t="shared" si="11"/>
        <v>10.109</v>
      </c>
      <c r="H124" s="76">
        <v>2.77</v>
      </c>
      <c r="I124" s="77" t="s">
        <v>71</v>
      </c>
      <c r="J124" s="64">
        <f t="shared" si="17"/>
        <v>2.77</v>
      </c>
      <c r="K124" s="76">
        <v>3612</v>
      </c>
      <c r="L124" s="77" t="s">
        <v>69</v>
      </c>
      <c r="M124" s="83">
        <f t="shared" si="18"/>
        <v>0.36120000000000002</v>
      </c>
      <c r="N124" s="76">
        <v>3860</v>
      </c>
      <c r="O124" s="77" t="s">
        <v>69</v>
      </c>
      <c r="P124" s="83">
        <f t="shared" si="19"/>
        <v>0.38600000000000001</v>
      </c>
    </row>
    <row r="125" spans="1:16">
      <c r="A125" s="1">
        <f t="shared" si="15"/>
        <v>125</v>
      </c>
      <c r="B125" s="66">
        <v>15</v>
      </c>
      <c r="C125" s="67" t="s">
        <v>72</v>
      </c>
      <c r="D125" s="84">
        <f t="shared" si="16"/>
        <v>0.11363636363636363</v>
      </c>
      <c r="E125" s="78">
        <v>9.26</v>
      </c>
      <c r="F125" s="79">
        <v>1.3169999999999999</v>
      </c>
      <c r="G125" s="75">
        <f t="shared" si="11"/>
        <v>10.577</v>
      </c>
      <c r="H125" s="76">
        <v>2.92</v>
      </c>
      <c r="I125" s="77" t="s">
        <v>71</v>
      </c>
      <c r="J125" s="64">
        <f t="shared" si="17"/>
        <v>2.92</v>
      </c>
      <c r="K125" s="76">
        <v>3707</v>
      </c>
      <c r="L125" s="77" t="s">
        <v>69</v>
      </c>
      <c r="M125" s="83">
        <f t="shared" si="18"/>
        <v>0.37069999999999997</v>
      </c>
      <c r="N125" s="76">
        <v>4012</v>
      </c>
      <c r="O125" s="77" t="s">
        <v>69</v>
      </c>
      <c r="P125" s="83">
        <f t="shared" si="19"/>
        <v>0.40119999999999995</v>
      </c>
    </row>
    <row r="126" spans="1:16">
      <c r="A126" s="1">
        <f t="shared" si="15"/>
        <v>126</v>
      </c>
      <c r="B126" s="66">
        <v>16</v>
      </c>
      <c r="C126" s="67" t="s">
        <v>72</v>
      </c>
      <c r="D126" s="84">
        <f t="shared" ref="D126:D157" si="20">B126/$C$5</f>
        <v>0.12121212121212122</v>
      </c>
      <c r="E126" s="78">
        <v>9.8000000000000007</v>
      </c>
      <c r="F126" s="79">
        <v>1.26</v>
      </c>
      <c r="G126" s="75">
        <f t="shared" si="11"/>
        <v>11.06</v>
      </c>
      <c r="H126" s="66">
        <v>3.07</v>
      </c>
      <c r="I126" s="67" t="s">
        <v>71</v>
      </c>
      <c r="J126" s="64">
        <f t="shared" si="17"/>
        <v>3.07</v>
      </c>
      <c r="K126" s="66">
        <v>3793</v>
      </c>
      <c r="L126" s="67" t="s">
        <v>69</v>
      </c>
      <c r="M126" s="83">
        <f t="shared" si="18"/>
        <v>0.37930000000000003</v>
      </c>
      <c r="N126" s="66">
        <v>4152</v>
      </c>
      <c r="O126" s="67" t="s">
        <v>69</v>
      </c>
      <c r="P126" s="83">
        <f t="shared" si="19"/>
        <v>0.41520000000000001</v>
      </c>
    </row>
    <row r="127" spans="1:16">
      <c r="A127" s="1">
        <f t="shared" si="15"/>
        <v>127</v>
      </c>
      <c r="B127" s="66">
        <v>17</v>
      </c>
      <c r="C127" s="67" t="s">
        <v>72</v>
      </c>
      <c r="D127" s="84">
        <f t="shared" si="20"/>
        <v>0.12878787878787878</v>
      </c>
      <c r="E127" s="78">
        <v>10.35</v>
      </c>
      <c r="F127" s="79">
        <v>1.208</v>
      </c>
      <c r="G127" s="75">
        <f t="shared" si="11"/>
        <v>11.558</v>
      </c>
      <c r="H127" s="66">
        <v>3.21</v>
      </c>
      <c r="I127" s="67" t="s">
        <v>71</v>
      </c>
      <c r="J127" s="64">
        <f t="shared" si="17"/>
        <v>3.21</v>
      </c>
      <c r="K127" s="66">
        <v>3869</v>
      </c>
      <c r="L127" s="67" t="s">
        <v>69</v>
      </c>
      <c r="M127" s="83">
        <f t="shared" si="18"/>
        <v>0.38690000000000002</v>
      </c>
      <c r="N127" s="66">
        <v>4282</v>
      </c>
      <c r="O127" s="67" t="s">
        <v>69</v>
      </c>
      <c r="P127" s="83">
        <f t="shared" si="19"/>
        <v>0.42820000000000003</v>
      </c>
    </row>
    <row r="128" spans="1:16">
      <c r="A128" s="1">
        <f t="shared" si="15"/>
        <v>128</v>
      </c>
      <c r="B128" s="76">
        <v>18</v>
      </c>
      <c r="C128" s="77" t="s">
        <v>72</v>
      </c>
      <c r="D128" s="84">
        <f t="shared" si="20"/>
        <v>0.13636363636363635</v>
      </c>
      <c r="E128" s="78">
        <v>10.9</v>
      </c>
      <c r="F128" s="79">
        <v>1.1599999999999999</v>
      </c>
      <c r="G128" s="75">
        <f t="shared" si="11"/>
        <v>12.06</v>
      </c>
      <c r="H128" s="76">
        <v>3.34</v>
      </c>
      <c r="I128" s="77" t="s">
        <v>71</v>
      </c>
      <c r="J128" s="64">
        <f t="shared" si="17"/>
        <v>3.34</v>
      </c>
      <c r="K128" s="66">
        <v>3939</v>
      </c>
      <c r="L128" s="67" t="s">
        <v>69</v>
      </c>
      <c r="M128" s="83">
        <f t="shared" si="18"/>
        <v>0.39390000000000003</v>
      </c>
      <c r="N128" s="66">
        <v>4402</v>
      </c>
      <c r="O128" s="67" t="s">
        <v>69</v>
      </c>
      <c r="P128" s="83">
        <f t="shared" si="19"/>
        <v>0.44020000000000004</v>
      </c>
    </row>
    <row r="129" spans="1:16">
      <c r="A129" s="1">
        <f t="shared" si="15"/>
        <v>129</v>
      </c>
      <c r="B129" s="76">
        <v>20</v>
      </c>
      <c r="C129" s="77" t="s">
        <v>72</v>
      </c>
      <c r="D129" s="84">
        <f t="shared" si="20"/>
        <v>0.15151515151515152</v>
      </c>
      <c r="E129" s="78">
        <v>12.01</v>
      </c>
      <c r="F129" s="79">
        <v>1.077</v>
      </c>
      <c r="G129" s="75">
        <f t="shared" si="11"/>
        <v>13.087</v>
      </c>
      <c r="H129" s="76">
        <v>3.59</v>
      </c>
      <c r="I129" s="77" t="s">
        <v>71</v>
      </c>
      <c r="J129" s="64">
        <f t="shared" si="17"/>
        <v>3.59</v>
      </c>
      <c r="K129" s="66">
        <v>4066</v>
      </c>
      <c r="L129" s="67" t="s">
        <v>69</v>
      </c>
      <c r="M129" s="83">
        <f t="shared" si="18"/>
        <v>0.40659999999999996</v>
      </c>
      <c r="N129" s="66">
        <v>4618</v>
      </c>
      <c r="O129" s="67" t="s">
        <v>69</v>
      </c>
      <c r="P129" s="83">
        <f t="shared" si="19"/>
        <v>0.46180000000000004</v>
      </c>
    </row>
    <row r="130" spans="1:16">
      <c r="A130" s="1">
        <f t="shared" si="15"/>
        <v>130</v>
      </c>
      <c r="B130" s="76">
        <v>22.5</v>
      </c>
      <c r="C130" s="77" t="s">
        <v>72</v>
      </c>
      <c r="D130" s="84">
        <f t="shared" si="20"/>
        <v>0.17045454545454544</v>
      </c>
      <c r="E130" s="78">
        <v>13.4</v>
      </c>
      <c r="F130" s="79">
        <v>0.99019999999999997</v>
      </c>
      <c r="G130" s="75">
        <f t="shared" si="11"/>
        <v>14.3902</v>
      </c>
      <c r="H130" s="76">
        <v>3.89</v>
      </c>
      <c r="I130" s="77" t="s">
        <v>71</v>
      </c>
      <c r="J130" s="64">
        <f t="shared" si="17"/>
        <v>3.89</v>
      </c>
      <c r="K130" s="66">
        <v>4200</v>
      </c>
      <c r="L130" s="67" t="s">
        <v>69</v>
      </c>
      <c r="M130" s="83">
        <f t="shared" si="18"/>
        <v>0.42000000000000004</v>
      </c>
      <c r="N130" s="66">
        <v>4847</v>
      </c>
      <c r="O130" s="67" t="s">
        <v>69</v>
      </c>
      <c r="P130" s="83">
        <f t="shared" si="19"/>
        <v>0.48470000000000002</v>
      </c>
    </row>
    <row r="131" spans="1:16">
      <c r="A131" s="1">
        <f t="shared" si="15"/>
        <v>131</v>
      </c>
      <c r="B131" s="76">
        <v>25</v>
      </c>
      <c r="C131" s="77" t="s">
        <v>72</v>
      </c>
      <c r="D131" s="84">
        <f t="shared" si="20"/>
        <v>0.18939393939393939</v>
      </c>
      <c r="E131" s="78">
        <v>14.78</v>
      </c>
      <c r="F131" s="79">
        <v>0.91749999999999998</v>
      </c>
      <c r="G131" s="75">
        <f t="shared" si="11"/>
        <v>15.6975</v>
      </c>
      <c r="H131" s="76">
        <v>4.1500000000000004</v>
      </c>
      <c r="I131" s="77" t="s">
        <v>71</v>
      </c>
      <c r="J131" s="64">
        <f t="shared" si="17"/>
        <v>4.1500000000000004</v>
      </c>
      <c r="K131" s="66">
        <v>4308</v>
      </c>
      <c r="L131" s="67" t="s">
        <v>69</v>
      </c>
      <c r="M131" s="83">
        <f t="shared" si="18"/>
        <v>0.43079999999999996</v>
      </c>
      <c r="N131" s="66">
        <v>5042</v>
      </c>
      <c r="O131" s="67" t="s">
        <v>69</v>
      </c>
      <c r="P131" s="83">
        <f t="shared" si="19"/>
        <v>0.50419999999999998</v>
      </c>
    </row>
    <row r="132" spans="1:16">
      <c r="A132" s="1">
        <f t="shared" si="15"/>
        <v>132</v>
      </c>
      <c r="B132" s="76">
        <v>27.5</v>
      </c>
      <c r="C132" s="77" t="s">
        <v>72</v>
      </c>
      <c r="D132" s="84">
        <f t="shared" si="20"/>
        <v>0.20833333333333334</v>
      </c>
      <c r="E132" s="78">
        <v>16.12</v>
      </c>
      <c r="F132" s="79">
        <v>0.85589999999999999</v>
      </c>
      <c r="G132" s="75">
        <f t="shared" si="11"/>
        <v>16.975899999999999</v>
      </c>
      <c r="H132" s="76">
        <v>4.4000000000000004</v>
      </c>
      <c r="I132" s="77" t="s">
        <v>71</v>
      </c>
      <c r="J132" s="64">
        <f t="shared" si="17"/>
        <v>4.4000000000000004</v>
      </c>
      <c r="K132" s="66">
        <v>4396</v>
      </c>
      <c r="L132" s="67" t="s">
        <v>69</v>
      </c>
      <c r="M132" s="83">
        <f t="shared" si="18"/>
        <v>0.43959999999999999</v>
      </c>
      <c r="N132" s="66">
        <v>5208</v>
      </c>
      <c r="O132" s="67" t="s">
        <v>69</v>
      </c>
      <c r="P132" s="83">
        <f t="shared" si="19"/>
        <v>0.52080000000000004</v>
      </c>
    </row>
    <row r="133" spans="1:16">
      <c r="A133" s="1">
        <f t="shared" si="15"/>
        <v>133</v>
      </c>
      <c r="B133" s="76">
        <v>30</v>
      </c>
      <c r="C133" s="77" t="s">
        <v>72</v>
      </c>
      <c r="D133" s="84">
        <f t="shared" si="20"/>
        <v>0.22727272727272727</v>
      </c>
      <c r="E133" s="78">
        <v>17.420000000000002</v>
      </c>
      <c r="F133" s="79">
        <v>0.80279999999999996</v>
      </c>
      <c r="G133" s="75">
        <f t="shared" si="11"/>
        <v>18.222800000000003</v>
      </c>
      <c r="H133" s="76">
        <v>4.63</v>
      </c>
      <c r="I133" s="77" t="s">
        <v>71</v>
      </c>
      <c r="J133" s="64">
        <f t="shared" si="17"/>
        <v>4.63</v>
      </c>
      <c r="K133" s="66">
        <v>4471</v>
      </c>
      <c r="L133" s="67" t="s">
        <v>69</v>
      </c>
      <c r="M133" s="83">
        <f t="shared" si="18"/>
        <v>0.4471</v>
      </c>
      <c r="N133" s="66">
        <v>5353</v>
      </c>
      <c r="O133" s="67" t="s">
        <v>69</v>
      </c>
      <c r="P133" s="83">
        <f t="shared" si="19"/>
        <v>0.5353</v>
      </c>
    </row>
    <row r="134" spans="1:16">
      <c r="A134" s="1">
        <f t="shared" si="15"/>
        <v>134</v>
      </c>
      <c r="B134" s="76">
        <v>32.5</v>
      </c>
      <c r="C134" s="77" t="s">
        <v>72</v>
      </c>
      <c r="D134" s="84">
        <f t="shared" si="20"/>
        <v>0.24621212121212122</v>
      </c>
      <c r="E134" s="78">
        <v>18.68</v>
      </c>
      <c r="F134" s="79">
        <v>0.75649999999999995</v>
      </c>
      <c r="G134" s="75">
        <f t="shared" si="11"/>
        <v>19.436499999999999</v>
      </c>
      <c r="H134" s="76">
        <v>4.84</v>
      </c>
      <c r="I134" s="77" t="s">
        <v>71</v>
      </c>
      <c r="J134" s="64">
        <f t="shared" si="17"/>
        <v>4.84</v>
      </c>
      <c r="K134" s="66">
        <v>4534</v>
      </c>
      <c r="L134" s="67" t="s">
        <v>69</v>
      </c>
      <c r="M134" s="83">
        <f t="shared" si="18"/>
        <v>0.45339999999999997</v>
      </c>
      <c r="N134" s="66">
        <v>5479</v>
      </c>
      <c r="O134" s="67" t="s">
        <v>69</v>
      </c>
      <c r="P134" s="83">
        <f t="shared" si="19"/>
        <v>0.54790000000000005</v>
      </c>
    </row>
    <row r="135" spans="1:16">
      <c r="A135" s="1">
        <f t="shared" si="15"/>
        <v>135</v>
      </c>
      <c r="B135" s="76">
        <v>35</v>
      </c>
      <c r="C135" s="77" t="s">
        <v>72</v>
      </c>
      <c r="D135" s="84">
        <f t="shared" si="20"/>
        <v>0.26515151515151514</v>
      </c>
      <c r="E135" s="78">
        <v>19.89</v>
      </c>
      <c r="F135" s="79">
        <v>0.71579999999999999</v>
      </c>
      <c r="G135" s="75">
        <f t="shared" si="11"/>
        <v>20.605800000000002</v>
      </c>
      <c r="H135" s="76">
        <v>5.04</v>
      </c>
      <c r="I135" s="77" t="s">
        <v>71</v>
      </c>
      <c r="J135" s="64">
        <f t="shared" si="17"/>
        <v>5.04</v>
      </c>
      <c r="K135" s="66">
        <v>4589</v>
      </c>
      <c r="L135" s="67" t="s">
        <v>69</v>
      </c>
      <c r="M135" s="83">
        <f t="shared" si="18"/>
        <v>0.45890000000000003</v>
      </c>
      <c r="N135" s="66">
        <v>5590</v>
      </c>
      <c r="O135" s="67" t="s">
        <v>69</v>
      </c>
      <c r="P135" s="83">
        <f t="shared" si="19"/>
        <v>0.55899999999999994</v>
      </c>
    </row>
    <row r="136" spans="1:16">
      <c r="A136" s="1">
        <f t="shared" si="15"/>
        <v>136</v>
      </c>
      <c r="B136" s="76">
        <v>37.5</v>
      </c>
      <c r="C136" s="77" t="s">
        <v>72</v>
      </c>
      <c r="D136" s="84">
        <f t="shared" si="20"/>
        <v>0.28409090909090912</v>
      </c>
      <c r="E136" s="78">
        <v>21.05</v>
      </c>
      <c r="F136" s="79">
        <v>0.67969999999999997</v>
      </c>
      <c r="G136" s="75">
        <f t="shared" si="11"/>
        <v>21.729700000000001</v>
      </c>
      <c r="H136" s="76">
        <v>5.23</v>
      </c>
      <c r="I136" s="77" t="s">
        <v>71</v>
      </c>
      <c r="J136" s="64">
        <f t="shared" si="17"/>
        <v>5.23</v>
      </c>
      <c r="K136" s="66">
        <v>4636</v>
      </c>
      <c r="L136" s="67" t="s">
        <v>69</v>
      </c>
      <c r="M136" s="83">
        <f t="shared" si="18"/>
        <v>0.46360000000000001</v>
      </c>
      <c r="N136" s="66">
        <v>5690</v>
      </c>
      <c r="O136" s="67" t="s">
        <v>69</v>
      </c>
      <c r="P136" s="83">
        <f t="shared" si="19"/>
        <v>0.56900000000000006</v>
      </c>
    </row>
    <row r="137" spans="1:16">
      <c r="A137" s="1">
        <f t="shared" si="15"/>
        <v>137</v>
      </c>
      <c r="B137" s="76">
        <v>40</v>
      </c>
      <c r="C137" s="77" t="s">
        <v>72</v>
      </c>
      <c r="D137" s="84">
        <f t="shared" si="20"/>
        <v>0.30303030303030304</v>
      </c>
      <c r="E137" s="78">
        <v>22.16</v>
      </c>
      <c r="F137" s="79">
        <v>0.64739999999999998</v>
      </c>
      <c r="G137" s="75">
        <f t="shared" si="11"/>
        <v>22.807400000000001</v>
      </c>
      <c r="H137" s="76">
        <v>5.42</v>
      </c>
      <c r="I137" s="77" t="s">
        <v>71</v>
      </c>
      <c r="J137" s="64">
        <f t="shared" si="17"/>
        <v>5.42</v>
      </c>
      <c r="K137" s="66">
        <v>4679</v>
      </c>
      <c r="L137" s="67" t="s">
        <v>69</v>
      </c>
      <c r="M137" s="83">
        <f t="shared" si="18"/>
        <v>0.46790000000000004</v>
      </c>
      <c r="N137" s="66">
        <v>5779</v>
      </c>
      <c r="O137" s="67" t="s">
        <v>69</v>
      </c>
      <c r="P137" s="83">
        <f t="shared" si="19"/>
        <v>0.57789999999999997</v>
      </c>
    </row>
    <row r="138" spans="1:16">
      <c r="A138" s="1">
        <f t="shared" si="15"/>
        <v>138</v>
      </c>
      <c r="B138" s="76">
        <v>45</v>
      </c>
      <c r="C138" s="77" t="s">
        <v>72</v>
      </c>
      <c r="D138" s="84">
        <f t="shared" si="20"/>
        <v>0.34090909090909088</v>
      </c>
      <c r="E138" s="78">
        <v>24.24</v>
      </c>
      <c r="F138" s="79">
        <v>0.59199999999999997</v>
      </c>
      <c r="G138" s="75">
        <f t="shared" si="11"/>
        <v>24.831999999999997</v>
      </c>
      <c r="H138" s="76">
        <v>5.76</v>
      </c>
      <c r="I138" s="77" t="s">
        <v>71</v>
      </c>
      <c r="J138" s="64">
        <f t="shared" si="17"/>
        <v>5.76</v>
      </c>
      <c r="K138" s="66">
        <v>4761</v>
      </c>
      <c r="L138" s="67" t="s">
        <v>69</v>
      </c>
      <c r="M138" s="83">
        <f t="shared" si="18"/>
        <v>0.47610000000000002</v>
      </c>
      <c r="N138" s="66">
        <v>5933</v>
      </c>
      <c r="O138" s="67" t="s">
        <v>69</v>
      </c>
      <c r="P138" s="83">
        <f t="shared" si="19"/>
        <v>0.59329999999999994</v>
      </c>
    </row>
    <row r="139" spans="1:16">
      <c r="A139" s="1">
        <f t="shared" si="15"/>
        <v>139</v>
      </c>
      <c r="B139" s="76">
        <v>50</v>
      </c>
      <c r="C139" s="77" t="s">
        <v>72</v>
      </c>
      <c r="D139" s="84">
        <f t="shared" si="20"/>
        <v>0.37878787878787878</v>
      </c>
      <c r="E139" s="78">
        <v>26.13</v>
      </c>
      <c r="F139" s="79">
        <v>0.54620000000000002</v>
      </c>
      <c r="G139" s="75">
        <f t="shared" si="11"/>
        <v>26.676199999999998</v>
      </c>
      <c r="H139" s="76">
        <v>6.07</v>
      </c>
      <c r="I139" s="77" t="s">
        <v>71</v>
      </c>
      <c r="J139" s="64">
        <f t="shared" si="17"/>
        <v>6.07</v>
      </c>
      <c r="K139" s="66">
        <v>4829</v>
      </c>
      <c r="L139" s="67" t="s">
        <v>69</v>
      </c>
      <c r="M139" s="83">
        <f t="shared" si="18"/>
        <v>0.4829</v>
      </c>
      <c r="N139" s="66">
        <v>6062</v>
      </c>
      <c r="O139" s="67" t="s">
        <v>69</v>
      </c>
      <c r="P139" s="83">
        <f t="shared" si="19"/>
        <v>0.60620000000000007</v>
      </c>
    </row>
    <row r="140" spans="1:16">
      <c r="A140" s="1">
        <f t="shared" si="15"/>
        <v>140</v>
      </c>
      <c r="B140" s="76">
        <v>55</v>
      </c>
      <c r="C140" s="80" t="s">
        <v>72</v>
      </c>
      <c r="D140" s="84">
        <f t="shared" si="20"/>
        <v>0.41666666666666669</v>
      </c>
      <c r="E140" s="78">
        <v>27.87</v>
      </c>
      <c r="F140" s="79">
        <v>0.50749999999999995</v>
      </c>
      <c r="G140" s="75">
        <f t="shared" si="11"/>
        <v>28.377500000000001</v>
      </c>
      <c r="H140" s="76">
        <v>6.37</v>
      </c>
      <c r="I140" s="77" t="s">
        <v>71</v>
      </c>
      <c r="J140" s="64">
        <f t="shared" si="17"/>
        <v>6.37</v>
      </c>
      <c r="K140" s="66">
        <v>4886</v>
      </c>
      <c r="L140" s="67" t="s">
        <v>69</v>
      </c>
      <c r="M140" s="83">
        <f t="shared" si="18"/>
        <v>0.48860000000000003</v>
      </c>
      <c r="N140" s="66">
        <v>6172</v>
      </c>
      <c r="O140" s="67" t="s">
        <v>69</v>
      </c>
      <c r="P140" s="83">
        <f t="shared" si="19"/>
        <v>0.61719999999999997</v>
      </c>
    </row>
    <row r="141" spans="1:16">
      <c r="A141" s="1">
        <f t="shared" si="15"/>
        <v>141</v>
      </c>
      <c r="B141" s="76">
        <v>60</v>
      </c>
      <c r="C141" s="67" t="s">
        <v>72</v>
      </c>
      <c r="D141" s="84">
        <f t="shared" si="20"/>
        <v>0.45454545454545453</v>
      </c>
      <c r="E141" s="78">
        <v>29.46</v>
      </c>
      <c r="F141" s="79">
        <v>0.47439999999999999</v>
      </c>
      <c r="G141" s="75">
        <f t="shared" si="11"/>
        <v>29.9344</v>
      </c>
      <c r="H141" s="66">
        <v>6.65</v>
      </c>
      <c r="I141" s="67" t="s">
        <v>71</v>
      </c>
      <c r="J141" s="64">
        <f t="shared" si="17"/>
        <v>6.65</v>
      </c>
      <c r="K141" s="66">
        <v>4935</v>
      </c>
      <c r="L141" s="67" t="s">
        <v>69</v>
      </c>
      <c r="M141" s="83">
        <f t="shared" si="18"/>
        <v>0.49349999999999994</v>
      </c>
      <c r="N141" s="66">
        <v>6268</v>
      </c>
      <c r="O141" s="67" t="s">
        <v>69</v>
      </c>
      <c r="P141" s="83">
        <f t="shared" si="19"/>
        <v>0.62680000000000002</v>
      </c>
    </row>
    <row r="142" spans="1:16">
      <c r="A142" s="1">
        <f t="shared" si="15"/>
        <v>142</v>
      </c>
      <c r="B142" s="76">
        <v>65</v>
      </c>
      <c r="C142" s="67" t="s">
        <v>72</v>
      </c>
      <c r="D142" s="84">
        <f t="shared" si="20"/>
        <v>0.49242424242424243</v>
      </c>
      <c r="E142" s="78">
        <v>30.91</v>
      </c>
      <c r="F142" s="79">
        <v>0.44569999999999999</v>
      </c>
      <c r="G142" s="75">
        <f t="shared" si="11"/>
        <v>31.355699999999999</v>
      </c>
      <c r="H142" s="66">
        <v>6.91</v>
      </c>
      <c r="I142" s="67" t="s">
        <v>71</v>
      </c>
      <c r="J142" s="64">
        <f t="shared" si="17"/>
        <v>6.91</v>
      </c>
      <c r="K142" s="66">
        <v>4978</v>
      </c>
      <c r="L142" s="67" t="s">
        <v>69</v>
      </c>
      <c r="M142" s="83">
        <f t="shared" si="18"/>
        <v>0.49779999999999996</v>
      </c>
      <c r="N142" s="66">
        <v>6352</v>
      </c>
      <c r="O142" s="67" t="s">
        <v>69</v>
      </c>
      <c r="P142" s="83">
        <f t="shared" si="19"/>
        <v>0.63519999999999999</v>
      </c>
    </row>
    <row r="143" spans="1:16">
      <c r="A143" s="1">
        <f t="shared" si="15"/>
        <v>143</v>
      </c>
      <c r="B143" s="76">
        <v>70</v>
      </c>
      <c r="C143" s="67" t="s">
        <v>72</v>
      </c>
      <c r="D143" s="84">
        <f t="shared" si="20"/>
        <v>0.53030303030303028</v>
      </c>
      <c r="E143" s="78">
        <v>32.25</v>
      </c>
      <c r="F143" s="79">
        <v>0.42059999999999997</v>
      </c>
      <c r="G143" s="75">
        <f t="shared" si="11"/>
        <v>32.6706</v>
      </c>
      <c r="H143" s="66">
        <v>7.17</v>
      </c>
      <c r="I143" s="67" t="s">
        <v>71</v>
      </c>
      <c r="J143" s="64">
        <f t="shared" si="17"/>
        <v>7.17</v>
      </c>
      <c r="K143" s="66">
        <v>5016</v>
      </c>
      <c r="L143" s="67" t="s">
        <v>69</v>
      </c>
      <c r="M143" s="83">
        <f t="shared" si="18"/>
        <v>0.50160000000000005</v>
      </c>
      <c r="N143" s="66">
        <v>6427</v>
      </c>
      <c r="O143" s="67" t="s">
        <v>69</v>
      </c>
      <c r="P143" s="83">
        <f t="shared" si="19"/>
        <v>0.64269999999999994</v>
      </c>
    </row>
    <row r="144" spans="1:16">
      <c r="A144" s="1">
        <f t="shared" si="15"/>
        <v>144</v>
      </c>
      <c r="B144" s="76">
        <v>80</v>
      </c>
      <c r="C144" s="67" t="s">
        <v>72</v>
      </c>
      <c r="D144" s="84">
        <f t="shared" si="20"/>
        <v>0.60606060606060608</v>
      </c>
      <c r="E144" s="78">
        <v>34.619999999999997</v>
      </c>
      <c r="F144" s="79">
        <v>0.37859999999999999</v>
      </c>
      <c r="G144" s="75">
        <f t="shared" si="11"/>
        <v>34.998599999999996</v>
      </c>
      <c r="H144" s="66">
        <v>7.65</v>
      </c>
      <c r="I144" s="67" t="s">
        <v>71</v>
      </c>
      <c r="J144" s="64">
        <f t="shared" si="17"/>
        <v>7.65</v>
      </c>
      <c r="K144" s="66">
        <v>5104</v>
      </c>
      <c r="L144" s="67" t="s">
        <v>69</v>
      </c>
      <c r="M144" s="83">
        <f t="shared" si="18"/>
        <v>0.51039999999999996</v>
      </c>
      <c r="N144" s="66">
        <v>6556</v>
      </c>
      <c r="O144" s="67" t="s">
        <v>69</v>
      </c>
      <c r="P144" s="83">
        <f t="shared" si="19"/>
        <v>0.65559999999999996</v>
      </c>
    </row>
    <row r="145" spans="1:16">
      <c r="A145" s="1">
        <f t="shared" si="15"/>
        <v>145</v>
      </c>
      <c r="B145" s="76">
        <v>90</v>
      </c>
      <c r="C145" s="67" t="s">
        <v>72</v>
      </c>
      <c r="D145" s="84">
        <f t="shared" si="20"/>
        <v>0.68181818181818177</v>
      </c>
      <c r="E145" s="78">
        <v>36.630000000000003</v>
      </c>
      <c r="F145" s="79">
        <v>0.34489999999999998</v>
      </c>
      <c r="G145" s="75">
        <f t="shared" si="11"/>
        <v>36.974900000000005</v>
      </c>
      <c r="H145" s="66">
        <v>8.1</v>
      </c>
      <c r="I145" s="67" t="s">
        <v>71</v>
      </c>
      <c r="J145" s="64">
        <f t="shared" ref="J145:J176" si="21">H145</f>
        <v>8.1</v>
      </c>
      <c r="K145" s="66">
        <v>5178</v>
      </c>
      <c r="L145" s="67" t="s">
        <v>69</v>
      </c>
      <c r="M145" s="83">
        <f t="shared" si="18"/>
        <v>0.51780000000000004</v>
      </c>
      <c r="N145" s="66">
        <v>6664</v>
      </c>
      <c r="O145" s="67" t="s">
        <v>69</v>
      </c>
      <c r="P145" s="83">
        <f t="shared" si="19"/>
        <v>0.66639999999999999</v>
      </c>
    </row>
    <row r="146" spans="1:16">
      <c r="A146" s="1">
        <f t="shared" si="15"/>
        <v>146</v>
      </c>
      <c r="B146" s="76">
        <v>100</v>
      </c>
      <c r="C146" s="67" t="s">
        <v>72</v>
      </c>
      <c r="D146" s="84">
        <f t="shared" si="20"/>
        <v>0.75757575757575757</v>
      </c>
      <c r="E146" s="78">
        <v>38.36</v>
      </c>
      <c r="F146" s="79">
        <v>0.31709999999999999</v>
      </c>
      <c r="G146" s="75">
        <f t="shared" si="11"/>
        <v>38.677100000000003</v>
      </c>
      <c r="H146" s="66">
        <v>8.5299999999999994</v>
      </c>
      <c r="I146" s="67" t="s">
        <v>71</v>
      </c>
      <c r="J146" s="64">
        <f t="shared" si="21"/>
        <v>8.5299999999999994</v>
      </c>
      <c r="K146" s="66">
        <v>5242</v>
      </c>
      <c r="L146" s="67" t="s">
        <v>69</v>
      </c>
      <c r="M146" s="83">
        <f t="shared" si="18"/>
        <v>0.5242</v>
      </c>
      <c r="N146" s="66">
        <v>6757</v>
      </c>
      <c r="O146" s="67" t="s">
        <v>69</v>
      </c>
      <c r="P146" s="83">
        <f t="shared" si="19"/>
        <v>0.67569999999999997</v>
      </c>
    </row>
    <row r="147" spans="1:16">
      <c r="A147" s="1">
        <f t="shared" si="15"/>
        <v>147</v>
      </c>
      <c r="B147" s="76">
        <v>110</v>
      </c>
      <c r="C147" s="67" t="s">
        <v>72</v>
      </c>
      <c r="D147" s="84">
        <f t="shared" si="20"/>
        <v>0.83333333333333337</v>
      </c>
      <c r="E147" s="78">
        <v>39.86</v>
      </c>
      <c r="F147" s="79">
        <v>0.29380000000000001</v>
      </c>
      <c r="G147" s="75">
        <f t="shared" si="11"/>
        <v>40.153799999999997</v>
      </c>
      <c r="H147" s="66">
        <v>8.9499999999999993</v>
      </c>
      <c r="I147" s="67" t="s">
        <v>71</v>
      </c>
      <c r="J147" s="64">
        <f t="shared" si="21"/>
        <v>8.9499999999999993</v>
      </c>
      <c r="K147" s="66">
        <v>5299</v>
      </c>
      <c r="L147" s="67" t="s">
        <v>69</v>
      </c>
      <c r="M147" s="83">
        <f t="shared" si="18"/>
        <v>0.52990000000000004</v>
      </c>
      <c r="N147" s="66">
        <v>6838</v>
      </c>
      <c r="O147" s="67" t="s">
        <v>69</v>
      </c>
      <c r="P147" s="83">
        <f t="shared" si="19"/>
        <v>0.68379999999999996</v>
      </c>
    </row>
    <row r="148" spans="1:16">
      <c r="A148" s="1">
        <f t="shared" si="15"/>
        <v>148</v>
      </c>
      <c r="B148" s="76">
        <v>120</v>
      </c>
      <c r="C148" s="67" t="s">
        <v>72</v>
      </c>
      <c r="D148" s="84">
        <f t="shared" si="20"/>
        <v>0.90909090909090906</v>
      </c>
      <c r="E148" s="78">
        <v>41.16</v>
      </c>
      <c r="F148" s="79">
        <v>0.27389999999999998</v>
      </c>
      <c r="G148" s="75">
        <f t="shared" ref="G148:G211" si="22">E148+F148</f>
        <v>41.433899999999994</v>
      </c>
      <c r="H148" s="66">
        <v>9.35</v>
      </c>
      <c r="I148" s="67" t="s">
        <v>71</v>
      </c>
      <c r="J148" s="64">
        <f t="shared" si="21"/>
        <v>9.35</v>
      </c>
      <c r="K148" s="66">
        <v>5351</v>
      </c>
      <c r="L148" s="67" t="s">
        <v>69</v>
      </c>
      <c r="M148" s="83">
        <f t="shared" ref="M148:M170" si="23">K148/1000/10</f>
        <v>0.53510000000000002</v>
      </c>
      <c r="N148" s="66">
        <v>6910</v>
      </c>
      <c r="O148" s="67" t="s">
        <v>69</v>
      </c>
      <c r="P148" s="83">
        <f t="shared" ref="P148:P179" si="24">N148/1000/10</f>
        <v>0.69100000000000006</v>
      </c>
    </row>
    <row r="149" spans="1:16">
      <c r="A149" s="1">
        <f t="shared" si="15"/>
        <v>149</v>
      </c>
      <c r="B149" s="76">
        <v>130</v>
      </c>
      <c r="C149" s="67" t="s">
        <v>72</v>
      </c>
      <c r="D149" s="84">
        <f t="shared" si="20"/>
        <v>0.98484848484848486</v>
      </c>
      <c r="E149" s="78">
        <v>42.3</v>
      </c>
      <c r="F149" s="79">
        <v>0.25669999999999998</v>
      </c>
      <c r="G149" s="75">
        <f t="shared" si="22"/>
        <v>42.556699999999999</v>
      </c>
      <c r="H149" s="66">
        <v>9.74</v>
      </c>
      <c r="I149" s="67" t="s">
        <v>71</v>
      </c>
      <c r="J149" s="64">
        <f t="shared" si="21"/>
        <v>9.74</v>
      </c>
      <c r="K149" s="66">
        <v>5398</v>
      </c>
      <c r="L149" s="67" t="s">
        <v>69</v>
      </c>
      <c r="M149" s="83">
        <f t="shared" si="23"/>
        <v>0.53979999999999995</v>
      </c>
      <c r="N149" s="66">
        <v>6975</v>
      </c>
      <c r="O149" s="67" t="s">
        <v>69</v>
      </c>
      <c r="P149" s="83">
        <f t="shared" si="24"/>
        <v>0.69750000000000001</v>
      </c>
    </row>
    <row r="150" spans="1:16">
      <c r="A150" s="1">
        <f t="shared" ref="A150:A213" si="25">A149+1</f>
        <v>150</v>
      </c>
      <c r="B150" s="76">
        <v>140</v>
      </c>
      <c r="C150" s="67" t="s">
        <v>72</v>
      </c>
      <c r="D150" s="83">
        <f t="shared" si="20"/>
        <v>1.0606060606060606</v>
      </c>
      <c r="E150" s="78">
        <v>43.3</v>
      </c>
      <c r="F150" s="79">
        <v>0.24179999999999999</v>
      </c>
      <c r="G150" s="75">
        <f t="shared" si="22"/>
        <v>43.541799999999995</v>
      </c>
      <c r="H150" s="66">
        <v>10.119999999999999</v>
      </c>
      <c r="I150" s="67" t="s">
        <v>71</v>
      </c>
      <c r="J150" s="64">
        <f t="shared" si="21"/>
        <v>10.119999999999999</v>
      </c>
      <c r="K150" s="66">
        <v>5442</v>
      </c>
      <c r="L150" s="67" t="s">
        <v>69</v>
      </c>
      <c r="M150" s="83">
        <f t="shared" si="23"/>
        <v>0.54420000000000002</v>
      </c>
      <c r="N150" s="66">
        <v>7034</v>
      </c>
      <c r="O150" s="67" t="s">
        <v>69</v>
      </c>
      <c r="P150" s="83">
        <f t="shared" si="24"/>
        <v>0.70340000000000003</v>
      </c>
    </row>
    <row r="151" spans="1:16">
      <c r="A151" s="1">
        <f t="shared" si="25"/>
        <v>151</v>
      </c>
      <c r="B151" s="76">
        <v>150</v>
      </c>
      <c r="C151" s="67" t="s">
        <v>72</v>
      </c>
      <c r="D151" s="83">
        <f t="shared" si="20"/>
        <v>1.1363636363636365</v>
      </c>
      <c r="E151" s="78">
        <v>44.18</v>
      </c>
      <c r="F151" s="79">
        <v>0.2286</v>
      </c>
      <c r="G151" s="75">
        <f t="shared" si="22"/>
        <v>44.4086</v>
      </c>
      <c r="H151" s="66">
        <v>10.49</v>
      </c>
      <c r="I151" s="67" t="s">
        <v>71</v>
      </c>
      <c r="J151" s="64">
        <f t="shared" si="21"/>
        <v>10.49</v>
      </c>
      <c r="K151" s="66">
        <v>5483</v>
      </c>
      <c r="L151" s="67" t="s">
        <v>69</v>
      </c>
      <c r="M151" s="83">
        <f t="shared" si="23"/>
        <v>0.54830000000000001</v>
      </c>
      <c r="N151" s="66">
        <v>7089</v>
      </c>
      <c r="O151" s="67" t="s">
        <v>69</v>
      </c>
      <c r="P151" s="83">
        <f t="shared" si="24"/>
        <v>0.70890000000000009</v>
      </c>
    </row>
    <row r="152" spans="1:16">
      <c r="A152" s="1">
        <f t="shared" si="25"/>
        <v>152</v>
      </c>
      <c r="B152" s="76">
        <v>160</v>
      </c>
      <c r="C152" s="67" t="s">
        <v>72</v>
      </c>
      <c r="D152" s="83">
        <f t="shared" si="20"/>
        <v>1.2121212121212122</v>
      </c>
      <c r="E152" s="78">
        <v>44.97</v>
      </c>
      <c r="F152" s="79">
        <v>0.21679999999999999</v>
      </c>
      <c r="G152" s="75">
        <f t="shared" si="22"/>
        <v>45.186799999999998</v>
      </c>
      <c r="H152" s="66">
        <v>10.85</v>
      </c>
      <c r="I152" s="67" t="s">
        <v>71</v>
      </c>
      <c r="J152" s="64">
        <f t="shared" si="21"/>
        <v>10.85</v>
      </c>
      <c r="K152" s="66">
        <v>5521</v>
      </c>
      <c r="L152" s="67" t="s">
        <v>69</v>
      </c>
      <c r="M152" s="83">
        <f t="shared" si="23"/>
        <v>0.55210000000000004</v>
      </c>
      <c r="N152" s="66">
        <v>7139</v>
      </c>
      <c r="O152" s="67" t="s">
        <v>69</v>
      </c>
      <c r="P152" s="83">
        <f t="shared" si="24"/>
        <v>0.71389999999999998</v>
      </c>
    </row>
    <row r="153" spans="1:16">
      <c r="A153" s="1">
        <f t="shared" si="25"/>
        <v>153</v>
      </c>
      <c r="B153" s="76">
        <v>170</v>
      </c>
      <c r="C153" s="67" t="s">
        <v>72</v>
      </c>
      <c r="D153" s="83">
        <f t="shared" si="20"/>
        <v>1.2878787878787878</v>
      </c>
      <c r="E153" s="78">
        <v>45.67</v>
      </c>
      <c r="F153" s="79">
        <v>0.20630000000000001</v>
      </c>
      <c r="G153" s="75">
        <f t="shared" si="22"/>
        <v>45.876300000000001</v>
      </c>
      <c r="H153" s="66">
        <v>11.21</v>
      </c>
      <c r="I153" s="67" t="s">
        <v>71</v>
      </c>
      <c r="J153" s="64">
        <f t="shared" si="21"/>
        <v>11.21</v>
      </c>
      <c r="K153" s="66">
        <v>5558</v>
      </c>
      <c r="L153" s="67" t="s">
        <v>69</v>
      </c>
      <c r="M153" s="83">
        <f t="shared" si="23"/>
        <v>0.55579999999999996</v>
      </c>
      <c r="N153" s="66">
        <v>7187</v>
      </c>
      <c r="O153" s="67" t="s">
        <v>69</v>
      </c>
      <c r="P153" s="83">
        <f t="shared" si="24"/>
        <v>0.71870000000000001</v>
      </c>
    </row>
    <row r="154" spans="1:16">
      <c r="A154" s="1">
        <f t="shared" si="25"/>
        <v>154</v>
      </c>
      <c r="B154" s="76">
        <v>180</v>
      </c>
      <c r="C154" s="67" t="s">
        <v>72</v>
      </c>
      <c r="D154" s="83">
        <f t="shared" si="20"/>
        <v>1.3636363636363635</v>
      </c>
      <c r="E154" s="78">
        <v>46.29</v>
      </c>
      <c r="F154" s="79">
        <v>0.19689999999999999</v>
      </c>
      <c r="G154" s="75">
        <f t="shared" si="22"/>
        <v>46.486899999999999</v>
      </c>
      <c r="H154" s="66">
        <v>11.57</v>
      </c>
      <c r="I154" s="67" t="s">
        <v>71</v>
      </c>
      <c r="J154" s="64">
        <f t="shared" si="21"/>
        <v>11.57</v>
      </c>
      <c r="K154" s="66">
        <v>5593</v>
      </c>
      <c r="L154" s="67" t="s">
        <v>69</v>
      </c>
      <c r="M154" s="83">
        <f t="shared" si="23"/>
        <v>0.55930000000000002</v>
      </c>
      <c r="N154" s="66">
        <v>7231</v>
      </c>
      <c r="O154" s="67" t="s">
        <v>69</v>
      </c>
      <c r="P154" s="83">
        <f t="shared" si="24"/>
        <v>0.72309999999999997</v>
      </c>
    </row>
    <row r="155" spans="1:16">
      <c r="A155" s="1">
        <f t="shared" si="25"/>
        <v>155</v>
      </c>
      <c r="B155" s="76">
        <v>200</v>
      </c>
      <c r="C155" s="67" t="s">
        <v>72</v>
      </c>
      <c r="D155" s="83">
        <f t="shared" si="20"/>
        <v>1.5151515151515151</v>
      </c>
      <c r="E155" s="78">
        <v>47.36</v>
      </c>
      <c r="F155" s="79">
        <v>0.18060000000000001</v>
      </c>
      <c r="G155" s="75">
        <f t="shared" si="22"/>
        <v>47.540599999999998</v>
      </c>
      <c r="H155" s="66">
        <v>12.26</v>
      </c>
      <c r="I155" s="67" t="s">
        <v>71</v>
      </c>
      <c r="J155" s="64">
        <f t="shared" si="21"/>
        <v>12.26</v>
      </c>
      <c r="K155" s="66">
        <v>5701</v>
      </c>
      <c r="L155" s="67" t="s">
        <v>69</v>
      </c>
      <c r="M155" s="83">
        <f t="shared" si="23"/>
        <v>0.57009999999999994</v>
      </c>
      <c r="N155" s="66">
        <v>7312</v>
      </c>
      <c r="O155" s="67" t="s">
        <v>69</v>
      </c>
      <c r="P155" s="83">
        <f t="shared" si="24"/>
        <v>0.73120000000000007</v>
      </c>
    </row>
    <row r="156" spans="1:16">
      <c r="A156" s="1">
        <f t="shared" si="25"/>
        <v>156</v>
      </c>
      <c r="B156" s="76">
        <v>225</v>
      </c>
      <c r="C156" s="67" t="s">
        <v>72</v>
      </c>
      <c r="D156" s="83">
        <f t="shared" si="20"/>
        <v>1.7045454545454546</v>
      </c>
      <c r="E156" s="78">
        <v>48.41</v>
      </c>
      <c r="F156" s="79">
        <v>0.1638</v>
      </c>
      <c r="G156" s="75">
        <f t="shared" si="22"/>
        <v>48.573799999999999</v>
      </c>
      <c r="H156" s="66">
        <v>13.11</v>
      </c>
      <c r="I156" s="67" t="s">
        <v>71</v>
      </c>
      <c r="J156" s="64">
        <f t="shared" si="21"/>
        <v>13.11</v>
      </c>
      <c r="K156" s="66">
        <v>5850</v>
      </c>
      <c r="L156" s="67" t="s">
        <v>69</v>
      </c>
      <c r="M156" s="83">
        <f t="shared" si="23"/>
        <v>0.58499999999999996</v>
      </c>
      <c r="N156" s="66">
        <v>7403</v>
      </c>
      <c r="O156" s="67" t="s">
        <v>69</v>
      </c>
      <c r="P156" s="83">
        <f t="shared" si="24"/>
        <v>0.74029999999999996</v>
      </c>
    </row>
    <row r="157" spans="1:16">
      <c r="A157" s="1">
        <f t="shared" si="25"/>
        <v>157</v>
      </c>
      <c r="B157" s="76">
        <v>250</v>
      </c>
      <c r="C157" s="67" t="s">
        <v>72</v>
      </c>
      <c r="D157" s="83">
        <f t="shared" si="20"/>
        <v>1.893939393939394</v>
      </c>
      <c r="E157" s="78">
        <v>49.23</v>
      </c>
      <c r="F157" s="79">
        <v>0.15010000000000001</v>
      </c>
      <c r="G157" s="75">
        <f t="shared" si="22"/>
        <v>49.380099999999999</v>
      </c>
      <c r="H157" s="66">
        <v>13.95</v>
      </c>
      <c r="I157" s="67" t="s">
        <v>71</v>
      </c>
      <c r="J157" s="64">
        <f t="shared" si="21"/>
        <v>13.95</v>
      </c>
      <c r="K157" s="66">
        <v>5990</v>
      </c>
      <c r="L157" s="67" t="s">
        <v>69</v>
      </c>
      <c r="M157" s="83">
        <f t="shared" si="23"/>
        <v>0.59899999999999998</v>
      </c>
      <c r="N157" s="66">
        <v>7484</v>
      </c>
      <c r="O157" s="67" t="s">
        <v>69</v>
      </c>
      <c r="P157" s="83">
        <f t="shared" si="24"/>
        <v>0.74839999999999995</v>
      </c>
    </row>
    <row r="158" spans="1:16">
      <c r="A158" s="1">
        <f t="shared" si="25"/>
        <v>158</v>
      </c>
      <c r="B158" s="76">
        <v>275</v>
      </c>
      <c r="C158" s="67" t="s">
        <v>72</v>
      </c>
      <c r="D158" s="83">
        <f t="shared" ref="D158:D171" si="26">B158/$C$5</f>
        <v>2.0833333333333335</v>
      </c>
      <c r="E158" s="78">
        <v>50.17</v>
      </c>
      <c r="F158" s="79">
        <v>0.13869999999999999</v>
      </c>
      <c r="G158" s="75">
        <f t="shared" si="22"/>
        <v>50.308700000000002</v>
      </c>
      <c r="H158" s="66">
        <v>14.77</v>
      </c>
      <c r="I158" s="67" t="s">
        <v>71</v>
      </c>
      <c r="J158" s="64">
        <f t="shared" si="21"/>
        <v>14.77</v>
      </c>
      <c r="K158" s="66">
        <v>6120</v>
      </c>
      <c r="L158" s="67" t="s">
        <v>69</v>
      </c>
      <c r="M158" s="83">
        <f t="shared" si="23"/>
        <v>0.61199999999999999</v>
      </c>
      <c r="N158" s="66">
        <v>7559</v>
      </c>
      <c r="O158" s="67" t="s">
        <v>69</v>
      </c>
      <c r="P158" s="83">
        <f t="shared" si="24"/>
        <v>0.75590000000000002</v>
      </c>
    </row>
    <row r="159" spans="1:16">
      <c r="A159" s="1">
        <f t="shared" si="25"/>
        <v>159</v>
      </c>
      <c r="B159" s="76">
        <v>300</v>
      </c>
      <c r="C159" s="67" t="s">
        <v>72</v>
      </c>
      <c r="D159" s="83">
        <f t="shared" si="26"/>
        <v>2.2727272727272729</v>
      </c>
      <c r="E159" s="78">
        <v>51.12</v>
      </c>
      <c r="F159" s="79">
        <v>0.12889999999999999</v>
      </c>
      <c r="G159" s="75">
        <f t="shared" si="22"/>
        <v>51.248899999999999</v>
      </c>
      <c r="H159" s="66">
        <v>15.58</v>
      </c>
      <c r="I159" s="67" t="s">
        <v>71</v>
      </c>
      <c r="J159" s="64">
        <f t="shared" si="21"/>
        <v>15.58</v>
      </c>
      <c r="K159" s="66">
        <v>6243</v>
      </c>
      <c r="L159" s="67" t="s">
        <v>69</v>
      </c>
      <c r="M159" s="83">
        <f t="shared" si="23"/>
        <v>0.62430000000000008</v>
      </c>
      <c r="N159" s="66">
        <v>7627</v>
      </c>
      <c r="O159" s="67" t="s">
        <v>69</v>
      </c>
      <c r="P159" s="83">
        <f t="shared" si="24"/>
        <v>0.76269999999999993</v>
      </c>
    </row>
    <row r="160" spans="1:16">
      <c r="A160" s="1">
        <f t="shared" si="25"/>
        <v>160</v>
      </c>
      <c r="B160" s="76">
        <v>325</v>
      </c>
      <c r="C160" s="67" t="s">
        <v>72</v>
      </c>
      <c r="D160" s="83">
        <f t="shared" si="26"/>
        <v>2.4621212121212119</v>
      </c>
      <c r="E160" s="78">
        <v>51.66</v>
      </c>
      <c r="F160" s="79">
        <v>0.1206</v>
      </c>
      <c r="G160" s="75">
        <f t="shared" si="22"/>
        <v>51.7806</v>
      </c>
      <c r="H160" s="66">
        <v>16.37</v>
      </c>
      <c r="I160" s="67" t="s">
        <v>71</v>
      </c>
      <c r="J160" s="64">
        <f t="shared" si="21"/>
        <v>16.37</v>
      </c>
      <c r="K160" s="66">
        <v>6358</v>
      </c>
      <c r="L160" s="67" t="s">
        <v>69</v>
      </c>
      <c r="M160" s="83">
        <f t="shared" si="23"/>
        <v>0.63579999999999992</v>
      </c>
      <c r="N160" s="66">
        <v>7691</v>
      </c>
      <c r="O160" s="67" t="s">
        <v>69</v>
      </c>
      <c r="P160" s="83">
        <f t="shared" si="24"/>
        <v>0.76910000000000001</v>
      </c>
    </row>
    <row r="161" spans="1:16">
      <c r="A161" s="1">
        <f t="shared" si="25"/>
        <v>161</v>
      </c>
      <c r="B161" s="76">
        <v>350</v>
      </c>
      <c r="C161" s="67" t="s">
        <v>72</v>
      </c>
      <c r="D161" s="83">
        <f t="shared" si="26"/>
        <v>2.6515151515151514</v>
      </c>
      <c r="E161" s="78">
        <v>52.04</v>
      </c>
      <c r="F161" s="79">
        <v>0.1133</v>
      </c>
      <c r="G161" s="75">
        <f t="shared" si="22"/>
        <v>52.153300000000002</v>
      </c>
      <c r="H161" s="66">
        <v>17.16</v>
      </c>
      <c r="I161" s="67" t="s">
        <v>71</v>
      </c>
      <c r="J161" s="64">
        <f t="shared" si="21"/>
        <v>17.16</v>
      </c>
      <c r="K161" s="66">
        <v>6470</v>
      </c>
      <c r="L161" s="67" t="s">
        <v>69</v>
      </c>
      <c r="M161" s="83">
        <f t="shared" si="23"/>
        <v>0.64700000000000002</v>
      </c>
      <c r="N161" s="66">
        <v>7751</v>
      </c>
      <c r="O161" s="67" t="s">
        <v>69</v>
      </c>
      <c r="P161" s="83">
        <f t="shared" si="24"/>
        <v>0.77510000000000001</v>
      </c>
    </row>
    <row r="162" spans="1:16">
      <c r="A162" s="1">
        <f t="shared" si="25"/>
        <v>162</v>
      </c>
      <c r="B162" s="76">
        <v>375</v>
      </c>
      <c r="C162" s="67" t="s">
        <v>72</v>
      </c>
      <c r="D162" s="83">
        <f t="shared" si="26"/>
        <v>2.8409090909090908</v>
      </c>
      <c r="E162" s="78">
        <v>52.35</v>
      </c>
      <c r="F162" s="79">
        <v>0.1069</v>
      </c>
      <c r="G162" s="75">
        <f t="shared" si="22"/>
        <v>52.456900000000005</v>
      </c>
      <c r="H162" s="66">
        <v>17.940000000000001</v>
      </c>
      <c r="I162" s="67" t="s">
        <v>71</v>
      </c>
      <c r="J162" s="64">
        <f t="shared" si="21"/>
        <v>17.940000000000001</v>
      </c>
      <c r="K162" s="66">
        <v>6577</v>
      </c>
      <c r="L162" s="67" t="s">
        <v>69</v>
      </c>
      <c r="M162" s="83">
        <f t="shared" si="23"/>
        <v>0.65769999999999995</v>
      </c>
      <c r="N162" s="66">
        <v>7807</v>
      </c>
      <c r="O162" s="67" t="s">
        <v>69</v>
      </c>
      <c r="P162" s="83">
        <f t="shared" si="24"/>
        <v>0.78070000000000006</v>
      </c>
    </row>
    <row r="163" spans="1:16">
      <c r="A163" s="1">
        <f t="shared" si="25"/>
        <v>163</v>
      </c>
      <c r="B163" s="76">
        <v>400</v>
      </c>
      <c r="C163" s="67" t="s">
        <v>72</v>
      </c>
      <c r="D163" s="83">
        <f t="shared" si="26"/>
        <v>3.0303030303030303</v>
      </c>
      <c r="E163" s="78">
        <v>52.59</v>
      </c>
      <c r="F163" s="79">
        <v>0.1013</v>
      </c>
      <c r="G163" s="75">
        <f t="shared" si="22"/>
        <v>52.691300000000005</v>
      </c>
      <c r="H163" s="66">
        <v>18.72</v>
      </c>
      <c r="I163" s="67" t="s">
        <v>71</v>
      </c>
      <c r="J163" s="64">
        <f t="shared" si="21"/>
        <v>18.72</v>
      </c>
      <c r="K163" s="66">
        <v>6682</v>
      </c>
      <c r="L163" s="67" t="s">
        <v>69</v>
      </c>
      <c r="M163" s="83">
        <f t="shared" si="23"/>
        <v>0.66820000000000002</v>
      </c>
      <c r="N163" s="66">
        <v>7861</v>
      </c>
      <c r="O163" s="67" t="s">
        <v>69</v>
      </c>
      <c r="P163" s="83">
        <f t="shared" si="24"/>
        <v>0.78610000000000002</v>
      </c>
    </row>
    <row r="164" spans="1:16">
      <c r="A164" s="1">
        <f t="shared" si="25"/>
        <v>164</v>
      </c>
      <c r="B164" s="76">
        <v>450</v>
      </c>
      <c r="C164" s="67" t="s">
        <v>72</v>
      </c>
      <c r="D164" s="83">
        <f t="shared" si="26"/>
        <v>3.4090909090909092</v>
      </c>
      <c r="E164" s="78">
        <v>52.9</v>
      </c>
      <c r="F164" s="79">
        <v>9.1679999999999998E-2</v>
      </c>
      <c r="G164" s="75">
        <f t="shared" si="22"/>
        <v>52.991679999999995</v>
      </c>
      <c r="H164" s="66">
        <v>20.27</v>
      </c>
      <c r="I164" s="67" t="s">
        <v>71</v>
      </c>
      <c r="J164" s="64">
        <f t="shared" si="21"/>
        <v>20.27</v>
      </c>
      <c r="K164" s="66">
        <v>7055</v>
      </c>
      <c r="L164" s="67" t="s">
        <v>69</v>
      </c>
      <c r="M164" s="83">
        <f t="shared" si="23"/>
        <v>0.70550000000000002</v>
      </c>
      <c r="N164" s="66">
        <v>7963</v>
      </c>
      <c r="O164" s="67" t="s">
        <v>69</v>
      </c>
      <c r="P164" s="83">
        <f t="shared" si="24"/>
        <v>0.79630000000000001</v>
      </c>
    </row>
    <row r="165" spans="1:16">
      <c r="A165" s="1">
        <f t="shared" si="25"/>
        <v>165</v>
      </c>
      <c r="B165" s="76">
        <v>500</v>
      </c>
      <c r="C165" s="67" t="s">
        <v>72</v>
      </c>
      <c r="D165" s="83">
        <f t="shared" si="26"/>
        <v>3.7878787878787881</v>
      </c>
      <c r="E165" s="78">
        <v>53.03</v>
      </c>
      <c r="F165" s="79">
        <v>8.3849999999999994E-2</v>
      </c>
      <c r="G165" s="75">
        <f t="shared" si="22"/>
        <v>53.113849999999999</v>
      </c>
      <c r="H165" s="66">
        <v>21.82</v>
      </c>
      <c r="I165" s="67" t="s">
        <v>71</v>
      </c>
      <c r="J165" s="64">
        <f t="shared" si="21"/>
        <v>21.82</v>
      </c>
      <c r="K165" s="66">
        <v>7405</v>
      </c>
      <c r="L165" s="67" t="s">
        <v>69</v>
      </c>
      <c r="M165" s="83">
        <f t="shared" si="23"/>
        <v>0.74050000000000005</v>
      </c>
      <c r="N165" s="66">
        <v>8057</v>
      </c>
      <c r="O165" s="67" t="s">
        <v>69</v>
      </c>
      <c r="P165" s="83">
        <f t="shared" si="24"/>
        <v>0.80570000000000008</v>
      </c>
    </row>
    <row r="166" spans="1:16">
      <c r="A166" s="1">
        <f t="shared" si="25"/>
        <v>166</v>
      </c>
      <c r="B166" s="76">
        <v>550</v>
      </c>
      <c r="C166" s="67" t="s">
        <v>72</v>
      </c>
      <c r="D166" s="83">
        <f t="shared" si="26"/>
        <v>4.166666666666667</v>
      </c>
      <c r="E166" s="78">
        <v>53.01</v>
      </c>
      <c r="F166" s="79">
        <v>7.732E-2</v>
      </c>
      <c r="G166" s="75">
        <f t="shared" si="22"/>
        <v>53.087319999999998</v>
      </c>
      <c r="H166" s="66">
        <v>23.36</v>
      </c>
      <c r="I166" s="67" t="s">
        <v>71</v>
      </c>
      <c r="J166" s="64">
        <f t="shared" si="21"/>
        <v>23.36</v>
      </c>
      <c r="K166" s="66">
        <v>7738</v>
      </c>
      <c r="L166" s="67" t="s">
        <v>69</v>
      </c>
      <c r="M166" s="83">
        <f t="shared" si="23"/>
        <v>0.77380000000000004</v>
      </c>
      <c r="N166" s="66">
        <v>8147</v>
      </c>
      <c r="O166" s="67" t="s">
        <v>69</v>
      </c>
      <c r="P166" s="83">
        <f t="shared" si="24"/>
        <v>0.81469999999999998</v>
      </c>
    </row>
    <row r="167" spans="1:16">
      <c r="A167" s="1">
        <f t="shared" si="25"/>
        <v>167</v>
      </c>
      <c r="B167" s="76">
        <v>600</v>
      </c>
      <c r="C167" s="67" t="s">
        <v>72</v>
      </c>
      <c r="D167" s="83">
        <f t="shared" si="26"/>
        <v>4.5454545454545459</v>
      </c>
      <c r="E167" s="78">
        <v>52.89</v>
      </c>
      <c r="F167" s="79">
        <v>7.1790000000000007E-2</v>
      </c>
      <c r="G167" s="75">
        <f t="shared" si="22"/>
        <v>52.961790000000001</v>
      </c>
      <c r="H167" s="66">
        <v>24.91</v>
      </c>
      <c r="I167" s="67" t="s">
        <v>71</v>
      </c>
      <c r="J167" s="64">
        <f t="shared" si="21"/>
        <v>24.91</v>
      </c>
      <c r="K167" s="66">
        <v>8058</v>
      </c>
      <c r="L167" s="67" t="s">
        <v>69</v>
      </c>
      <c r="M167" s="83">
        <f t="shared" si="23"/>
        <v>0.80579999999999996</v>
      </c>
      <c r="N167" s="66">
        <v>8232</v>
      </c>
      <c r="O167" s="67" t="s">
        <v>69</v>
      </c>
      <c r="P167" s="83">
        <f t="shared" si="24"/>
        <v>0.82319999999999993</v>
      </c>
    </row>
    <row r="168" spans="1:16">
      <c r="A168" s="1">
        <f t="shared" si="25"/>
        <v>168</v>
      </c>
      <c r="B168" s="76">
        <v>650</v>
      </c>
      <c r="C168" s="67" t="s">
        <v>72</v>
      </c>
      <c r="D168" s="83">
        <f t="shared" si="26"/>
        <v>4.9242424242424239</v>
      </c>
      <c r="E168" s="78">
        <v>52.67</v>
      </c>
      <c r="F168" s="79">
        <v>6.7049999999999998E-2</v>
      </c>
      <c r="G168" s="75">
        <f t="shared" si="22"/>
        <v>52.737050000000004</v>
      </c>
      <c r="H168" s="66">
        <v>26.46</v>
      </c>
      <c r="I168" s="67" t="s">
        <v>71</v>
      </c>
      <c r="J168" s="64">
        <f t="shared" si="21"/>
        <v>26.46</v>
      </c>
      <c r="K168" s="66">
        <v>8367</v>
      </c>
      <c r="L168" s="67" t="s">
        <v>69</v>
      </c>
      <c r="M168" s="83">
        <f t="shared" si="23"/>
        <v>0.83670000000000011</v>
      </c>
      <c r="N168" s="66">
        <v>8314</v>
      </c>
      <c r="O168" s="67" t="s">
        <v>69</v>
      </c>
      <c r="P168" s="83">
        <f t="shared" si="24"/>
        <v>0.83140000000000003</v>
      </c>
    </row>
    <row r="169" spans="1:16">
      <c r="A169" s="1">
        <f t="shared" si="25"/>
        <v>169</v>
      </c>
      <c r="B169" s="76">
        <v>700</v>
      </c>
      <c r="C169" s="67" t="s">
        <v>72</v>
      </c>
      <c r="D169" s="83">
        <f t="shared" si="26"/>
        <v>5.3030303030303028</v>
      </c>
      <c r="E169" s="78">
        <v>52.38</v>
      </c>
      <c r="F169" s="79">
        <v>6.293E-2</v>
      </c>
      <c r="G169" s="75">
        <f t="shared" si="22"/>
        <v>52.442930000000004</v>
      </c>
      <c r="H169" s="66">
        <v>28.01</v>
      </c>
      <c r="I169" s="67" t="s">
        <v>71</v>
      </c>
      <c r="J169" s="64">
        <f t="shared" si="21"/>
        <v>28.01</v>
      </c>
      <c r="K169" s="66">
        <v>8668</v>
      </c>
      <c r="L169" s="67" t="s">
        <v>69</v>
      </c>
      <c r="M169" s="83">
        <f t="shared" si="23"/>
        <v>0.8667999999999999</v>
      </c>
      <c r="N169" s="66">
        <v>8394</v>
      </c>
      <c r="O169" s="67" t="s">
        <v>69</v>
      </c>
      <c r="P169" s="83">
        <f t="shared" si="24"/>
        <v>0.83940000000000003</v>
      </c>
    </row>
    <row r="170" spans="1:16">
      <c r="A170" s="1">
        <f t="shared" si="25"/>
        <v>170</v>
      </c>
      <c r="B170" s="76">
        <v>800</v>
      </c>
      <c r="C170" s="67" t="s">
        <v>72</v>
      </c>
      <c r="D170" s="83">
        <f t="shared" si="26"/>
        <v>6.0606060606060606</v>
      </c>
      <c r="E170" s="78">
        <v>51.65</v>
      </c>
      <c r="F170" s="79">
        <v>5.6120000000000003E-2</v>
      </c>
      <c r="G170" s="75">
        <f t="shared" si="22"/>
        <v>51.706119999999999</v>
      </c>
      <c r="H170" s="66">
        <v>31.16</v>
      </c>
      <c r="I170" s="67" t="s">
        <v>71</v>
      </c>
      <c r="J170" s="64">
        <f t="shared" si="21"/>
        <v>31.16</v>
      </c>
      <c r="K170" s="66">
        <v>9770</v>
      </c>
      <c r="L170" s="67" t="s">
        <v>69</v>
      </c>
      <c r="M170" s="83">
        <f t="shared" si="23"/>
        <v>0.97699999999999998</v>
      </c>
      <c r="N170" s="66">
        <v>8548</v>
      </c>
      <c r="O170" s="67" t="s">
        <v>69</v>
      </c>
      <c r="P170" s="83">
        <f t="shared" si="24"/>
        <v>0.8548</v>
      </c>
    </row>
    <row r="171" spans="1:16">
      <c r="A171" s="1">
        <f t="shared" si="25"/>
        <v>171</v>
      </c>
      <c r="B171" s="76">
        <v>900</v>
      </c>
      <c r="C171" s="67" t="s">
        <v>72</v>
      </c>
      <c r="D171" s="83">
        <f t="shared" si="26"/>
        <v>6.8181818181818183</v>
      </c>
      <c r="E171" s="78">
        <v>50.77</v>
      </c>
      <c r="F171" s="79">
        <v>5.0709999999999998E-2</v>
      </c>
      <c r="G171" s="75">
        <f t="shared" si="22"/>
        <v>50.820710000000005</v>
      </c>
      <c r="H171" s="66">
        <v>34.36</v>
      </c>
      <c r="I171" s="67" t="s">
        <v>71</v>
      </c>
      <c r="J171" s="64">
        <f t="shared" si="21"/>
        <v>34.36</v>
      </c>
      <c r="K171" s="66">
        <v>1.08</v>
      </c>
      <c r="L171" s="112" t="s">
        <v>71</v>
      </c>
      <c r="M171" s="64">
        <f t="shared" ref="M171:M202" si="27">K171</f>
        <v>1.08</v>
      </c>
      <c r="N171" s="66">
        <v>8696</v>
      </c>
      <c r="O171" s="67" t="s">
        <v>69</v>
      </c>
      <c r="P171" s="83">
        <f t="shared" si="24"/>
        <v>0.86959999999999993</v>
      </c>
    </row>
    <row r="172" spans="1:16">
      <c r="A172" s="1">
        <f t="shared" si="25"/>
        <v>172</v>
      </c>
      <c r="B172" s="76">
        <v>1</v>
      </c>
      <c r="C172" s="112" t="s">
        <v>74</v>
      </c>
      <c r="D172" s="83">
        <f t="shared" ref="D172:D203" si="28">B172*1000/$C$5</f>
        <v>7.5757575757575761</v>
      </c>
      <c r="E172" s="78">
        <v>49.8</v>
      </c>
      <c r="F172" s="79">
        <v>4.6309999999999997E-2</v>
      </c>
      <c r="G172" s="75">
        <f t="shared" si="22"/>
        <v>49.846309999999995</v>
      </c>
      <c r="H172" s="66">
        <v>37.619999999999997</v>
      </c>
      <c r="I172" s="67" t="s">
        <v>71</v>
      </c>
      <c r="J172" s="64">
        <f t="shared" si="21"/>
        <v>37.619999999999997</v>
      </c>
      <c r="K172" s="66">
        <v>1.18</v>
      </c>
      <c r="L172" s="67" t="s">
        <v>71</v>
      </c>
      <c r="M172" s="64">
        <f t="shared" si="27"/>
        <v>1.18</v>
      </c>
      <c r="N172" s="66">
        <v>8842</v>
      </c>
      <c r="O172" s="67" t="s">
        <v>69</v>
      </c>
      <c r="P172" s="83">
        <f t="shared" si="24"/>
        <v>0.8842000000000001</v>
      </c>
    </row>
    <row r="173" spans="1:16">
      <c r="A173" s="1">
        <f t="shared" si="25"/>
        <v>173</v>
      </c>
      <c r="B173" s="76">
        <v>1.1000000000000001</v>
      </c>
      <c r="C173" s="67" t="s">
        <v>74</v>
      </c>
      <c r="D173" s="83">
        <f t="shared" si="28"/>
        <v>8.3333333333333339</v>
      </c>
      <c r="E173" s="78">
        <v>48.77</v>
      </c>
      <c r="F173" s="79">
        <v>4.2639999999999997E-2</v>
      </c>
      <c r="G173" s="75">
        <f t="shared" si="22"/>
        <v>48.812640000000002</v>
      </c>
      <c r="H173" s="66">
        <v>40.94</v>
      </c>
      <c r="I173" s="67" t="s">
        <v>71</v>
      </c>
      <c r="J173" s="64">
        <f t="shared" si="21"/>
        <v>40.94</v>
      </c>
      <c r="K173" s="66">
        <v>1.27</v>
      </c>
      <c r="L173" s="67" t="s">
        <v>71</v>
      </c>
      <c r="M173" s="64">
        <f t="shared" si="27"/>
        <v>1.27</v>
      </c>
      <c r="N173" s="66">
        <v>8987</v>
      </c>
      <c r="O173" s="67" t="s">
        <v>69</v>
      </c>
      <c r="P173" s="83">
        <f t="shared" si="24"/>
        <v>0.89870000000000005</v>
      </c>
    </row>
    <row r="174" spans="1:16">
      <c r="A174" s="1">
        <f t="shared" si="25"/>
        <v>174</v>
      </c>
      <c r="B174" s="76">
        <v>1.2</v>
      </c>
      <c r="C174" s="67" t="s">
        <v>74</v>
      </c>
      <c r="D174" s="83">
        <f t="shared" si="28"/>
        <v>9.0909090909090917</v>
      </c>
      <c r="E174" s="78">
        <v>47.72</v>
      </c>
      <c r="F174" s="79">
        <v>3.9550000000000002E-2</v>
      </c>
      <c r="G174" s="75">
        <f t="shared" si="22"/>
        <v>47.759549999999997</v>
      </c>
      <c r="H174" s="66">
        <v>44.33</v>
      </c>
      <c r="I174" s="67" t="s">
        <v>71</v>
      </c>
      <c r="J174" s="64">
        <f t="shared" si="21"/>
        <v>44.33</v>
      </c>
      <c r="K174" s="66">
        <v>1.36</v>
      </c>
      <c r="L174" s="67" t="s">
        <v>71</v>
      </c>
      <c r="M174" s="64">
        <f t="shared" si="27"/>
        <v>1.36</v>
      </c>
      <c r="N174" s="66">
        <v>9131</v>
      </c>
      <c r="O174" s="67" t="s">
        <v>69</v>
      </c>
      <c r="P174" s="83">
        <f t="shared" si="24"/>
        <v>0.91310000000000002</v>
      </c>
    </row>
    <row r="175" spans="1:16">
      <c r="A175" s="1">
        <f t="shared" si="25"/>
        <v>175</v>
      </c>
      <c r="B175" s="76">
        <v>1.3</v>
      </c>
      <c r="C175" s="67" t="s">
        <v>74</v>
      </c>
      <c r="D175" s="83">
        <f t="shared" si="28"/>
        <v>9.8484848484848477</v>
      </c>
      <c r="E175" s="78">
        <v>46.67</v>
      </c>
      <c r="F175" s="79">
        <v>3.6889999999999999E-2</v>
      </c>
      <c r="G175" s="75">
        <f t="shared" si="22"/>
        <v>46.706890000000001</v>
      </c>
      <c r="H175" s="66">
        <v>47.81</v>
      </c>
      <c r="I175" s="67" t="s">
        <v>71</v>
      </c>
      <c r="J175" s="64">
        <f t="shared" si="21"/>
        <v>47.81</v>
      </c>
      <c r="K175" s="66">
        <v>1.45</v>
      </c>
      <c r="L175" s="67" t="s">
        <v>71</v>
      </c>
      <c r="M175" s="64">
        <f t="shared" si="27"/>
        <v>1.45</v>
      </c>
      <c r="N175" s="66">
        <v>9276</v>
      </c>
      <c r="O175" s="67" t="s">
        <v>69</v>
      </c>
      <c r="P175" s="83">
        <f t="shared" si="24"/>
        <v>0.92759999999999998</v>
      </c>
    </row>
    <row r="176" spans="1:16">
      <c r="A176" s="1">
        <f t="shared" si="25"/>
        <v>176</v>
      </c>
      <c r="B176" s="76">
        <v>1.4</v>
      </c>
      <c r="C176" s="67" t="s">
        <v>74</v>
      </c>
      <c r="D176" s="83">
        <f t="shared" si="28"/>
        <v>10.606060606060606</v>
      </c>
      <c r="E176" s="78">
        <v>45.62</v>
      </c>
      <c r="F176" s="79">
        <v>3.4590000000000003E-2</v>
      </c>
      <c r="G176" s="75">
        <f t="shared" si="22"/>
        <v>45.654589999999999</v>
      </c>
      <c r="H176" s="66">
        <v>51.36</v>
      </c>
      <c r="I176" s="67" t="s">
        <v>71</v>
      </c>
      <c r="J176" s="64">
        <f t="shared" si="21"/>
        <v>51.36</v>
      </c>
      <c r="K176" s="66">
        <v>1.53</v>
      </c>
      <c r="L176" s="67" t="s">
        <v>71</v>
      </c>
      <c r="M176" s="64">
        <f t="shared" si="27"/>
        <v>1.53</v>
      </c>
      <c r="N176" s="66">
        <v>9422</v>
      </c>
      <c r="O176" s="67" t="s">
        <v>69</v>
      </c>
      <c r="P176" s="83">
        <f t="shared" si="24"/>
        <v>0.94220000000000004</v>
      </c>
    </row>
    <row r="177" spans="1:16">
      <c r="A177" s="1">
        <f t="shared" si="25"/>
        <v>177</v>
      </c>
      <c r="B177" s="76">
        <v>1.5</v>
      </c>
      <c r="C177" s="67" t="s">
        <v>74</v>
      </c>
      <c r="D177" s="83">
        <f t="shared" si="28"/>
        <v>11.363636363636363</v>
      </c>
      <c r="E177" s="78">
        <v>44.6</v>
      </c>
      <c r="F177" s="79">
        <v>3.2579999999999998E-2</v>
      </c>
      <c r="G177" s="75">
        <f t="shared" si="22"/>
        <v>44.632580000000004</v>
      </c>
      <c r="H177" s="66">
        <v>54.99</v>
      </c>
      <c r="I177" s="67" t="s">
        <v>71</v>
      </c>
      <c r="J177" s="64">
        <f t="shared" ref="J177:J201" si="29">H177</f>
        <v>54.99</v>
      </c>
      <c r="K177" s="66">
        <v>1.62</v>
      </c>
      <c r="L177" s="67" t="s">
        <v>71</v>
      </c>
      <c r="M177" s="64">
        <f t="shared" si="27"/>
        <v>1.62</v>
      </c>
      <c r="N177" s="66">
        <v>9569</v>
      </c>
      <c r="O177" s="67" t="s">
        <v>69</v>
      </c>
      <c r="P177" s="83">
        <f t="shared" si="24"/>
        <v>0.95690000000000008</v>
      </c>
    </row>
    <row r="178" spans="1:16">
      <c r="A178" s="1">
        <f t="shared" si="25"/>
        <v>178</v>
      </c>
      <c r="B178" s="66">
        <v>1.6</v>
      </c>
      <c r="C178" s="67" t="s">
        <v>74</v>
      </c>
      <c r="D178" s="83">
        <f t="shared" si="28"/>
        <v>12.121212121212121</v>
      </c>
      <c r="E178" s="78">
        <v>43.6</v>
      </c>
      <c r="F178" s="79">
        <v>3.0800000000000001E-2</v>
      </c>
      <c r="G178" s="75">
        <f t="shared" si="22"/>
        <v>43.630800000000001</v>
      </c>
      <c r="H178" s="66">
        <v>58.7</v>
      </c>
      <c r="I178" s="67" t="s">
        <v>71</v>
      </c>
      <c r="J178" s="64">
        <f t="shared" si="29"/>
        <v>58.7</v>
      </c>
      <c r="K178" s="66">
        <v>1.7</v>
      </c>
      <c r="L178" s="67" t="s">
        <v>71</v>
      </c>
      <c r="M178" s="64">
        <f t="shared" si="27"/>
        <v>1.7</v>
      </c>
      <c r="N178" s="66">
        <v>9719</v>
      </c>
      <c r="O178" s="67" t="s">
        <v>69</v>
      </c>
      <c r="P178" s="83">
        <f t="shared" si="24"/>
        <v>0.97189999999999999</v>
      </c>
    </row>
    <row r="179" spans="1:16">
      <c r="A179" s="1">
        <f t="shared" si="25"/>
        <v>179</v>
      </c>
      <c r="B179" s="76">
        <v>1.7</v>
      </c>
      <c r="C179" s="77" t="s">
        <v>74</v>
      </c>
      <c r="D179" s="83">
        <f t="shared" si="28"/>
        <v>12.878787878787879</v>
      </c>
      <c r="E179" s="78">
        <v>42.63</v>
      </c>
      <c r="F179" s="79">
        <v>2.921E-2</v>
      </c>
      <c r="G179" s="75">
        <f t="shared" si="22"/>
        <v>42.659210000000002</v>
      </c>
      <c r="H179" s="66">
        <v>62.5</v>
      </c>
      <c r="I179" s="67" t="s">
        <v>71</v>
      </c>
      <c r="J179" s="64">
        <f t="shared" si="29"/>
        <v>62.5</v>
      </c>
      <c r="K179" s="66">
        <v>1.79</v>
      </c>
      <c r="L179" s="67" t="s">
        <v>71</v>
      </c>
      <c r="M179" s="64">
        <f t="shared" si="27"/>
        <v>1.79</v>
      </c>
      <c r="N179" s="66">
        <v>9871</v>
      </c>
      <c r="O179" s="67" t="s">
        <v>69</v>
      </c>
      <c r="P179" s="83">
        <f t="shared" si="24"/>
        <v>0.98710000000000009</v>
      </c>
    </row>
    <row r="180" spans="1:16">
      <c r="A180" s="1">
        <f t="shared" si="25"/>
        <v>180</v>
      </c>
      <c r="B180" s="76">
        <v>1.8</v>
      </c>
      <c r="C180" s="77" t="s">
        <v>74</v>
      </c>
      <c r="D180" s="83">
        <f t="shared" si="28"/>
        <v>13.636363636363637</v>
      </c>
      <c r="E180" s="78">
        <v>41.7</v>
      </c>
      <c r="F180" s="79">
        <v>2.7789999999999999E-2</v>
      </c>
      <c r="G180" s="75">
        <f t="shared" si="22"/>
        <v>41.727790000000006</v>
      </c>
      <c r="H180" s="66">
        <v>66.39</v>
      </c>
      <c r="I180" s="67" t="s">
        <v>71</v>
      </c>
      <c r="J180" s="64">
        <f t="shared" si="29"/>
        <v>66.39</v>
      </c>
      <c r="K180" s="66">
        <v>1.87</v>
      </c>
      <c r="L180" s="67" t="s">
        <v>71</v>
      </c>
      <c r="M180" s="64">
        <f t="shared" si="27"/>
        <v>1.87</v>
      </c>
      <c r="N180" s="66">
        <v>1</v>
      </c>
      <c r="O180" s="112" t="s">
        <v>71</v>
      </c>
      <c r="P180" s="64">
        <f t="shared" ref="P180:P211" si="30">N180</f>
        <v>1</v>
      </c>
    </row>
    <row r="181" spans="1:16">
      <c r="A181" s="1">
        <f t="shared" si="25"/>
        <v>181</v>
      </c>
      <c r="B181" s="76">
        <v>2</v>
      </c>
      <c r="C181" s="77" t="s">
        <v>74</v>
      </c>
      <c r="D181" s="83">
        <f t="shared" si="28"/>
        <v>15.151515151515152</v>
      </c>
      <c r="E181" s="78">
        <v>39.94</v>
      </c>
      <c r="F181" s="79">
        <v>2.5340000000000001E-2</v>
      </c>
      <c r="G181" s="75">
        <f t="shared" si="22"/>
        <v>39.965339999999998</v>
      </c>
      <c r="H181" s="66">
        <v>74.42</v>
      </c>
      <c r="I181" s="67" t="s">
        <v>71</v>
      </c>
      <c r="J181" s="64">
        <f t="shared" si="29"/>
        <v>74.42</v>
      </c>
      <c r="K181" s="66">
        <v>2.19</v>
      </c>
      <c r="L181" s="67" t="s">
        <v>71</v>
      </c>
      <c r="M181" s="64">
        <f t="shared" si="27"/>
        <v>2.19</v>
      </c>
      <c r="N181" s="66">
        <v>1.03</v>
      </c>
      <c r="O181" s="67" t="s">
        <v>71</v>
      </c>
      <c r="P181" s="64">
        <f t="shared" si="30"/>
        <v>1.03</v>
      </c>
    </row>
    <row r="182" spans="1:16">
      <c r="A182" s="1">
        <f t="shared" si="25"/>
        <v>182</v>
      </c>
      <c r="B182" s="76">
        <v>2.25</v>
      </c>
      <c r="C182" s="77" t="s">
        <v>74</v>
      </c>
      <c r="D182" s="83">
        <f t="shared" si="28"/>
        <v>17.045454545454547</v>
      </c>
      <c r="E182" s="78">
        <v>37.950000000000003</v>
      </c>
      <c r="F182" s="79">
        <v>2.2849999999999999E-2</v>
      </c>
      <c r="G182" s="75">
        <f t="shared" si="22"/>
        <v>37.972850000000001</v>
      </c>
      <c r="H182" s="66">
        <v>84.94</v>
      </c>
      <c r="I182" s="67" t="s">
        <v>71</v>
      </c>
      <c r="J182" s="64">
        <f t="shared" si="29"/>
        <v>84.94</v>
      </c>
      <c r="K182" s="66">
        <v>2.65</v>
      </c>
      <c r="L182" s="67" t="s">
        <v>71</v>
      </c>
      <c r="M182" s="64">
        <f t="shared" si="27"/>
        <v>2.65</v>
      </c>
      <c r="N182" s="66">
        <v>1.08</v>
      </c>
      <c r="O182" s="67" t="s">
        <v>71</v>
      </c>
      <c r="P182" s="64">
        <f t="shared" si="30"/>
        <v>1.08</v>
      </c>
    </row>
    <row r="183" spans="1:16">
      <c r="A183" s="1">
        <f t="shared" si="25"/>
        <v>183</v>
      </c>
      <c r="B183" s="76">
        <v>2.5</v>
      </c>
      <c r="C183" s="77" t="s">
        <v>74</v>
      </c>
      <c r="D183" s="83">
        <f t="shared" si="28"/>
        <v>18.939393939393938</v>
      </c>
      <c r="E183" s="78">
        <v>36.19</v>
      </c>
      <c r="F183" s="79">
        <v>2.0830000000000001E-2</v>
      </c>
      <c r="G183" s="75">
        <f t="shared" si="22"/>
        <v>36.210829999999994</v>
      </c>
      <c r="H183" s="66">
        <v>96</v>
      </c>
      <c r="I183" s="67" t="s">
        <v>71</v>
      </c>
      <c r="J183" s="64">
        <f t="shared" si="29"/>
        <v>96</v>
      </c>
      <c r="K183" s="66">
        <v>3.08</v>
      </c>
      <c r="L183" s="67" t="s">
        <v>71</v>
      </c>
      <c r="M183" s="64">
        <f t="shared" si="27"/>
        <v>3.08</v>
      </c>
      <c r="N183" s="66">
        <v>1.1200000000000001</v>
      </c>
      <c r="O183" s="67" t="s">
        <v>71</v>
      </c>
      <c r="P183" s="64">
        <f t="shared" si="30"/>
        <v>1.1200000000000001</v>
      </c>
    </row>
    <row r="184" spans="1:16">
      <c r="A184" s="1">
        <f t="shared" si="25"/>
        <v>184</v>
      </c>
      <c r="B184" s="76">
        <v>2.75</v>
      </c>
      <c r="C184" s="77" t="s">
        <v>74</v>
      </c>
      <c r="D184" s="83">
        <f t="shared" si="28"/>
        <v>20.833333333333332</v>
      </c>
      <c r="E184" s="78">
        <v>34.64</v>
      </c>
      <c r="F184" s="79">
        <v>1.916E-2</v>
      </c>
      <c r="G184" s="75">
        <f t="shared" si="22"/>
        <v>34.65916</v>
      </c>
      <c r="H184" s="66">
        <v>107.57</v>
      </c>
      <c r="I184" s="67" t="s">
        <v>71</v>
      </c>
      <c r="J184" s="64">
        <f t="shared" si="29"/>
        <v>107.57</v>
      </c>
      <c r="K184" s="66">
        <v>3.49</v>
      </c>
      <c r="L184" s="67" t="s">
        <v>71</v>
      </c>
      <c r="M184" s="64">
        <f t="shared" si="27"/>
        <v>3.49</v>
      </c>
      <c r="N184" s="66">
        <v>1.17</v>
      </c>
      <c r="O184" s="67" t="s">
        <v>71</v>
      </c>
      <c r="P184" s="64">
        <f t="shared" si="30"/>
        <v>1.17</v>
      </c>
    </row>
    <row r="185" spans="1:16">
      <c r="A185" s="1">
        <f t="shared" si="25"/>
        <v>185</v>
      </c>
      <c r="B185" s="76">
        <v>3</v>
      </c>
      <c r="C185" s="77" t="s">
        <v>74</v>
      </c>
      <c r="D185" s="83">
        <f t="shared" si="28"/>
        <v>22.727272727272727</v>
      </c>
      <c r="E185" s="78">
        <v>33.29</v>
      </c>
      <c r="F185" s="79">
        <v>1.7739999999999999E-2</v>
      </c>
      <c r="G185" s="75">
        <f t="shared" si="22"/>
        <v>33.307740000000003</v>
      </c>
      <c r="H185" s="66">
        <v>119.63</v>
      </c>
      <c r="I185" s="67" t="s">
        <v>71</v>
      </c>
      <c r="J185" s="64">
        <f t="shared" si="29"/>
        <v>119.63</v>
      </c>
      <c r="K185" s="66">
        <v>3.89</v>
      </c>
      <c r="L185" s="67" t="s">
        <v>71</v>
      </c>
      <c r="M185" s="64">
        <f t="shared" si="27"/>
        <v>3.89</v>
      </c>
      <c r="N185" s="66">
        <v>1.22</v>
      </c>
      <c r="O185" s="67" t="s">
        <v>71</v>
      </c>
      <c r="P185" s="64">
        <f t="shared" si="30"/>
        <v>1.22</v>
      </c>
    </row>
    <row r="186" spans="1:16">
      <c r="A186" s="1">
        <f t="shared" si="25"/>
        <v>186</v>
      </c>
      <c r="B186" s="76">
        <v>3.25</v>
      </c>
      <c r="C186" s="77" t="s">
        <v>74</v>
      </c>
      <c r="D186" s="83">
        <f t="shared" si="28"/>
        <v>24.621212121212121</v>
      </c>
      <c r="E186" s="78">
        <v>32.119999999999997</v>
      </c>
      <c r="F186" s="79">
        <v>1.653E-2</v>
      </c>
      <c r="G186" s="75">
        <f t="shared" si="22"/>
        <v>32.13653</v>
      </c>
      <c r="H186" s="66">
        <v>132.16</v>
      </c>
      <c r="I186" s="67" t="s">
        <v>71</v>
      </c>
      <c r="J186" s="64">
        <f t="shared" si="29"/>
        <v>132.16</v>
      </c>
      <c r="K186" s="66">
        <v>4.28</v>
      </c>
      <c r="L186" s="67" t="s">
        <v>71</v>
      </c>
      <c r="M186" s="64">
        <f t="shared" si="27"/>
        <v>4.28</v>
      </c>
      <c r="N186" s="66">
        <v>1.27</v>
      </c>
      <c r="O186" s="67" t="s">
        <v>71</v>
      </c>
      <c r="P186" s="64">
        <f t="shared" si="30"/>
        <v>1.27</v>
      </c>
    </row>
    <row r="187" spans="1:16">
      <c r="A187" s="1">
        <f t="shared" si="25"/>
        <v>187</v>
      </c>
      <c r="B187" s="76">
        <v>3.5</v>
      </c>
      <c r="C187" s="77" t="s">
        <v>74</v>
      </c>
      <c r="D187" s="83">
        <f t="shared" si="28"/>
        <v>26.515151515151516</v>
      </c>
      <c r="E187" s="78">
        <v>31.11</v>
      </c>
      <c r="F187" s="79">
        <v>1.549E-2</v>
      </c>
      <c r="G187" s="75">
        <f t="shared" si="22"/>
        <v>31.125489999999999</v>
      </c>
      <c r="H187" s="66">
        <v>145.12</v>
      </c>
      <c r="I187" s="67" t="s">
        <v>71</v>
      </c>
      <c r="J187" s="64">
        <f t="shared" si="29"/>
        <v>145.12</v>
      </c>
      <c r="K187" s="66">
        <v>4.66</v>
      </c>
      <c r="L187" s="67" t="s">
        <v>71</v>
      </c>
      <c r="M187" s="64">
        <f t="shared" si="27"/>
        <v>4.66</v>
      </c>
      <c r="N187" s="66">
        <v>1.32</v>
      </c>
      <c r="O187" s="67" t="s">
        <v>71</v>
      </c>
      <c r="P187" s="64">
        <f t="shared" si="30"/>
        <v>1.32</v>
      </c>
    </row>
    <row r="188" spans="1:16">
      <c r="A188" s="1">
        <f t="shared" si="25"/>
        <v>188</v>
      </c>
      <c r="B188" s="76">
        <v>3.75</v>
      </c>
      <c r="C188" s="77" t="s">
        <v>74</v>
      </c>
      <c r="D188" s="83">
        <f t="shared" si="28"/>
        <v>28.40909090909091</v>
      </c>
      <c r="E188" s="78">
        <v>30.25</v>
      </c>
      <c r="F188" s="79">
        <v>1.457E-2</v>
      </c>
      <c r="G188" s="75">
        <f t="shared" si="22"/>
        <v>30.264569999999999</v>
      </c>
      <c r="H188" s="66">
        <v>158.47</v>
      </c>
      <c r="I188" s="67" t="s">
        <v>71</v>
      </c>
      <c r="J188" s="64">
        <f t="shared" si="29"/>
        <v>158.47</v>
      </c>
      <c r="K188" s="66">
        <v>5.03</v>
      </c>
      <c r="L188" s="67" t="s">
        <v>71</v>
      </c>
      <c r="M188" s="64">
        <f t="shared" si="27"/>
        <v>5.03</v>
      </c>
      <c r="N188" s="66">
        <v>1.37</v>
      </c>
      <c r="O188" s="67" t="s">
        <v>71</v>
      </c>
      <c r="P188" s="64">
        <f t="shared" si="30"/>
        <v>1.37</v>
      </c>
    </row>
    <row r="189" spans="1:16">
      <c r="A189" s="1">
        <f t="shared" si="25"/>
        <v>189</v>
      </c>
      <c r="B189" s="76">
        <v>4</v>
      </c>
      <c r="C189" s="77" t="s">
        <v>74</v>
      </c>
      <c r="D189" s="83">
        <f t="shared" si="28"/>
        <v>30.303030303030305</v>
      </c>
      <c r="E189" s="78">
        <v>29.45</v>
      </c>
      <c r="F189" s="79">
        <v>1.376E-2</v>
      </c>
      <c r="G189" s="75">
        <f t="shared" si="22"/>
        <v>29.463760000000001</v>
      </c>
      <c r="H189" s="66">
        <v>172.2</v>
      </c>
      <c r="I189" s="67" t="s">
        <v>71</v>
      </c>
      <c r="J189" s="64">
        <f t="shared" si="29"/>
        <v>172.2</v>
      </c>
      <c r="K189" s="66">
        <v>5.39</v>
      </c>
      <c r="L189" s="67" t="s">
        <v>71</v>
      </c>
      <c r="M189" s="64">
        <f t="shared" si="27"/>
        <v>5.39</v>
      </c>
      <c r="N189" s="66">
        <v>1.43</v>
      </c>
      <c r="O189" s="67" t="s">
        <v>71</v>
      </c>
      <c r="P189" s="64">
        <f t="shared" si="30"/>
        <v>1.43</v>
      </c>
    </row>
    <row r="190" spans="1:16">
      <c r="A190" s="1">
        <f t="shared" si="25"/>
        <v>190</v>
      </c>
      <c r="B190" s="76">
        <v>4.5</v>
      </c>
      <c r="C190" s="77" t="s">
        <v>74</v>
      </c>
      <c r="D190" s="83">
        <f t="shared" si="28"/>
        <v>34.090909090909093</v>
      </c>
      <c r="E190" s="78">
        <v>27.52</v>
      </c>
      <c r="F190" s="79">
        <v>1.24E-2</v>
      </c>
      <c r="G190" s="75">
        <f t="shared" si="22"/>
        <v>27.532399999999999</v>
      </c>
      <c r="H190" s="66">
        <v>200.99</v>
      </c>
      <c r="I190" s="67" t="s">
        <v>71</v>
      </c>
      <c r="J190" s="64">
        <f t="shared" si="29"/>
        <v>200.99</v>
      </c>
      <c r="K190" s="66">
        <v>6.76</v>
      </c>
      <c r="L190" s="67" t="s">
        <v>71</v>
      </c>
      <c r="M190" s="64">
        <f t="shared" si="27"/>
        <v>6.76</v>
      </c>
      <c r="N190" s="66">
        <v>1.55</v>
      </c>
      <c r="O190" s="67" t="s">
        <v>71</v>
      </c>
      <c r="P190" s="64">
        <f t="shared" si="30"/>
        <v>1.55</v>
      </c>
    </row>
    <row r="191" spans="1:16">
      <c r="A191" s="1">
        <f t="shared" si="25"/>
        <v>191</v>
      </c>
      <c r="B191" s="76">
        <v>5</v>
      </c>
      <c r="C191" s="77" t="s">
        <v>74</v>
      </c>
      <c r="D191" s="83">
        <f t="shared" si="28"/>
        <v>37.878787878787875</v>
      </c>
      <c r="E191" s="78">
        <v>25.85</v>
      </c>
      <c r="F191" s="79">
        <v>1.129E-2</v>
      </c>
      <c r="G191" s="75">
        <f t="shared" si="22"/>
        <v>25.86129</v>
      </c>
      <c r="H191" s="66">
        <v>231.72</v>
      </c>
      <c r="I191" s="67" t="s">
        <v>71</v>
      </c>
      <c r="J191" s="64">
        <f t="shared" si="29"/>
        <v>231.72</v>
      </c>
      <c r="K191" s="66">
        <v>8.0500000000000007</v>
      </c>
      <c r="L191" s="67" t="s">
        <v>71</v>
      </c>
      <c r="M191" s="64">
        <f t="shared" si="27"/>
        <v>8.0500000000000007</v>
      </c>
      <c r="N191" s="66">
        <v>1.68</v>
      </c>
      <c r="O191" s="67" t="s">
        <v>71</v>
      </c>
      <c r="P191" s="64">
        <f t="shared" si="30"/>
        <v>1.68</v>
      </c>
    </row>
    <row r="192" spans="1:16">
      <c r="A192" s="1">
        <f t="shared" si="25"/>
        <v>192</v>
      </c>
      <c r="B192" s="76">
        <v>5.5</v>
      </c>
      <c r="C192" s="77" t="s">
        <v>74</v>
      </c>
      <c r="D192" s="83">
        <f t="shared" si="28"/>
        <v>41.666666666666664</v>
      </c>
      <c r="E192" s="78">
        <v>24.39</v>
      </c>
      <c r="F192" s="79">
        <v>1.0370000000000001E-2</v>
      </c>
      <c r="G192" s="75">
        <f t="shared" si="22"/>
        <v>24.400370000000002</v>
      </c>
      <c r="H192" s="66">
        <v>264.36</v>
      </c>
      <c r="I192" s="67" t="s">
        <v>71</v>
      </c>
      <c r="J192" s="64">
        <f t="shared" si="29"/>
        <v>264.36</v>
      </c>
      <c r="K192" s="66">
        <v>9.2799999999999994</v>
      </c>
      <c r="L192" s="67" t="s">
        <v>71</v>
      </c>
      <c r="M192" s="64">
        <f t="shared" si="27"/>
        <v>9.2799999999999994</v>
      </c>
      <c r="N192" s="66">
        <v>1.82</v>
      </c>
      <c r="O192" s="67" t="s">
        <v>71</v>
      </c>
      <c r="P192" s="64">
        <f t="shared" si="30"/>
        <v>1.82</v>
      </c>
    </row>
    <row r="193" spans="1:16">
      <c r="A193" s="1">
        <f t="shared" si="25"/>
        <v>193</v>
      </c>
      <c r="B193" s="76">
        <v>6</v>
      </c>
      <c r="C193" s="77" t="s">
        <v>74</v>
      </c>
      <c r="D193" s="83">
        <f t="shared" si="28"/>
        <v>45.454545454545453</v>
      </c>
      <c r="E193" s="78">
        <v>23.12</v>
      </c>
      <c r="F193" s="79">
        <v>9.5980000000000006E-3</v>
      </c>
      <c r="G193" s="75">
        <f t="shared" si="22"/>
        <v>23.129598000000001</v>
      </c>
      <c r="H193" s="66">
        <v>298.87</v>
      </c>
      <c r="I193" s="67" t="s">
        <v>71</v>
      </c>
      <c r="J193" s="64">
        <f t="shared" si="29"/>
        <v>298.87</v>
      </c>
      <c r="K193" s="66">
        <v>10.49</v>
      </c>
      <c r="L193" s="67" t="s">
        <v>71</v>
      </c>
      <c r="M193" s="64">
        <f t="shared" si="27"/>
        <v>10.49</v>
      </c>
      <c r="N193" s="66">
        <v>1.96</v>
      </c>
      <c r="O193" s="67" t="s">
        <v>71</v>
      </c>
      <c r="P193" s="64">
        <f t="shared" si="30"/>
        <v>1.96</v>
      </c>
    </row>
    <row r="194" spans="1:16">
      <c r="A194" s="1">
        <f t="shared" si="25"/>
        <v>194</v>
      </c>
      <c r="B194" s="76">
        <v>6.5</v>
      </c>
      <c r="C194" s="77" t="s">
        <v>74</v>
      </c>
      <c r="D194" s="83">
        <f t="shared" si="28"/>
        <v>49.242424242424242</v>
      </c>
      <c r="E194" s="78">
        <v>21.99</v>
      </c>
      <c r="F194" s="79">
        <v>8.9370000000000005E-3</v>
      </c>
      <c r="G194" s="75">
        <f t="shared" si="22"/>
        <v>21.998936999999998</v>
      </c>
      <c r="H194" s="66">
        <v>335.23</v>
      </c>
      <c r="I194" s="67" t="s">
        <v>71</v>
      </c>
      <c r="J194" s="64">
        <f t="shared" si="29"/>
        <v>335.23</v>
      </c>
      <c r="K194" s="66">
        <v>11.69</v>
      </c>
      <c r="L194" s="67" t="s">
        <v>71</v>
      </c>
      <c r="M194" s="64">
        <f t="shared" si="27"/>
        <v>11.69</v>
      </c>
      <c r="N194" s="66">
        <v>2.11</v>
      </c>
      <c r="O194" s="67" t="s">
        <v>71</v>
      </c>
      <c r="P194" s="64">
        <f t="shared" si="30"/>
        <v>2.11</v>
      </c>
    </row>
    <row r="195" spans="1:16">
      <c r="A195" s="1">
        <f t="shared" si="25"/>
        <v>195</v>
      </c>
      <c r="B195" s="76">
        <v>7</v>
      </c>
      <c r="C195" s="77" t="s">
        <v>74</v>
      </c>
      <c r="D195" s="83">
        <f t="shared" si="28"/>
        <v>53.030303030303031</v>
      </c>
      <c r="E195" s="78">
        <v>20.98</v>
      </c>
      <c r="F195" s="79">
        <v>8.3649999999999992E-3</v>
      </c>
      <c r="G195" s="75">
        <f t="shared" si="22"/>
        <v>20.988365000000002</v>
      </c>
      <c r="H195" s="66">
        <v>373.39</v>
      </c>
      <c r="I195" s="67" t="s">
        <v>71</v>
      </c>
      <c r="J195" s="64">
        <f t="shared" si="29"/>
        <v>373.39</v>
      </c>
      <c r="K195" s="66">
        <v>12.88</v>
      </c>
      <c r="L195" s="67" t="s">
        <v>71</v>
      </c>
      <c r="M195" s="64">
        <f t="shared" si="27"/>
        <v>12.88</v>
      </c>
      <c r="N195" s="66">
        <v>2.27</v>
      </c>
      <c r="O195" s="67" t="s">
        <v>71</v>
      </c>
      <c r="P195" s="64">
        <f t="shared" si="30"/>
        <v>2.27</v>
      </c>
    </row>
    <row r="196" spans="1:16">
      <c r="A196" s="1">
        <f t="shared" si="25"/>
        <v>196</v>
      </c>
      <c r="B196" s="76">
        <v>8</v>
      </c>
      <c r="C196" s="77" t="s">
        <v>74</v>
      </c>
      <c r="D196" s="83">
        <f t="shared" si="28"/>
        <v>60.606060606060609</v>
      </c>
      <c r="E196" s="78">
        <v>19.260000000000002</v>
      </c>
      <c r="F196" s="79">
        <v>7.424E-3</v>
      </c>
      <c r="G196" s="75">
        <f t="shared" si="22"/>
        <v>19.267424000000002</v>
      </c>
      <c r="H196" s="66">
        <v>454.95</v>
      </c>
      <c r="I196" s="67" t="s">
        <v>71</v>
      </c>
      <c r="J196" s="64">
        <f t="shared" si="29"/>
        <v>454.95</v>
      </c>
      <c r="K196" s="66">
        <v>17.309999999999999</v>
      </c>
      <c r="L196" s="67" t="s">
        <v>71</v>
      </c>
      <c r="M196" s="64">
        <f t="shared" si="27"/>
        <v>17.309999999999999</v>
      </c>
      <c r="N196" s="66">
        <v>2.62</v>
      </c>
      <c r="O196" s="67" t="s">
        <v>71</v>
      </c>
      <c r="P196" s="64">
        <f t="shared" si="30"/>
        <v>2.62</v>
      </c>
    </row>
    <row r="197" spans="1:16">
      <c r="A197" s="1">
        <f t="shared" si="25"/>
        <v>197</v>
      </c>
      <c r="B197" s="76">
        <v>9</v>
      </c>
      <c r="C197" s="77" t="s">
        <v>74</v>
      </c>
      <c r="D197" s="83">
        <f t="shared" si="28"/>
        <v>68.181818181818187</v>
      </c>
      <c r="E197" s="78">
        <v>17.850000000000001</v>
      </c>
      <c r="F197" s="79">
        <v>6.6819999999999996E-3</v>
      </c>
      <c r="G197" s="75">
        <f t="shared" si="22"/>
        <v>17.856682000000003</v>
      </c>
      <c r="H197" s="66">
        <v>543.39</v>
      </c>
      <c r="I197" s="67" t="s">
        <v>71</v>
      </c>
      <c r="J197" s="64">
        <f t="shared" si="29"/>
        <v>543.39</v>
      </c>
      <c r="K197" s="66">
        <v>21.36</v>
      </c>
      <c r="L197" s="67" t="s">
        <v>71</v>
      </c>
      <c r="M197" s="64">
        <f t="shared" si="27"/>
        <v>21.36</v>
      </c>
      <c r="N197" s="66">
        <v>2.99</v>
      </c>
      <c r="O197" s="67" t="s">
        <v>71</v>
      </c>
      <c r="P197" s="64">
        <f t="shared" si="30"/>
        <v>2.99</v>
      </c>
    </row>
    <row r="198" spans="1:16">
      <c r="A198" s="1">
        <f t="shared" si="25"/>
        <v>198</v>
      </c>
      <c r="B198" s="76">
        <v>10</v>
      </c>
      <c r="C198" s="77" t="s">
        <v>74</v>
      </c>
      <c r="D198" s="83">
        <f t="shared" si="28"/>
        <v>75.757575757575751</v>
      </c>
      <c r="E198" s="78">
        <v>16.66</v>
      </c>
      <c r="F198" s="79">
        <v>6.0800000000000003E-3</v>
      </c>
      <c r="G198" s="75">
        <f t="shared" si="22"/>
        <v>16.666080000000001</v>
      </c>
      <c r="H198" s="66">
        <v>638.46</v>
      </c>
      <c r="I198" s="67" t="s">
        <v>71</v>
      </c>
      <c r="J198" s="64">
        <f t="shared" si="29"/>
        <v>638.46</v>
      </c>
      <c r="K198" s="66">
        <v>25.26</v>
      </c>
      <c r="L198" s="67" t="s">
        <v>71</v>
      </c>
      <c r="M198" s="64">
        <f t="shared" si="27"/>
        <v>25.26</v>
      </c>
      <c r="N198" s="66">
        <v>3.39</v>
      </c>
      <c r="O198" s="67" t="s">
        <v>71</v>
      </c>
      <c r="P198" s="64">
        <f t="shared" si="30"/>
        <v>3.39</v>
      </c>
    </row>
    <row r="199" spans="1:16">
      <c r="A199" s="1">
        <f t="shared" si="25"/>
        <v>199</v>
      </c>
      <c r="B199" s="76">
        <v>11</v>
      </c>
      <c r="C199" s="77" t="s">
        <v>74</v>
      </c>
      <c r="D199" s="83">
        <f t="shared" si="28"/>
        <v>83.333333333333329</v>
      </c>
      <c r="E199" s="78">
        <v>15.66</v>
      </c>
      <c r="F199" s="79">
        <v>5.581E-3</v>
      </c>
      <c r="G199" s="75">
        <f t="shared" si="22"/>
        <v>15.665581</v>
      </c>
      <c r="H199" s="66">
        <v>739.96</v>
      </c>
      <c r="I199" s="67" t="s">
        <v>71</v>
      </c>
      <c r="J199" s="64">
        <f t="shared" si="29"/>
        <v>739.96</v>
      </c>
      <c r="K199" s="66">
        <v>29.06</v>
      </c>
      <c r="L199" s="67" t="s">
        <v>71</v>
      </c>
      <c r="M199" s="64">
        <f t="shared" si="27"/>
        <v>29.06</v>
      </c>
      <c r="N199" s="66">
        <v>3.82</v>
      </c>
      <c r="O199" s="67" t="s">
        <v>71</v>
      </c>
      <c r="P199" s="64">
        <f t="shared" si="30"/>
        <v>3.82</v>
      </c>
    </row>
    <row r="200" spans="1:16">
      <c r="A200" s="1">
        <f t="shared" si="25"/>
        <v>200</v>
      </c>
      <c r="B200" s="76">
        <v>12</v>
      </c>
      <c r="C200" s="77" t="s">
        <v>74</v>
      </c>
      <c r="D200" s="83">
        <f t="shared" si="28"/>
        <v>90.909090909090907</v>
      </c>
      <c r="E200" s="78">
        <v>14.79</v>
      </c>
      <c r="F200" s="79">
        <v>5.1619999999999999E-3</v>
      </c>
      <c r="G200" s="75">
        <f t="shared" si="22"/>
        <v>14.795161999999999</v>
      </c>
      <c r="H200" s="66">
        <v>847.68</v>
      </c>
      <c r="I200" s="67" t="s">
        <v>71</v>
      </c>
      <c r="J200" s="64">
        <f t="shared" si="29"/>
        <v>847.68</v>
      </c>
      <c r="K200" s="66">
        <v>32.83</v>
      </c>
      <c r="L200" s="67" t="s">
        <v>71</v>
      </c>
      <c r="M200" s="64">
        <f t="shared" si="27"/>
        <v>32.83</v>
      </c>
      <c r="N200" s="66">
        <v>4.2699999999999996</v>
      </c>
      <c r="O200" s="67" t="s">
        <v>71</v>
      </c>
      <c r="P200" s="64">
        <f t="shared" si="30"/>
        <v>4.2699999999999996</v>
      </c>
    </row>
    <row r="201" spans="1:16">
      <c r="A201" s="1">
        <f t="shared" si="25"/>
        <v>201</v>
      </c>
      <c r="B201" s="76">
        <v>13</v>
      </c>
      <c r="C201" s="77" t="s">
        <v>74</v>
      </c>
      <c r="D201" s="83">
        <f t="shared" si="28"/>
        <v>98.484848484848484</v>
      </c>
      <c r="E201" s="78">
        <v>14.04</v>
      </c>
      <c r="F201" s="79">
        <v>4.803E-3</v>
      </c>
      <c r="G201" s="75">
        <f t="shared" si="22"/>
        <v>14.044803</v>
      </c>
      <c r="H201" s="66">
        <v>961.43</v>
      </c>
      <c r="I201" s="67" t="s">
        <v>71</v>
      </c>
      <c r="J201" s="64">
        <f t="shared" si="29"/>
        <v>961.43</v>
      </c>
      <c r="K201" s="66">
        <v>36.57</v>
      </c>
      <c r="L201" s="67" t="s">
        <v>71</v>
      </c>
      <c r="M201" s="64">
        <f t="shared" si="27"/>
        <v>36.57</v>
      </c>
      <c r="N201" s="66">
        <v>4.74</v>
      </c>
      <c r="O201" s="67" t="s">
        <v>71</v>
      </c>
      <c r="P201" s="64">
        <f t="shared" si="30"/>
        <v>4.74</v>
      </c>
    </row>
    <row r="202" spans="1:16">
      <c r="A202" s="1">
        <f t="shared" si="25"/>
        <v>202</v>
      </c>
      <c r="B202" s="76">
        <v>14</v>
      </c>
      <c r="C202" s="77" t="s">
        <v>74</v>
      </c>
      <c r="D202" s="113">
        <f t="shared" si="28"/>
        <v>106.06060606060606</v>
      </c>
      <c r="E202" s="78">
        <v>13.38</v>
      </c>
      <c r="F202" s="79">
        <v>4.4929999999999996E-3</v>
      </c>
      <c r="G202" s="75">
        <f t="shared" si="22"/>
        <v>13.384493000000001</v>
      </c>
      <c r="H202" s="66">
        <v>1.08</v>
      </c>
      <c r="I202" s="112" t="s">
        <v>73</v>
      </c>
      <c r="J202" s="68">
        <f t="shared" ref="J202:J228" si="31">H202*1000</f>
        <v>1080</v>
      </c>
      <c r="K202" s="66">
        <v>40.31</v>
      </c>
      <c r="L202" s="67" t="s">
        <v>71</v>
      </c>
      <c r="M202" s="64">
        <f t="shared" si="27"/>
        <v>40.31</v>
      </c>
      <c r="N202" s="66">
        <v>5.24</v>
      </c>
      <c r="O202" s="67" t="s">
        <v>71</v>
      </c>
      <c r="P202" s="64">
        <f t="shared" si="30"/>
        <v>5.24</v>
      </c>
    </row>
    <row r="203" spans="1:16">
      <c r="A203" s="1">
        <f t="shared" si="25"/>
        <v>203</v>
      </c>
      <c r="B203" s="76">
        <v>15</v>
      </c>
      <c r="C203" s="77" t="s">
        <v>74</v>
      </c>
      <c r="D203" s="113">
        <f t="shared" si="28"/>
        <v>113.63636363636364</v>
      </c>
      <c r="E203" s="78">
        <v>12.8</v>
      </c>
      <c r="F203" s="79">
        <v>4.2230000000000002E-3</v>
      </c>
      <c r="G203" s="75">
        <f t="shared" si="22"/>
        <v>12.804223</v>
      </c>
      <c r="H203" s="66">
        <v>1.21</v>
      </c>
      <c r="I203" s="67" t="s">
        <v>73</v>
      </c>
      <c r="J203" s="68">
        <f t="shared" si="31"/>
        <v>1210</v>
      </c>
      <c r="K203" s="66">
        <v>44.04</v>
      </c>
      <c r="L203" s="67" t="s">
        <v>71</v>
      </c>
      <c r="M203" s="64">
        <f t="shared" ref="M203:M224" si="32">K203</f>
        <v>44.04</v>
      </c>
      <c r="N203" s="66">
        <v>5.75</v>
      </c>
      <c r="O203" s="67" t="s">
        <v>71</v>
      </c>
      <c r="P203" s="64">
        <f t="shared" si="30"/>
        <v>5.75</v>
      </c>
    </row>
    <row r="204" spans="1:16">
      <c r="A204" s="1">
        <f t="shared" si="25"/>
        <v>204</v>
      </c>
      <c r="B204" s="76">
        <v>16</v>
      </c>
      <c r="C204" s="77" t="s">
        <v>74</v>
      </c>
      <c r="D204" s="113">
        <f t="shared" ref="D204:D228" si="33">B204*1000/$C$5</f>
        <v>121.21212121212122</v>
      </c>
      <c r="E204" s="78">
        <v>12.28</v>
      </c>
      <c r="F204" s="79">
        <v>3.9839999999999997E-3</v>
      </c>
      <c r="G204" s="75">
        <f t="shared" si="22"/>
        <v>12.283984</v>
      </c>
      <c r="H204" s="66">
        <v>1.34</v>
      </c>
      <c r="I204" s="67" t="s">
        <v>73</v>
      </c>
      <c r="J204" s="68">
        <f t="shared" si="31"/>
        <v>1340</v>
      </c>
      <c r="K204" s="66">
        <v>47.78</v>
      </c>
      <c r="L204" s="67" t="s">
        <v>71</v>
      </c>
      <c r="M204" s="64">
        <f t="shared" si="32"/>
        <v>47.78</v>
      </c>
      <c r="N204" s="66">
        <v>6.29</v>
      </c>
      <c r="O204" s="67" t="s">
        <v>71</v>
      </c>
      <c r="P204" s="64">
        <f t="shared" si="30"/>
        <v>6.29</v>
      </c>
    </row>
    <row r="205" spans="1:16">
      <c r="A205" s="1">
        <f t="shared" si="25"/>
        <v>205</v>
      </c>
      <c r="B205" s="76">
        <v>17</v>
      </c>
      <c r="C205" s="77" t="s">
        <v>74</v>
      </c>
      <c r="D205" s="113">
        <f t="shared" si="33"/>
        <v>128.78787878787878</v>
      </c>
      <c r="E205" s="78">
        <v>11.81</v>
      </c>
      <c r="F205" s="79">
        <v>3.7720000000000002E-3</v>
      </c>
      <c r="G205" s="75">
        <f t="shared" si="22"/>
        <v>11.813772</v>
      </c>
      <c r="H205" s="66">
        <v>1.47</v>
      </c>
      <c r="I205" s="67" t="s">
        <v>73</v>
      </c>
      <c r="J205" s="68">
        <f t="shared" si="31"/>
        <v>1470</v>
      </c>
      <c r="K205" s="66">
        <v>51.53</v>
      </c>
      <c r="L205" s="67" t="s">
        <v>71</v>
      </c>
      <c r="M205" s="64">
        <f t="shared" si="32"/>
        <v>51.53</v>
      </c>
      <c r="N205" s="66">
        <v>6.84</v>
      </c>
      <c r="O205" s="67" t="s">
        <v>71</v>
      </c>
      <c r="P205" s="64">
        <f t="shared" si="30"/>
        <v>6.84</v>
      </c>
    </row>
    <row r="206" spans="1:16">
      <c r="A206" s="1">
        <f t="shared" si="25"/>
        <v>206</v>
      </c>
      <c r="B206" s="76">
        <v>18</v>
      </c>
      <c r="C206" s="77" t="s">
        <v>74</v>
      </c>
      <c r="D206" s="113">
        <f t="shared" si="33"/>
        <v>136.36363636363637</v>
      </c>
      <c r="E206" s="78">
        <v>11.39</v>
      </c>
      <c r="F206" s="79">
        <v>3.5820000000000001E-3</v>
      </c>
      <c r="G206" s="75">
        <f t="shared" si="22"/>
        <v>11.393582</v>
      </c>
      <c r="H206" s="66">
        <v>1.61</v>
      </c>
      <c r="I206" s="67" t="s">
        <v>73</v>
      </c>
      <c r="J206" s="68">
        <f t="shared" si="31"/>
        <v>1610</v>
      </c>
      <c r="K206" s="66">
        <v>55.29</v>
      </c>
      <c r="L206" s="67" t="s">
        <v>71</v>
      </c>
      <c r="M206" s="64">
        <f t="shared" si="32"/>
        <v>55.29</v>
      </c>
      <c r="N206" s="66">
        <v>7.41</v>
      </c>
      <c r="O206" s="67" t="s">
        <v>71</v>
      </c>
      <c r="P206" s="64">
        <f t="shared" si="30"/>
        <v>7.41</v>
      </c>
    </row>
    <row r="207" spans="1:16">
      <c r="A207" s="1">
        <f t="shared" si="25"/>
        <v>207</v>
      </c>
      <c r="B207" s="76">
        <v>20</v>
      </c>
      <c r="C207" s="77" t="s">
        <v>74</v>
      </c>
      <c r="D207" s="113">
        <f t="shared" si="33"/>
        <v>151.5151515151515</v>
      </c>
      <c r="E207" s="78">
        <v>10.66</v>
      </c>
      <c r="F207" s="79">
        <v>3.2569999999999999E-3</v>
      </c>
      <c r="G207" s="75">
        <f t="shared" si="22"/>
        <v>10.663257</v>
      </c>
      <c r="H207" s="66">
        <v>1.91</v>
      </c>
      <c r="I207" s="67" t="s">
        <v>73</v>
      </c>
      <c r="J207" s="68">
        <f t="shared" si="31"/>
        <v>1910</v>
      </c>
      <c r="K207" s="66">
        <v>69.52</v>
      </c>
      <c r="L207" s="67" t="s">
        <v>71</v>
      </c>
      <c r="M207" s="64">
        <f t="shared" si="32"/>
        <v>69.52</v>
      </c>
      <c r="N207" s="66">
        <v>8.61</v>
      </c>
      <c r="O207" s="67" t="s">
        <v>71</v>
      </c>
      <c r="P207" s="64">
        <f t="shared" si="30"/>
        <v>8.61</v>
      </c>
    </row>
    <row r="208" spans="1:16">
      <c r="A208" s="1">
        <f t="shared" si="25"/>
        <v>208</v>
      </c>
      <c r="B208" s="76">
        <v>22.5</v>
      </c>
      <c r="C208" s="77" t="s">
        <v>74</v>
      </c>
      <c r="D208" s="113">
        <f t="shared" si="33"/>
        <v>170.45454545454547</v>
      </c>
      <c r="E208" s="78">
        <v>9.9090000000000007</v>
      </c>
      <c r="F208" s="79">
        <v>2.928E-3</v>
      </c>
      <c r="G208" s="75">
        <f t="shared" si="22"/>
        <v>9.9119280000000014</v>
      </c>
      <c r="H208" s="66">
        <v>2.31</v>
      </c>
      <c r="I208" s="67" t="s">
        <v>73</v>
      </c>
      <c r="J208" s="68">
        <f t="shared" si="31"/>
        <v>2310</v>
      </c>
      <c r="K208" s="66">
        <v>89.56</v>
      </c>
      <c r="L208" s="67" t="s">
        <v>71</v>
      </c>
      <c r="M208" s="64">
        <f t="shared" si="32"/>
        <v>89.56</v>
      </c>
      <c r="N208" s="66">
        <v>10.19</v>
      </c>
      <c r="O208" s="67" t="s">
        <v>71</v>
      </c>
      <c r="P208" s="64">
        <f t="shared" si="30"/>
        <v>10.19</v>
      </c>
    </row>
    <row r="209" spans="1:16">
      <c r="A209" s="1">
        <f t="shared" si="25"/>
        <v>209</v>
      </c>
      <c r="B209" s="76">
        <v>25</v>
      </c>
      <c r="C209" s="77" t="s">
        <v>74</v>
      </c>
      <c r="D209" s="113">
        <f t="shared" si="33"/>
        <v>189.39393939393941</v>
      </c>
      <c r="E209" s="78">
        <v>9.2910000000000004</v>
      </c>
      <c r="F209" s="79">
        <v>2.6619999999999999E-3</v>
      </c>
      <c r="G209" s="75">
        <f t="shared" si="22"/>
        <v>9.2936620000000012</v>
      </c>
      <c r="H209" s="66">
        <v>2.74</v>
      </c>
      <c r="I209" s="67" t="s">
        <v>73</v>
      </c>
      <c r="J209" s="68">
        <f t="shared" si="31"/>
        <v>2740</v>
      </c>
      <c r="K209" s="66">
        <v>108.07</v>
      </c>
      <c r="L209" s="67" t="s">
        <v>71</v>
      </c>
      <c r="M209" s="64">
        <f t="shared" si="32"/>
        <v>108.07</v>
      </c>
      <c r="N209" s="66">
        <v>11.87</v>
      </c>
      <c r="O209" s="67" t="s">
        <v>71</v>
      </c>
      <c r="P209" s="64">
        <f t="shared" si="30"/>
        <v>11.87</v>
      </c>
    </row>
    <row r="210" spans="1:16">
      <c r="A210" s="1">
        <f t="shared" si="25"/>
        <v>210</v>
      </c>
      <c r="B210" s="76">
        <v>27.5</v>
      </c>
      <c r="C210" s="77" t="s">
        <v>74</v>
      </c>
      <c r="D210" s="113">
        <f t="shared" si="33"/>
        <v>208.33333333333334</v>
      </c>
      <c r="E210" s="78">
        <v>8.7769999999999992</v>
      </c>
      <c r="F210" s="79">
        <v>2.441E-3</v>
      </c>
      <c r="G210" s="75">
        <f t="shared" si="22"/>
        <v>8.7794409999999985</v>
      </c>
      <c r="H210" s="66">
        <v>3.19</v>
      </c>
      <c r="I210" s="67" t="s">
        <v>73</v>
      </c>
      <c r="J210" s="68">
        <f t="shared" si="31"/>
        <v>3190</v>
      </c>
      <c r="K210" s="66">
        <v>125.74</v>
      </c>
      <c r="L210" s="67" t="s">
        <v>71</v>
      </c>
      <c r="M210" s="64">
        <f t="shared" si="32"/>
        <v>125.74</v>
      </c>
      <c r="N210" s="66">
        <v>13.63</v>
      </c>
      <c r="O210" s="67" t="s">
        <v>71</v>
      </c>
      <c r="P210" s="64">
        <f t="shared" si="30"/>
        <v>13.63</v>
      </c>
    </row>
    <row r="211" spans="1:16">
      <c r="A211" s="1">
        <f t="shared" si="25"/>
        <v>211</v>
      </c>
      <c r="B211" s="76">
        <v>30</v>
      </c>
      <c r="C211" s="77" t="s">
        <v>74</v>
      </c>
      <c r="D211" s="113">
        <f t="shared" si="33"/>
        <v>227.27272727272728</v>
      </c>
      <c r="E211" s="78">
        <v>8.343</v>
      </c>
      <c r="F211" s="79">
        <v>2.2560000000000002E-3</v>
      </c>
      <c r="G211" s="75">
        <f t="shared" si="22"/>
        <v>8.3452559999999991</v>
      </c>
      <c r="H211" s="66">
        <v>3.67</v>
      </c>
      <c r="I211" s="67" t="s">
        <v>73</v>
      </c>
      <c r="J211" s="68">
        <f t="shared" si="31"/>
        <v>3670</v>
      </c>
      <c r="K211" s="66">
        <v>142.87</v>
      </c>
      <c r="L211" s="67" t="s">
        <v>71</v>
      </c>
      <c r="M211" s="64">
        <f t="shared" si="32"/>
        <v>142.87</v>
      </c>
      <c r="N211" s="66">
        <v>15.47</v>
      </c>
      <c r="O211" s="67" t="s">
        <v>71</v>
      </c>
      <c r="P211" s="64">
        <f t="shared" si="30"/>
        <v>15.47</v>
      </c>
    </row>
    <row r="212" spans="1:16">
      <c r="A212" s="1">
        <f t="shared" si="25"/>
        <v>212</v>
      </c>
      <c r="B212" s="76">
        <v>32.5</v>
      </c>
      <c r="C212" s="77" t="s">
        <v>74</v>
      </c>
      <c r="D212" s="113">
        <f t="shared" si="33"/>
        <v>246.21212121212122</v>
      </c>
      <c r="E212" s="78">
        <v>7.9710000000000001</v>
      </c>
      <c r="F212" s="79">
        <v>2.098E-3</v>
      </c>
      <c r="G212" s="75">
        <f t="shared" ref="G212:G275" si="34">E212+F212</f>
        <v>7.9730980000000002</v>
      </c>
      <c r="H212" s="66">
        <v>4.17</v>
      </c>
      <c r="I212" s="67" t="s">
        <v>73</v>
      </c>
      <c r="J212" s="68">
        <f t="shared" si="31"/>
        <v>4170</v>
      </c>
      <c r="K212" s="66">
        <v>159.61000000000001</v>
      </c>
      <c r="L212" s="67" t="s">
        <v>71</v>
      </c>
      <c r="M212" s="64">
        <f t="shared" si="32"/>
        <v>159.61000000000001</v>
      </c>
      <c r="N212" s="66">
        <v>17.37</v>
      </c>
      <c r="O212" s="67" t="s">
        <v>71</v>
      </c>
      <c r="P212" s="64">
        <f t="shared" ref="P212:P228" si="35">N212</f>
        <v>17.37</v>
      </c>
    </row>
    <row r="213" spans="1:16">
      <c r="A213" s="1">
        <f t="shared" si="25"/>
        <v>213</v>
      </c>
      <c r="B213" s="76">
        <v>35</v>
      </c>
      <c r="C213" s="77" t="s">
        <v>74</v>
      </c>
      <c r="D213" s="113">
        <f t="shared" si="33"/>
        <v>265.15151515151513</v>
      </c>
      <c r="E213" s="78">
        <v>7.6509999999999998</v>
      </c>
      <c r="F213" s="79">
        <v>1.9610000000000001E-3</v>
      </c>
      <c r="G213" s="75">
        <f t="shared" si="34"/>
        <v>7.6529609999999995</v>
      </c>
      <c r="H213" s="66">
        <v>4.7</v>
      </c>
      <c r="I213" s="67" t="s">
        <v>73</v>
      </c>
      <c r="J213" s="68">
        <f t="shared" si="31"/>
        <v>4700</v>
      </c>
      <c r="K213" s="66">
        <v>176.07</v>
      </c>
      <c r="L213" s="67" t="s">
        <v>71</v>
      </c>
      <c r="M213" s="64">
        <f t="shared" si="32"/>
        <v>176.07</v>
      </c>
      <c r="N213" s="66">
        <v>19.34</v>
      </c>
      <c r="O213" s="67" t="s">
        <v>71</v>
      </c>
      <c r="P213" s="64">
        <f t="shared" si="35"/>
        <v>19.34</v>
      </c>
    </row>
    <row r="214" spans="1:16">
      <c r="A214" s="1">
        <f t="shared" ref="A214:A277" si="36">A213+1</f>
        <v>214</v>
      </c>
      <c r="B214" s="76">
        <v>37.5</v>
      </c>
      <c r="C214" s="77" t="s">
        <v>74</v>
      </c>
      <c r="D214" s="113">
        <f t="shared" si="33"/>
        <v>284.09090909090907</v>
      </c>
      <c r="E214" s="78">
        <v>7.3710000000000004</v>
      </c>
      <c r="F214" s="79">
        <v>1.8420000000000001E-3</v>
      </c>
      <c r="G214" s="75">
        <f t="shared" si="34"/>
        <v>7.3728420000000003</v>
      </c>
      <c r="H214" s="66">
        <v>5.24</v>
      </c>
      <c r="I214" s="67" t="s">
        <v>73</v>
      </c>
      <c r="J214" s="68">
        <f t="shared" si="31"/>
        <v>5240</v>
      </c>
      <c r="K214" s="66">
        <v>192.29</v>
      </c>
      <c r="L214" s="67" t="s">
        <v>71</v>
      </c>
      <c r="M214" s="64">
        <f t="shared" si="32"/>
        <v>192.29</v>
      </c>
      <c r="N214" s="66">
        <v>21.37</v>
      </c>
      <c r="O214" s="67" t="s">
        <v>71</v>
      </c>
      <c r="P214" s="64">
        <f t="shared" si="35"/>
        <v>21.37</v>
      </c>
    </row>
    <row r="215" spans="1:16">
      <c r="A215" s="1">
        <f t="shared" si="36"/>
        <v>215</v>
      </c>
      <c r="B215" s="76">
        <v>40</v>
      </c>
      <c r="C215" s="77" t="s">
        <v>74</v>
      </c>
      <c r="D215" s="113">
        <f t="shared" si="33"/>
        <v>303.030303030303</v>
      </c>
      <c r="E215" s="78">
        <v>7.125</v>
      </c>
      <c r="F215" s="79">
        <v>1.737E-3</v>
      </c>
      <c r="G215" s="75">
        <f t="shared" si="34"/>
        <v>7.1267370000000003</v>
      </c>
      <c r="H215" s="66">
        <v>5.81</v>
      </c>
      <c r="I215" s="67" t="s">
        <v>73</v>
      </c>
      <c r="J215" s="68">
        <f t="shared" si="31"/>
        <v>5810</v>
      </c>
      <c r="K215" s="66">
        <v>208.3</v>
      </c>
      <c r="L215" s="67" t="s">
        <v>71</v>
      </c>
      <c r="M215" s="64">
        <f t="shared" si="32"/>
        <v>208.3</v>
      </c>
      <c r="N215" s="66">
        <v>23.45</v>
      </c>
      <c r="O215" s="67" t="s">
        <v>71</v>
      </c>
      <c r="P215" s="64">
        <f t="shared" si="35"/>
        <v>23.45</v>
      </c>
    </row>
    <row r="216" spans="1:16">
      <c r="A216" s="1">
        <f t="shared" si="36"/>
        <v>216</v>
      </c>
      <c r="B216" s="76">
        <v>45</v>
      </c>
      <c r="C216" s="77" t="s">
        <v>74</v>
      </c>
      <c r="D216" s="113">
        <f t="shared" si="33"/>
        <v>340.90909090909093</v>
      </c>
      <c r="E216" s="78">
        <v>6.7119999999999997</v>
      </c>
      <c r="F216" s="79">
        <v>1.56E-3</v>
      </c>
      <c r="G216" s="75">
        <f t="shared" si="34"/>
        <v>6.7135599999999993</v>
      </c>
      <c r="H216" s="66">
        <v>7</v>
      </c>
      <c r="I216" s="67" t="s">
        <v>73</v>
      </c>
      <c r="J216" s="68">
        <f t="shared" si="31"/>
        <v>7000</v>
      </c>
      <c r="K216" s="66">
        <v>267.48</v>
      </c>
      <c r="L216" s="67" t="s">
        <v>71</v>
      </c>
      <c r="M216" s="64">
        <f t="shared" si="32"/>
        <v>267.48</v>
      </c>
      <c r="N216" s="66">
        <v>27.75</v>
      </c>
      <c r="O216" s="67" t="s">
        <v>71</v>
      </c>
      <c r="P216" s="64">
        <f t="shared" si="35"/>
        <v>27.75</v>
      </c>
    </row>
    <row r="217" spans="1:16">
      <c r="A217" s="1">
        <f t="shared" si="36"/>
        <v>217</v>
      </c>
      <c r="B217" s="76">
        <v>50</v>
      </c>
      <c r="C217" s="77" t="s">
        <v>74</v>
      </c>
      <c r="D217" s="113">
        <f t="shared" si="33"/>
        <v>378.78787878787881</v>
      </c>
      <c r="E217" s="78">
        <v>6.3810000000000002</v>
      </c>
      <c r="F217" s="79">
        <v>1.418E-3</v>
      </c>
      <c r="G217" s="75">
        <f t="shared" si="34"/>
        <v>6.3824180000000004</v>
      </c>
      <c r="H217" s="66">
        <v>8.25</v>
      </c>
      <c r="I217" s="67" t="s">
        <v>73</v>
      </c>
      <c r="J217" s="68">
        <f t="shared" si="31"/>
        <v>8250</v>
      </c>
      <c r="K217" s="66">
        <v>320.91000000000003</v>
      </c>
      <c r="L217" s="67" t="s">
        <v>71</v>
      </c>
      <c r="M217" s="64">
        <f t="shared" si="32"/>
        <v>320.91000000000003</v>
      </c>
      <c r="N217" s="66">
        <v>32.21</v>
      </c>
      <c r="O217" s="67" t="s">
        <v>71</v>
      </c>
      <c r="P217" s="64">
        <f t="shared" si="35"/>
        <v>32.21</v>
      </c>
    </row>
    <row r="218" spans="1:16">
      <c r="A218" s="1">
        <f t="shared" si="36"/>
        <v>218</v>
      </c>
      <c r="B218" s="76">
        <v>55</v>
      </c>
      <c r="C218" s="77" t="s">
        <v>74</v>
      </c>
      <c r="D218" s="113">
        <f t="shared" si="33"/>
        <v>416.66666666666669</v>
      </c>
      <c r="E218" s="78">
        <v>6.11</v>
      </c>
      <c r="F218" s="79">
        <v>1.299E-3</v>
      </c>
      <c r="G218" s="75">
        <f t="shared" si="34"/>
        <v>6.1112990000000007</v>
      </c>
      <c r="H218" s="66">
        <v>9.56</v>
      </c>
      <c r="I218" s="67" t="s">
        <v>73</v>
      </c>
      <c r="J218" s="68">
        <f t="shared" si="31"/>
        <v>9560</v>
      </c>
      <c r="K218" s="66">
        <v>370.83</v>
      </c>
      <c r="L218" s="67" t="s">
        <v>71</v>
      </c>
      <c r="M218" s="64">
        <f t="shared" si="32"/>
        <v>370.83</v>
      </c>
      <c r="N218" s="66">
        <v>36.799999999999997</v>
      </c>
      <c r="O218" s="67" t="s">
        <v>71</v>
      </c>
      <c r="P218" s="64">
        <f t="shared" si="35"/>
        <v>36.799999999999997</v>
      </c>
    </row>
    <row r="219" spans="1:16">
      <c r="A219" s="1">
        <f t="shared" si="36"/>
        <v>219</v>
      </c>
      <c r="B219" s="76">
        <v>60</v>
      </c>
      <c r="C219" s="77" t="s">
        <v>74</v>
      </c>
      <c r="D219" s="113">
        <f t="shared" si="33"/>
        <v>454.54545454545456</v>
      </c>
      <c r="E219" s="78">
        <v>5.8849999999999998</v>
      </c>
      <c r="F219" s="79">
        <v>1.1999999999999999E-3</v>
      </c>
      <c r="G219" s="75">
        <f t="shared" si="34"/>
        <v>5.8861999999999997</v>
      </c>
      <c r="H219" s="66">
        <v>10.93</v>
      </c>
      <c r="I219" s="67" t="s">
        <v>73</v>
      </c>
      <c r="J219" s="68">
        <f t="shared" si="31"/>
        <v>10930</v>
      </c>
      <c r="K219" s="66">
        <v>418.27</v>
      </c>
      <c r="L219" s="67" t="s">
        <v>71</v>
      </c>
      <c r="M219" s="64">
        <f t="shared" si="32"/>
        <v>418.27</v>
      </c>
      <c r="N219" s="66">
        <v>41.49</v>
      </c>
      <c r="O219" s="67" t="s">
        <v>71</v>
      </c>
      <c r="P219" s="64">
        <f t="shared" si="35"/>
        <v>41.49</v>
      </c>
    </row>
    <row r="220" spans="1:16">
      <c r="A220" s="1">
        <f t="shared" si="36"/>
        <v>220</v>
      </c>
      <c r="B220" s="76">
        <v>65</v>
      </c>
      <c r="C220" s="77" t="s">
        <v>74</v>
      </c>
      <c r="D220" s="113">
        <f t="shared" si="33"/>
        <v>492.42424242424244</v>
      </c>
      <c r="E220" s="78">
        <v>5.6959999999999997</v>
      </c>
      <c r="F220" s="79">
        <v>1.116E-3</v>
      </c>
      <c r="G220" s="75">
        <f t="shared" si="34"/>
        <v>5.6971159999999994</v>
      </c>
      <c r="H220" s="66">
        <v>12.34</v>
      </c>
      <c r="I220" s="67" t="s">
        <v>73</v>
      </c>
      <c r="J220" s="68">
        <f t="shared" si="31"/>
        <v>12340</v>
      </c>
      <c r="K220" s="66">
        <v>463.81</v>
      </c>
      <c r="L220" s="67" t="s">
        <v>71</v>
      </c>
      <c r="M220" s="64">
        <f t="shared" si="32"/>
        <v>463.81</v>
      </c>
      <c r="N220" s="66">
        <v>46.27</v>
      </c>
      <c r="O220" s="67" t="s">
        <v>71</v>
      </c>
      <c r="P220" s="64">
        <f t="shared" si="35"/>
        <v>46.27</v>
      </c>
    </row>
    <row r="221" spans="1:16">
      <c r="A221" s="1">
        <f t="shared" si="36"/>
        <v>221</v>
      </c>
      <c r="B221" s="76">
        <v>70</v>
      </c>
      <c r="C221" s="77" t="s">
        <v>74</v>
      </c>
      <c r="D221" s="113">
        <f t="shared" si="33"/>
        <v>530.30303030303025</v>
      </c>
      <c r="E221" s="78">
        <v>5.5350000000000001</v>
      </c>
      <c r="F221" s="79">
        <v>1.0430000000000001E-3</v>
      </c>
      <c r="G221" s="75">
        <f t="shared" si="34"/>
        <v>5.5360430000000003</v>
      </c>
      <c r="H221" s="66">
        <v>13.8</v>
      </c>
      <c r="I221" s="67" t="s">
        <v>73</v>
      </c>
      <c r="J221" s="68">
        <f t="shared" si="31"/>
        <v>13800</v>
      </c>
      <c r="K221" s="66">
        <v>507.77</v>
      </c>
      <c r="L221" s="67" t="s">
        <v>71</v>
      </c>
      <c r="M221" s="64">
        <f t="shared" si="32"/>
        <v>507.77</v>
      </c>
      <c r="N221" s="66">
        <v>51.12</v>
      </c>
      <c r="O221" s="67" t="s">
        <v>71</v>
      </c>
      <c r="P221" s="64">
        <f t="shared" si="35"/>
        <v>51.12</v>
      </c>
    </row>
    <row r="222" spans="1:16">
      <c r="A222" s="1">
        <f t="shared" si="36"/>
        <v>222</v>
      </c>
      <c r="B222" s="76">
        <v>80</v>
      </c>
      <c r="C222" s="77" t="s">
        <v>74</v>
      </c>
      <c r="D222" s="113">
        <f t="shared" si="33"/>
        <v>606.06060606060601</v>
      </c>
      <c r="E222" s="78">
        <v>5.2770000000000001</v>
      </c>
      <c r="F222" s="79">
        <v>9.2270000000000004E-4</v>
      </c>
      <c r="G222" s="75">
        <f t="shared" si="34"/>
        <v>5.2779227000000004</v>
      </c>
      <c r="H222" s="66">
        <v>16.84</v>
      </c>
      <c r="I222" s="67" t="s">
        <v>73</v>
      </c>
      <c r="J222" s="68">
        <f t="shared" si="31"/>
        <v>16840</v>
      </c>
      <c r="K222" s="66">
        <v>664.93</v>
      </c>
      <c r="L222" s="67" t="s">
        <v>71</v>
      </c>
      <c r="M222" s="64">
        <f t="shared" si="32"/>
        <v>664.93</v>
      </c>
      <c r="N222" s="66">
        <v>60.98</v>
      </c>
      <c r="O222" s="67" t="s">
        <v>71</v>
      </c>
      <c r="P222" s="64">
        <f t="shared" si="35"/>
        <v>60.98</v>
      </c>
    </row>
    <row r="223" spans="1:16">
      <c r="A223" s="1">
        <f t="shared" si="36"/>
        <v>223</v>
      </c>
      <c r="B223" s="76">
        <v>90</v>
      </c>
      <c r="C223" s="77" t="s">
        <v>74</v>
      </c>
      <c r="D223" s="113">
        <f t="shared" si="33"/>
        <v>681.81818181818187</v>
      </c>
      <c r="E223" s="78">
        <v>5.0810000000000004</v>
      </c>
      <c r="F223" s="79">
        <v>8.2830000000000002E-4</v>
      </c>
      <c r="G223" s="75">
        <f t="shared" si="34"/>
        <v>5.0818283000000006</v>
      </c>
      <c r="H223" s="66">
        <v>20</v>
      </c>
      <c r="I223" s="67" t="s">
        <v>73</v>
      </c>
      <c r="J223" s="68">
        <f t="shared" si="31"/>
        <v>20000</v>
      </c>
      <c r="K223" s="66">
        <v>801.8</v>
      </c>
      <c r="L223" s="67" t="s">
        <v>71</v>
      </c>
      <c r="M223" s="64">
        <f t="shared" si="32"/>
        <v>801.8</v>
      </c>
      <c r="N223" s="66">
        <v>70.959999999999994</v>
      </c>
      <c r="O223" s="67" t="s">
        <v>71</v>
      </c>
      <c r="P223" s="64">
        <f t="shared" si="35"/>
        <v>70.959999999999994</v>
      </c>
    </row>
    <row r="224" spans="1:16">
      <c r="A224" s="1">
        <f t="shared" si="36"/>
        <v>224</v>
      </c>
      <c r="B224" s="76">
        <v>100</v>
      </c>
      <c r="C224" s="77" t="s">
        <v>74</v>
      </c>
      <c r="D224" s="113">
        <f t="shared" si="33"/>
        <v>757.57575757575762</v>
      </c>
      <c r="E224" s="78">
        <v>4.9290000000000003</v>
      </c>
      <c r="F224" s="79">
        <v>7.5210000000000001E-4</v>
      </c>
      <c r="G224" s="75">
        <f t="shared" si="34"/>
        <v>4.9297521</v>
      </c>
      <c r="H224" s="66">
        <v>23.28</v>
      </c>
      <c r="I224" s="67" t="s">
        <v>73</v>
      </c>
      <c r="J224" s="68">
        <f t="shared" si="31"/>
        <v>23280</v>
      </c>
      <c r="K224" s="66">
        <v>926.16</v>
      </c>
      <c r="L224" s="67" t="s">
        <v>71</v>
      </c>
      <c r="M224" s="64">
        <f t="shared" si="32"/>
        <v>926.16</v>
      </c>
      <c r="N224" s="66">
        <v>80.989999999999995</v>
      </c>
      <c r="O224" s="67" t="s">
        <v>71</v>
      </c>
      <c r="P224" s="64">
        <f t="shared" si="35"/>
        <v>80.989999999999995</v>
      </c>
    </row>
    <row r="225" spans="1:16">
      <c r="A225" s="1">
        <f t="shared" si="36"/>
        <v>225</v>
      </c>
      <c r="B225" s="76">
        <v>110</v>
      </c>
      <c r="C225" s="77" t="s">
        <v>74</v>
      </c>
      <c r="D225" s="113">
        <f t="shared" si="33"/>
        <v>833.33333333333337</v>
      </c>
      <c r="E225" s="78">
        <v>4.8090000000000002</v>
      </c>
      <c r="F225" s="79">
        <v>6.891E-4</v>
      </c>
      <c r="G225" s="75">
        <f t="shared" si="34"/>
        <v>4.8096890999999999</v>
      </c>
      <c r="H225" s="66">
        <v>26.65</v>
      </c>
      <c r="I225" s="67" t="s">
        <v>73</v>
      </c>
      <c r="J225" s="68">
        <f t="shared" si="31"/>
        <v>26650</v>
      </c>
      <c r="K225" s="66">
        <v>1.04</v>
      </c>
      <c r="L225" s="112" t="s">
        <v>73</v>
      </c>
      <c r="M225" s="68">
        <f>K225*1000</f>
        <v>1040</v>
      </c>
      <c r="N225" s="66">
        <v>91.03</v>
      </c>
      <c r="O225" s="67" t="s">
        <v>71</v>
      </c>
      <c r="P225" s="64">
        <f t="shared" si="35"/>
        <v>91.03</v>
      </c>
    </row>
    <row r="226" spans="1:16">
      <c r="A226" s="1">
        <f t="shared" si="36"/>
        <v>226</v>
      </c>
      <c r="B226" s="76">
        <v>120</v>
      </c>
      <c r="C226" s="77" t="s">
        <v>74</v>
      </c>
      <c r="D226" s="113">
        <f t="shared" si="33"/>
        <v>909.09090909090912</v>
      </c>
      <c r="E226" s="78">
        <v>4.7130000000000001</v>
      </c>
      <c r="F226" s="79">
        <v>6.3619999999999996E-4</v>
      </c>
      <c r="G226" s="75">
        <f t="shared" si="34"/>
        <v>4.7136361999999998</v>
      </c>
      <c r="H226" s="66">
        <v>30.09</v>
      </c>
      <c r="I226" s="67" t="s">
        <v>73</v>
      </c>
      <c r="J226" s="68">
        <f t="shared" si="31"/>
        <v>30090</v>
      </c>
      <c r="K226" s="66">
        <v>1.1499999999999999</v>
      </c>
      <c r="L226" s="67" t="s">
        <v>73</v>
      </c>
      <c r="M226" s="68">
        <f>K226*1000</f>
        <v>1150</v>
      </c>
      <c r="N226" s="66">
        <v>101.02</v>
      </c>
      <c r="O226" s="67" t="s">
        <v>71</v>
      </c>
      <c r="P226" s="64">
        <f t="shared" si="35"/>
        <v>101.02</v>
      </c>
    </row>
    <row r="227" spans="1:16">
      <c r="A227" s="1">
        <f t="shared" si="36"/>
        <v>227</v>
      </c>
      <c r="B227" s="76">
        <v>130</v>
      </c>
      <c r="C227" s="77" t="s">
        <v>74</v>
      </c>
      <c r="D227" s="113">
        <f t="shared" si="33"/>
        <v>984.84848484848487</v>
      </c>
      <c r="E227" s="78">
        <v>4.6360000000000001</v>
      </c>
      <c r="F227" s="79">
        <v>5.9119999999999995E-4</v>
      </c>
      <c r="G227" s="75">
        <f t="shared" si="34"/>
        <v>4.6365911999999998</v>
      </c>
      <c r="H227" s="66">
        <v>33.6</v>
      </c>
      <c r="I227" s="67" t="s">
        <v>73</v>
      </c>
      <c r="J227" s="68">
        <f t="shared" si="31"/>
        <v>33600</v>
      </c>
      <c r="K227" s="66">
        <v>1.25</v>
      </c>
      <c r="L227" s="67" t="s">
        <v>73</v>
      </c>
      <c r="M227" s="68">
        <f>K227*1000</f>
        <v>1250</v>
      </c>
      <c r="N227" s="66">
        <v>110.95</v>
      </c>
      <c r="O227" s="67" t="s">
        <v>71</v>
      </c>
      <c r="P227" s="64">
        <f t="shared" si="35"/>
        <v>110.95</v>
      </c>
    </row>
    <row r="228" spans="1:16">
      <c r="A228" s="4">
        <f t="shared" si="36"/>
        <v>228</v>
      </c>
      <c r="B228" s="76">
        <v>132</v>
      </c>
      <c r="C228" s="77" t="s">
        <v>74</v>
      </c>
      <c r="D228" s="64">
        <f t="shared" si="33"/>
        <v>1000</v>
      </c>
      <c r="E228" s="78">
        <v>4.6230000000000002</v>
      </c>
      <c r="F228" s="79">
        <v>5.8290000000000002E-4</v>
      </c>
      <c r="G228" s="75">
        <f t="shared" si="34"/>
        <v>4.6235829000000006</v>
      </c>
      <c r="H228" s="66">
        <v>34.299999999999997</v>
      </c>
      <c r="I228" s="67" t="s">
        <v>73</v>
      </c>
      <c r="J228" s="68">
        <f t="shared" si="31"/>
        <v>34300</v>
      </c>
      <c r="K228" s="66">
        <v>1.26</v>
      </c>
      <c r="L228" s="67" t="s">
        <v>73</v>
      </c>
      <c r="M228" s="68">
        <f>K228*1000</f>
        <v>1260</v>
      </c>
      <c r="N228" s="66">
        <v>112.92</v>
      </c>
      <c r="O228" s="67" t="s">
        <v>71</v>
      </c>
      <c r="P228" s="64">
        <f t="shared" si="35"/>
        <v>112.92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7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7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7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7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7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7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7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7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7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7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7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7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7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7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7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7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7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7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7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7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7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7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7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9271C-D4F8-4A71-BB6F-1C1BB1333516}">
  <sheetPr codeName="WSform16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54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136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srim136Xe_GaN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1.36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136000000</v>
      </c>
      <c r="E13" s="19" t="s">
        <v>50</v>
      </c>
      <c r="F13" s="44"/>
      <c r="G13" s="45"/>
      <c r="H13" s="45"/>
      <c r="I13" s="46"/>
      <c r="J13" s="4">
        <v>8</v>
      </c>
      <c r="K13" s="101">
        <v>4.8452000000000002E-2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1.4</v>
      </c>
      <c r="C20" s="110" t="s">
        <v>70</v>
      </c>
      <c r="D20" s="84">
        <f t="shared" ref="D20:D51" si="0">B20/1000/$C$5</f>
        <v>1.0294117647058823E-5</v>
      </c>
      <c r="E20" s="73">
        <v>6.8860000000000005E-2</v>
      </c>
      <c r="F20" s="74">
        <v>1.6080000000000001</v>
      </c>
      <c r="G20" s="75">
        <f t="shared" ref="G20:G83" si="1">E20+F20</f>
        <v>1.67686</v>
      </c>
      <c r="H20" s="72">
        <v>22</v>
      </c>
      <c r="I20" s="110" t="s">
        <v>69</v>
      </c>
      <c r="J20" s="83">
        <f t="shared" ref="J20:J51" si="2">H20/1000/10</f>
        <v>2.1999999999999997E-3</v>
      </c>
      <c r="K20" s="72">
        <v>10</v>
      </c>
      <c r="L20" s="110" t="s">
        <v>69</v>
      </c>
      <c r="M20" s="83">
        <f t="shared" ref="M20:M51" si="3">K20/1000/10</f>
        <v>1E-3</v>
      </c>
      <c r="N20" s="72">
        <v>8</v>
      </c>
      <c r="O20" s="110" t="s">
        <v>69</v>
      </c>
      <c r="P20" s="83">
        <f t="shared" ref="P20:P51" si="4">N20/1000/10</f>
        <v>8.0000000000000004E-4</v>
      </c>
    </row>
    <row r="21" spans="1:25">
      <c r="A21" s="1">
        <f>A20+1</f>
        <v>21</v>
      </c>
      <c r="B21" s="76">
        <v>1.5</v>
      </c>
      <c r="C21" s="77" t="s">
        <v>70</v>
      </c>
      <c r="D21" s="84">
        <f t="shared" si="0"/>
        <v>1.1029411764705883E-5</v>
      </c>
      <c r="E21" s="78">
        <v>7.1279999999999996E-2</v>
      </c>
      <c r="F21" s="79">
        <v>1.6639999999999999</v>
      </c>
      <c r="G21" s="75">
        <f t="shared" si="1"/>
        <v>1.7352799999999999</v>
      </c>
      <c r="H21" s="76">
        <v>22</v>
      </c>
      <c r="I21" s="77" t="s">
        <v>69</v>
      </c>
      <c r="J21" s="83">
        <f t="shared" si="2"/>
        <v>2.1999999999999997E-3</v>
      </c>
      <c r="K21" s="76">
        <v>11</v>
      </c>
      <c r="L21" s="77" t="s">
        <v>69</v>
      </c>
      <c r="M21" s="83">
        <f t="shared" si="3"/>
        <v>1.0999999999999998E-3</v>
      </c>
      <c r="N21" s="76">
        <v>8</v>
      </c>
      <c r="O21" s="77" t="s">
        <v>69</v>
      </c>
      <c r="P21" s="83">
        <f t="shared" si="4"/>
        <v>8.0000000000000004E-4</v>
      </c>
    </row>
    <row r="22" spans="1:25">
      <c r="A22" s="1">
        <f t="shared" ref="A22:A85" si="5">A21+1</f>
        <v>22</v>
      </c>
      <c r="B22" s="76">
        <v>1.6</v>
      </c>
      <c r="C22" s="77" t="s">
        <v>70</v>
      </c>
      <c r="D22" s="84">
        <f t="shared" si="0"/>
        <v>1.1764705882352942E-5</v>
      </c>
      <c r="E22" s="78">
        <v>7.3609999999999995E-2</v>
      </c>
      <c r="F22" s="79">
        <v>1.7170000000000001</v>
      </c>
      <c r="G22" s="75">
        <f t="shared" si="1"/>
        <v>1.79061</v>
      </c>
      <c r="H22" s="76">
        <v>23</v>
      </c>
      <c r="I22" s="77" t="s">
        <v>69</v>
      </c>
      <c r="J22" s="83">
        <f t="shared" si="2"/>
        <v>2.3E-3</v>
      </c>
      <c r="K22" s="76">
        <v>11</v>
      </c>
      <c r="L22" s="77" t="s">
        <v>69</v>
      </c>
      <c r="M22" s="83">
        <f t="shared" si="3"/>
        <v>1.0999999999999998E-3</v>
      </c>
      <c r="N22" s="76">
        <v>8</v>
      </c>
      <c r="O22" s="77" t="s">
        <v>69</v>
      </c>
      <c r="P22" s="83">
        <f t="shared" si="4"/>
        <v>8.0000000000000004E-4</v>
      </c>
    </row>
    <row r="23" spans="1:25">
      <c r="A23" s="1">
        <f t="shared" si="5"/>
        <v>23</v>
      </c>
      <c r="B23" s="76">
        <v>1.7</v>
      </c>
      <c r="C23" s="77" t="s">
        <v>70</v>
      </c>
      <c r="D23" s="84">
        <f t="shared" si="0"/>
        <v>1.2499999999999999E-5</v>
      </c>
      <c r="E23" s="78">
        <v>7.5880000000000003E-2</v>
      </c>
      <c r="F23" s="79">
        <v>1.7689999999999999</v>
      </c>
      <c r="G23" s="75">
        <f t="shared" si="1"/>
        <v>1.8448799999999999</v>
      </c>
      <c r="H23" s="76">
        <v>24</v>
      </c>
      <c r="I23" s="77" t="s">
        <v>69</v>
      </c>
      <c r="J23" s="83">
        <f t="shared" si="2"/>
        <v>2.4000000000000002E-3</v>
      </c>
      <c r="K23" s="76">
        <v>11</v>
      </c>
      <c r="L23" s="77" t="s">
        <v>69</v>
      </c>
      <c r="M23" s="83">
        <f t="shared" si="3"/>
        <v>1.0999999999999998E-3</v>
      </c>
      <c r="N23" s="76">
        <v>8</v>
      </c>
      <c r="O23" s="77" t="s">
        <v>69</v>
      </c>
      <c r="P23" s="83">
        <f t="shared" si="4"/>
        <v>8.0000000000000004E-4</v>
      </c>
    </row>
    <row r="24" spans="1:25">
      <c r="A24" s="1">
        <f t="shared" si="5"/>
        <v>24</v>
      </c>
      <c r="B24" s="76">
        <v>1.8</v>
      </c>
      <c r="C24" s="77" t="s">
        <v>70</v>
      </c>
      <c r="D24" s="84">
        <f t="shared" si="0"/>
        <v>1.3235294117647058E-5</v>
      </c>
      <c r="E24" s="78">
        <v>7.8079999999999997E-2</v>
      </c>
      <c r="F24" s="79">
        <v>1.8180000000000001</v>
      </c>
      <c r="G24" s="75">
        <f t="shared" si="1"/>
        <v>1.89608</v>
      </c>
      <c r="H24" s="76">
        <v>24</v>
      </c>
      <c r="I24" s="77" t="s">
        <v>69</v>
      </c>
      <c r="J24" s="83">
        <f t="shared" si="2"/>
        <v>2.4000000000000002E-3</v>
      </c>
      <c r="K24" s="76">
        <v>12</v>
      </c>
      <c r="L24" s="77" t="s">
        <v>69</v>
      </c>
      <c r="M24" s="83">
        <f t="shared" si="3"/>
        <v>1.2000000000000001E-3</v>
      </c>
      <c r="N24" s="76">
        <v>8</v>
      </c>
      <c r="O24" s="77" t="s">
        <v>69</v>
      </c>
      <c r="P24" s="83">
        <f t="shared" si="4"/>
        <v>8.0000000000000004E-4</v>
      </c>
    </row>
    <row r="25" spans="1:25">
      <c r="A25" s="1">
        <f t="shared" si="5"/>
        <v>25</v>
      </c>
      <c r="B25" s="76">
        <v>2</v>
      </c>
      <c r="C25" s="77" t="s">
        <v>70</v>
      </c>
      <c r="D25" s="84">
        <f t="shared" si="0"/>
        <v>1.4705882352941177E-5</v>
      </c>
      <c r="E25" s="78">
        <v>8.2299999999999998E-2</v>
      </c>
      <c r="F25" s="79">
        <v>1.9119999999999999</v>
      </c>
      <c r="G25" s="75">
        <f t="shared" si="1"/>
        <v>1.9943</v>
      </c>
      <c r="H25" s="76">
        <v>25</v>
      </c>
      <c r="I25" s="77" t="s">
        <v>69</v>
      </c>
      <c r="J25" s="83">
        <f t="shared" si="2"/>
        <v>2.5000000000000001E-3</v>
      </c>
      <c r="K25" s="76">
        <v>12</v>
      </c>
      <c r="L25" s="77" t="s">
        <v>69</v>
      </c>
      <c r="M25" s="83">
        <f t="shared" si="3"/>
        <v>1.2000000000000001E-3</v>
      </c>
      <c r="N25" s="76">
        <v>9</v>
      </c>
      <c r="O25" s="77" t="s">
        <v>69</v>
      </c>
      <c r="P25" s="83">
        <f t="shared" si="4"/>
        <v>8.9999999999999998E-4</v>
      </c>
    </row>
    <row r="26" spans="1:25">
      <c r="A26" s="1">
        <f t="shared" si="5"/>
        <v>26</v>
      </c>
      <c r="B26" s="76">
        <v>2.25</v>
      </c>
      <c r="C26" s="77" t="s">
        <v>70</v>
      </c>
      <c r="D26" s="84">
        <f t="shared" si="0"/>
        <v>1.6544117647058822E-5</v>
      </c>
      <c r="E26" s="78">
        <v>8.7290000000000006E-2</v>
      </c>
      <c r="F26" s="79">
        <v>2.0209999999999999</v>
      </c>
      <c r="G26" s="75">
        <f t="shared" si="1"/>
        <v>2.1082899999999998</v>
      </c>
      <c r="H26" s="76">
        <v>27</v>
      </c>
      <c r="I26" s="77" t="s">
        <v>69</v>
      </c>
      <c r="J26" s="83">
        <f t="shared" si="2"/>
        <v>2.7000000000000001E-3</v>
      </c>
      <c r="K26" s="76">
        <v>13</v>
      </c>
      <c r="L26" s="77" t="s">
        <v>69</v>
      </c>
      <c r="M26" s="83">
        <f t="shared" si="3"/>
        <v>1.2999999999999999E-3</v>
      </c>
      <c r="N26" s="76">
        <v>9</v>
      </c>
      <c r="O26" s="77" t="s">
        <v>69</v>
      </c>
      <c r="P26" s="83">
        <f t="shared" si="4"/>
        <v>8.9999999999999998E-4</v>
      </c>
    </row>
    <row r="27" spans="1:25">
      <c r="A27" s="1">
        <f t="shared" si="5"/>
        <v>27</v>
      </c>
      <c r="B27" s="76">
        <v>2.5</v>
      </c>
      <c r="C27" s="77" t="s">
        <v>70</v>
      </c>
      <c r="D27" s="84">
        <f t="shared" si="0"/>
        <v>1.8382352941176472E-5</v>
      </c>
      <c r="E27" s="78">
        <v>9.2020000000000005E-2</v>
      </c>
      <c r="F27" s="79">
        <v>2.1219999999999999</v>
      </c>
      <c r="G27" s="75">
        <f t="shared" si="1"/>
        <v>2.2140200000000001</v>
      </c>
      <c r="H27" s="76">
        <v>28</v>
      </c>
      <c r="I27" s="77" t="s">
        <v>69</v>
      </c>
      <c r="J27" s="83">
        <f t="shared" si="2"/>
        <v>2.8E-3</v>
      </c>
      <c r="K27" s="76">
        <v>13</v>
      </c>
      <c r="L27" s="77" t="s">
        <v>69</v>
      </c>
      <c r="M27" s="83">
        <f t="shared" si="3"/>
        <v>1.2999999999999999E-3</v>
      </c>
      <c r="N27" s="76">
        <v>10</v>
      </c>
      <c r="O27" s="77" t="s">
        <v>69</v>
      </c>
      <c r="P27" s="83">
        <f t="shared" si="4"/>
        <v>1E-3</v>
      </c>
    </row>
    <row r="28" spans="1:25">
      <c r="A28" s="1">
        <f t="shared" si="5"/>
        <v>28</v>
      </c>
      <c r="B28" s="76">
        <v>2.75</v>
      </c>
      <c r="C28" s="77" t="s">
        <v>70</v>
      </c>
      <c r="D28" s="84">
        <f t="shared" si="0"/>
        <v>2.0220588235294116E-5</v>
      </c>
      <c r="E28" s="78">
        <v>9.6509999999999999E-2</v>
      </c>
      <c r="F28" s="79">
        <v>2.2160000000000002</v>
      </c>
      <c r="G28" s="75">
        <f t="shared" si="1"/>
        <v>2.3125100000000001</v>
      </c>
      <c r="H28" s="76">
        <v>29</v>
      </c>
      <c r="I28" s="77" t="s">
        <v>69</v>
      </c>
      <c r="J28" s="83">
        <f t="shared" si="2"/>
        <v>2.9000000000000002E-3</v>
      </c>
      <c r="K28" s="76">
        <v>14</v>
      </c>
      <c r="L28" s="77" t="s">
        <v>69</v>
      </c>
      <c r="M28" s="83">
        <f t="shared" si="3"/>
        <v>1.4E-3</v>
      </c>
      <c r="N28" s="76">
        <v>10</v>
      </c>
      <c r="O28" s="77" t="s">
        <v>69</v>
      </c>
      <c r="P28" s="83">
        <f t="shared" si="4"/>
        <v>1E-3</v>
      </c>
    </row>
    <row r="29" spans="1:25">
      <c r="A29" s="1">
        <f t="shared" si="5"/>
        <v>29</v>
      </c>
      <c r="B29" s="76">
        <v>3</v>
      </c>
      <c r="C29" s="77" t="s">
        <v>70</v>
      </c>
      <c r="D29" s="84">
        <f t="shared" si="0"/>
        <v>2.2058823529411766E-5</v>
      </c>
      <c r="E29" s="78">
        <v>0.1008</v>
      </c>
      <c r="F29" s="79">
        <v>2.3039999999999998</v>
      </c>
      <c r="G29" s="75">
        <f t="shared" si="1"/>
        <v>2.4047999999999998</v>
      </c>
      <c r="H29" s="76">
        <v>31</v>
      </c>
      <c r="I29" s="77" t="s">
        <v>69</v>
      </c>
      <c r="J29" s="83">
        <f t="shared" si="2"/>
        <v>3.0999999999999999E-3</v>
      </c>
      <c r="K29" s="76">
        <v>14</v>
      </c>
      <c r="L29" s="77" t="s">
        <v>69</v>
      </c>
      <c r="M29" s="83">
        <f t="shared" si="3"/>
        <v>1.4E-3</v>
      </c>
      <c r="N29" s="76">
        <v>10</v>
      </c>
      <c r="O29" s="77" t="s">
        <v>69</v>
      </c>
      <c r="P29" s="83">
        <f t="shared" si="4"/>
        <v>1E-3</v>
      </c>
    </row>
    <row r="30" spans="1:25">
      <c r="A30" s="1">
        <f t="shared" si="5"/>
        <v>30</v>
      </c>
      <c r="B30" s="76">
        <v>3.25</v>
      </c>
      <c r="C30" s="77" t="s">
        <v>70</v>
      </c>
      <c r="D30" s="84">
        <f t="shared" si="0"/>
        <v>2.389705882352941E-5</v>
      </c>
      <c r="E30" s="78">
        <v>0.10489999999999999</v>
      </c>
      <c r="F30" s="79">
        <v>2.3879999999999999</v>
      </c>
      <c r="G30" s="75">
        <f t="shared" si="1"/>
        <v>2.4928999999999997</v>
      </c>
      <c r="H30" s="76">
        <v>32</v>
      </c>
      <c r="I30" s="77" t="s">
        <v>69</v>
      </c>
      <c r="J30" s="83">
        <f t="shared" si="2"/>
        <v>3.2000000000000002E-3</v>
      </c>
      <c r="K30" s="76">
        <v>15</v>
      </c>
      <c r="L30" s="77" t="s">
        <v>69</v>
      </c>
      <c r="M30" s="83">
        <f t="shared" si="3"/>
        <v>1.5E-3</v>
      </c>
      <c r="N30" s="76">
        <v>11</v>
      </c>
      <c r="O30" s="77" t="s">
        <v>69</v>
      </c>
      <c r="P30" s="83">
        <f t="shared" si="4"/>
        <v>1.0999999999999998E-3</v>
      </c>
    </row>
    <row r="31" spans="1:25">
      <c r="A31" s="1">
        <f t="shared" si="5"/>
        <v>31</v>
      </c>
      <c r="B31" s="76">
        <v>3.5</v>
      </c>
      <c r="C31" s="77" t="s">
        <v>70</v>
      </c>
      <c r="D31" s="84">
        <f t="shared" si="0"/>
        <v>2.573529411764706E-5</v>
      </c>
      <c r="E31" s="78">
        <v>0.1089</v>
      </c>
      <c r="F31" s="79">
        <v>2.4670000000000001</v>
      </c>
      <c r="G31" s="75">
        <f t="shared" si="1"/>
        <v>2.5758999999999999</v>
      </c>
      <c r="H31" s="76">
        <v>33</v>
      </c>
      <c r="I31" s="77" t="s">
        <v>69</v>
      </c>
      <c r="J31" s="83">
        <f t="shared" si="2"/>
        <v>3.3E-3</v>
      </c>
      <c r="K31" s="76">
        <v>15</v>
      </c>
      <c r="L31" s="77" t="s">
        <v>69</v>
      </c>
      <c r="M31" s="83">
        <f t="shared" si="3"/>
        <v>1.5E-3</v>
      </c>
      <c r="N31" s="76">
        <v>11</v>
      </c>
      <c r="O31" s="77" t="s">
        <v>69</v>
      </c>
      <c r="P31" s="83">
        <f t="shared" si="4"/>
        <v>1.0999999999999998E-3</v>
      </c>
    </row>
    <row r="32" spans="1:25">
      <c r="A32" s="1">
        <f t="shared" si="5"/>
        <v>32</v>
      </c>
      <c r="B32" s="76">
        <v>3.75</v>
      </c>
      <c r="C32" s="77" t="s">
        <v>70</v>
      </c>
      <c r="D32" s="84">
        <f t="shared" si="0"/>
        <v>2.7573529411764703E-5</v>
      </c>
      <c r="E32" s="78">
        <v>0.11269999999999999</v>
      </c>
      <c r="F32" s="79">
        <v>2.5419999999999998</v>
      </c>
      <c r="G32" s="75">
        <f t="shared" si="1"/>
        <v>2.6546999999999996</v>
      </c>
      <c r="H32" s="76">
        <v>34</v>
      </c>
      <c r="I32" s="77" t="s">
        <v>69</v>
      </c>
      <c r="J32" s="83">
        <f t="shared" si="2"/>
        <v>3.4000000000000002E-3</v>
      </c>
      <c r="K32" s="76">
        <v>16</v>
      </c>
      <c r="L32" s="77" t="s">
        <v>69</v>
      </c>
      <c r="M32" s="83">
        <f t="shared" si="3"/>
        <v>1.6000000000000001E-3</v>
      </c>
      <c r="N32" s="76">
        <v>11</v>
      </c>
      <c r="O32" s="77" t="s">
        <v>69</v>
      </c>
      <c r="P32" s="83">
        <f t="shared" si="4"/>
        <v>1.0999999999999998E-3</v>
      </c>
    </row>
    <row r="33" spans="1:16">
      <c r="A33" s="1">
        <f t="shared" si="5"/>
        <v>33</v>
      </c>
      <c r="B33" s="76">
        <v>4</v>
      </c>
      <c r="C33" s="77" t="s">
        <v>70</v>
      </c>
      <c r="D33" s="84">
        <f t="shared" si="0"/>
        <v>2.9411764705882354E-5</v>
      </c>
      <c r="E33" s="78">
        <v>0.1164</v>
      </c>
      <c r="F33" s="79">
        <v>2.613</v>
      </c>
      <c r="G33" s="75">
        <f t="shared" si="1"/>
        <v>2.7294</v>
      </c>
      <c r="H33" s="76">
        <v>35</v>
      </c>
      <c r="I33" s="77" t="s">
        <v>69</v>
      </c>
      <c r="J33" s="83">
        <f t="shared" si="2"/>
        <v>3.5000000000000005E-3</v>
      </c>
      <c r="K33" s="76">
        <v>16</v>
      </c>
      <c r="L33" s="77" t="s">
        <v>69</v>
      </c>
      <c r="M33" s="83">
        <f t="shared" si="3"/>
        <v>1.6000000000000001E-3</v>
      </c>
      <c r="N33" s="76">
        <v>12</v>
      </c>
      <c r="O33" s="77" t="s">
        <v>69</v>
      </c>
      <c r="P33" s="83">
        <f t="shared" si="4"/>
        <v>1.2000000000000001E-3</v>
      </c>
    </row>
    <row r="34" spans="1:16">
      <c r="A34" s="1">
        <f t="shared" si="5"/>
        <v>34</v>
      </c>
      <c r="B34" s="76">
        <v>4.5</v>
      </c>
      <c r="C34" s="77" t="s">
        <v>70</v>
      </c>
      <c r="D34" s="84">
        <f t="shared" si="0"/>
        <v>3.3088235294117644E-5</v>
      </c>
      <c r="E34" s="78">
        <v>0.1235</v>
      </c>
      <c r="F34" s="79">
        <v>2.7469999999999999</v>
      </c>
      <c r="G34" s="75">
        <f t="shared" si="1"/>
        <v>2.8704999999999998</v>
      </c>
      <c r="H34" s="76">
        <v>37</v>
      </c>
      <c r="I34" s="77" t="s">
        <v>69</v>
      </c>
      <c r="J34" s="83">
        <f t="shared" si="2"/>
        <v>3.6999999999999997E-3</v>
      </c>
      <c r="K34" s="76">
        <v>17</v>
      </c>
      <c r="L34" s="77" t="s">
        <v>69</v>
      </c>
      <c r="M34" s="83">
        <f t="shared" si="3"/>
        <v>1.7000000000000001E-3</v>
      </c>
      <c r="N34" s="76">
        <v>12</v>
      </c>
      <c r="O34" s="77" t="s">
        <v>69</v>
      </c>
      <c r="P34" s="83">
        <f t="shared" si="4"/>
        <v>1.2000000000000001E-3</v>
      </c>
    </row>
    <row r="35" spans="1:16">
      <c r="A35" s="1">
        <f t="shared" si="5"/>
        <v>35</v>
      </c>
      <c r="B35" s="76">
        <v>5</v>
      </c>
      <c r="C35" s="77" t="s">
        <v>70</v>
      </c>
      <c r="D35" s="84">
        <f t="shared" si="0"/>
        <v>3.6764705882352945E-5</v>
      </c>
      <c r="E35" s="78">
        <v>0.13009999999999999</v>
      </c>
      <c r="F35" s="79">
        <v>2.87</v>
      </c>
      <c r="G35" s="75">
        <f t="shared" si="1"/>
        <v>3.0001000000000002</v>
      </c>
      <c r="H35" s="76">
        <v>39</v>
      </c>
      <c r="I35" s="77" t="s">
        <v>69</v>
      </c>
      <c r="J35" s="83">
        <f t="shared" si="2"/>
        <v>3.8999999999999998E-3</v>
      </c>
      <c r="K35" s="76">
        <v>18</v>
      </c>
      <c r="L35" s="77" t="s">
        <v>69</v>
      </c>
      <c r="M35" s="83">
        <f t="shared" si="3"/>
        <v>1.8E-3</v>
      </c>
      <c r="N35" s="76">
        <v>13</v>
      </c>
      <c r="O35" s="77" t="s">
        <v>69</v>
      </c>
      <c r="P35" s="83">
        <f t="shared" si="4"/>
        <v>1.2999999999999999E-3</v>
      </c>
    </row>
    <row r="36" spans="1:16">
      <c r="A36" s="1">
        <f t="shared" si="5"/>
        <v>36</v>
      </c>
      <c r="B36" s="76">
        <v>5.5</v>
      </c>
      <c r="C36" s="77" t="s">
        <v>70</v>
      </c>
      <c r="D36" s="84">
        <f t="shared" si="0"/>
        <v>4.0441176470588232E-5</v>
      </c>
      <c r="E36" s="78">
        <v>0.13650000000000001</v>
      </c>
      <c r="F36" s="79">
        <v>2.9830000000000001</v>
      </c>
      <c r="G36" s="75">
        <f t="shared" si="1"/>
        <v>3.1194999999999999</v>
      </c>
      <c r="H36" s="76">
        <v>41</v>
      </c>
      <c r="I36" s="77" t="s">
        <v>69</v>
      </c>
      <c r="J36" s="83">
        <f t="shared" si="2"/>
        <v>4.1000000000000003E-3</v>
      </c>
      <c r="K36" s="76">
        <v>19</v>
      </c>
      <c r="L36" s="77" t="s">
        <v>69</v>
      </c>
      <c r="M36" s="83">
        <f t="shared" si="3"/>
        <v>1.9E-3</v>
      </c>
      <c r="N36" s="76">
        <v>14</v>
      </c>
      <c r="O36" s="77" t="s">
        <v>69</v>
      </c>
      <c r="P36" s="83">
        <f t="shared" si="4"/>
        <v>1.4E-3</v>
      </c>
    </row>
    <row r="37" spans="1:16">
      <c r="A37" s="1">
        <f t="shared" si="5"/>
        <v>37</v>
      </c>
      <c r="B37" s="76">
        <v>6</v>
      </c>
      <c r="C37" s="77" t="s">
        <v>70</v>
      </c>
      <c r="D37" s="84">
        <f t="shared" si="0"/>
        <v>4.4117647058823532E-5</v>
      </c>
      <c r="E37" s="78">
        <v>0.1426</v>
      </c>
      <c r="F37" s="79">
        <v>3.089</v>
      </c>
      <c r="G37" s="75">
        <f t="shared" si="1"/>
        <v>3.2315999999999998</v>
      </c>
      <c r="H37" s="76">
        <v>43</v>
      </c>
      <c r="I37" s="77" t="s">
        <v>69</v>
      </c>
      <c r="J37" s="83">
        <f t="shared" si="2"/>
        <v>4.3E-3</v>
      </c>
      <c r="K37" s="76">
        <v>19</v>
      </c>
      <c r="L37" s="77" t="s">
        <v>69</v>
      </c>
      <c r="M37" s="83">
        <f t="shared" si="3"/>
        <v>1.9E-3</v>
      </c>
      <c r="N37" s="76">
        <v>14</v>
      </c>
      <c r="O37" s="77" t="s">
        <v>69</v>
      </c>
      <c r="P37" s="83">
        <f t="shared" si="4"/>
        <v>1.4E-3</v>
      </c>
    </row>
    <row r="38" spans="1:16">
      <c r="A38" s="1">
        <f t="shared" si="5"/>
        <v>38</v>
      </c>
      <c r="B38" s="76">
        <v>6.5</v>
      </c>
      <c r="C38" s="77" t="s">
        <v>70</v>
      </c>
      <c r="D38" s="84">
        <f t="shared" si="0"/>
        <v>4.7794117647058819E-5</v>
      </c>
      <c r="E38" s="78">
        <v>0.1484</v>
      </c>
      <c r="F38" s="79">
        <v>3.1880000000000002</v>
      </c>
      <c r="G38" s="75">
        <f t="shared" si="1"/>
        <v>3.3364000000000003</v>
      </c>
      <c r="H38" s="76">
        <v>45</v>
      </c>
      <c r="I38" s="77" t="s">
        <v>69</v>
      </c>
      <c r="J38" s="83">
        <f t="shared" si="2"/>
        <v>4.4999999999999997E-3</v>
      </c>
      <c r="K38" s="76">
        <v>20</v>
      </c>
      <c r="L38" s="77" t="s">
        <v>69</v>
      </c>
      <c r="M38" s="83">
        <f t="shared" si="3"/>
        <v>2E-3</v>
      </c>
      <c r="N38" s="76">
        <v>15</v>
      </c>
      <c r="O38" s="77" t="s">
        <v>69</v>
      </c>
      <c r="P38" s="83">
        <f t="shared" si="4"/>
        <v>1.5E-3</v>
      </c>
    </row>
    <row r="39" spans="1:16">
      <c r="A39" s="1">
        <f t="shared" si="5"/>
        <v>39</v>
      </c>
      <c r="B39" s="76">
        <v>7</v>
      </c>
      <c r="C39" s="77" t="s">
        <v>70</v>
      </c>
      <c r="D39" s="84">
        <f t="shared" si="0"/>
        <v>5.147058823529412E-5</v>
      </c>
      <c r="E39" s="78">
        <v>0.154</v>
      </c>
      <c r="F39" s="79">
        <v>3.2810000000000001</v>
      </c>
      <c r="G39" s="75">
        <f t="shared" si="1"/>
        <v>3.4350000000000001</v>
      </c>
      <c r="H39" s="76">
        <v>47</v>
      </c>
      <c r="I39" s="77" t="s">
        <v>69</v>
      </c>
      <c r="J39" s="83">
        <f t="shared" si="2"/>
        <v>4.7000000000000002E-3</v>
      </c>
      <c r="K39" s="76">
        <v>21</v>
      </c>
      <c r="L39" s="77" t="s">
        <v>69</v>
      </c>
      <c r="M39" s="83">
        <f t="shared" si="3"/>
        <v>2.1000000000000003E-3</v>
      </c>
      <c r="N39" s="76">
        <v>15</v>
      </c>
      <c r="O39" s="77" t="s">
        <v>69</v>
      </c>
      <c r="P39" s="83">
        <f t="shared" si="4"/>
        <v>1.5E-3</v>
      </c>
    </row>
    <row r="40" spans="1:16">
      <c r="A40" s="1">
        <f t="shared" si="5"/>
        <v>40</v>
      </c>
      <c r="B40" s="76">
        <v>8</v>
      </c>
      <c r="C40" s="77" t="s">
        <v>70</v>
      </c>
      <c r="D40" s="84">
        <f t="shared" si="0"/>
        <v>5.8823529411764708E-5</v>
      </c>
      <c r="E40" s="78">
        <v>0.1646</v>
      </c>
      <c r="F40" s="79">
        <v>3.4510000000000001</v>
      </c>
      <c r="G40" s="75">
        <f t="shared" si="1"/>
        <v>3.6156000000000001</v>
      </c>
      <c r="H40" s="76">
        <v>50</v>
      </c>
      <c r="I40" s="77" t="s">
        <v>69</v>
      </c>
      <c r="J40" s="83">
        <f t="shared" si="2"/>
        <v>5.0000000000000001E-3</v>
      </c>
      <c r="K40" s="76">
        <v>22</v>
      </c>
      <c r="L40" s="77" t="s">
        <v>69</v>
      </c>
      <c r="M40" s="83">
        <f t="shared" si="3"/>
        <v>2.1999999999999997E-3</v>
      </c>
      <c r="N40" s="76">
        <v>16</v>
      </c>
      <c r="O40" s="77" t="s">
        <v>69</v>
      </c>
      <c r="P40" s="83">
        <f t="shared" si="4"/>
        <v>1.6000000000000001E-3</v>
      </c>
    </row>
    <row r="41" spans="1:16">
      <c r="A41" s="1">
        <f t="shared" si="5"/>
        <v>41</v>
      </c>
      <c r="B41" s="76">
        <v>9</v>
      </c>
      <c r="C41" s="77" t="s">
        <v>70</v>
      </c>
      <c r="D41" s="84">
        <f t="shared" si="0"/>
        <v>6.6176470588235288E-5</v>
      </c>
      <c r="E41" s="78">
        <v>0.17460000000000001</v>
      </c>
      <c r="F41" s="79">
        <v>3.6040000000000001</v>
      </c>
      <c r="G41" s="75">
        <f t="shared" si="1"/>
        <v>3.7786</v>
      </c>
      <c r="H41" s="76">
        <v>54</v>
      </c>
      <c r="I41" s="77" t="s">
        <v>69</v>
      </c>
      <c r="J41" s="83">
        <f t="shared" si="2"/>
        <v>5.4000000000000003E-3</v>
      </c>
      <c r="K41" s="76">
        <v>23</v>
      </c>
      <c r="L41" s="77" t="s">
        <v>69</v>
      </c>
      <c r="M41" s="83">
        <f t="shared" si="3"/>
        <v>2.3E-3</v>
      </c>
      <c r="N41" s="76">
        <v>17</v>
      </c>
      <c r="O41" s="77" t="s">
        <v>69</v>
      </c>
      <c r="P41" s="83">
        <f t="shared" si="4"/>
        <v>1.7000000000000001E-3</v>
      </c>
    </row>
    <row r="42" spans="1:16">
      <c r="A42" s="1">
        <f t="shared" si="5"/>
        <v>42</v>
      </c>
      <c r="B42" s="76">
        <v>10</v>
      </c>
      <c r="C42" s="77" t="s">
        <v>70</v>
      </c>
      <c r="D42" s="84">
        <f t="shared" si="0"/>
        <v>7.3529411764705889E-5</v>
      </c>
      <c r="E42" s="78">
        <v>0.184</v>
      </c>
      <c r="F42" s="79">
        <v>3.7429999999999999</v>
      </c>
      <c r="G42" s="75">
        <f t="shared" si="1"/>
        <v>3.927</v>
      </c>
      <c r="H42" s="76">
        <v>57</v>
      </c>
      <c r="I42" s="77" t="s">
        <v>69</v>
      </c>
      <c r="J42" s="83">
        <f t="shared" si="2"/>
        <v>5.7000000000000002E-3</v>
      </c>
      <c r="K42" s="76">
        <v>24</v>
      </c>
      <c r="L42" s="77" t="s">
        <v>69</v>
      </c>
      <c r="M42" s="83">
        <f t="shared" si="3"/>
        <v>2.4000000000000002E-3</v>
      </c>
      <c r="N42" s="76">
        <v>18</v>
      </c>
      <c r="O42" s="77" t="s">
        <v>69</v>
      </c>
      <c r="P42" s="83">
        <f t="shared" si="4"/>
        <v>1.8E-3</v>
      </c>
    </row>
    <row r="43" spans="1:16">
      <c r="A43" s="1">
        <f t="shared" si="5"/>
        <v>43</v>
      </c>
      <c r="B43" s="76">
        <v>11</v>
      </c>
      <c r="C43" s="77" t="s">
        <v>70</v>
      </c>
      <c r="D43" s="84">
        <f t="shared" si="0"/>
        <v>8.0882352941176464E-5</v>
      </c>
      <c r="E43" s="78">
        <v>0.193</v>
      </c>
      <c r="F43" s="79">
        <v>3.871</v>
      </c>
      <c r="G43" s="75">
        <f t="shared" si="1"/>
        <v>4.0640000000000001</v>
      </c>
      <c r="H43" s="76">
        <v>60</v>
      </c>
      <c r="I43" s="77" t="s">
        <v>69</v>
      </c>
      <c r="J43" s="83">
        <f t="shared" si="2"/>
        <v>6.0000000000000001E-3</v>
      </c>
      <c r="K43" s="76">
        <v>26</v>
      </c>
      <c r="L43" s="77" t="s">
        <v>69</v>
      </c>
      <c r="M43" s="83">
        <f t="shared" si="3"/>
        <v>2.5999999999999999E-3</v>
      </c>
      <c r="N43" s="76">
        <v>19</v>
      </c>
      <c r="O43" s="77" t="s">
        <v>69</v>
      </c>
      <c r="P43" s="83">
        <f t="shared" si="4"/>
        <v>1.9E-3</v>
      </c>
    </row>
    <row r="44" spans="1:16">
      <c r="A44" s="1">
        <f t="shared" si="5"/>
        <v>44</v>
      </c>
      <c r="B44" s="76">
        <v>12</v>
      </c>
      <c r="C44" s="77" t="s">
        <v>70</v>
      </c>
      <c r="D44" s="84">
        <f t="shared" si="0"/>
        <v>8.8235294117647065E-5</v>
      </c>
      <c r="E44" s="78">
        <v>0.2016</v>
      </c>
      <c r="F44" s="79">
        <v>3.988</v>
      </c>
      <c r="G44" s="75">
        <f t="shared" si="1"/>
        <v>4.1896000000000004</v>
      </c>
      <c r="H44" s="76">
        <v>63</v>
      </c>
      <c r="I44" s="77" t="s">
        <v>69</v>
      </c>
      <c r="J44" s="83">
        <f t="shared" si="2"/>
        <v>6.3E-3</v>
      </c>
      <c r="K44" s="76">
        <v>27</v>
      </c>
      <c r="L44" s="77" t="s">
        <v>69</v>
      </c>
      <c r="M44" s="83">
        <f t="shared" si="3"/>
        <v>2.7000000000000001E-3</v>
      </c>
      <c r="N44" s="76">
        <v>20</v>
      </c>
      <c r="O44" s="77" t="s">
        <v>69</v>
      </c>
      <c r="P44" s="83">
        <f t="shared" si="4"/>
        <v>2E-3</v>
      </c>
    </row>
    <row r="45" spans="1:16">
      <c r="A45" s="1">
        <f t="shared" si="5"/>
        <v>45</v>
      </c>
      <c r="B45" s="76">
        <v>13</v>
      </c>
      <c r="C45" s="77" t="s">
        <v>70</v>
      </c>
      <c r="D45" s="84">
        <f t="shared" si="0"/>
        <v>9.5588235294117639E-5</v>
      </c>
      <c r="E45" s="78">
        <v>0.20979999999999999</v>
      </c>
      <c r="F45" s="79">
        <v>4.0970000000000004</v>
      </c>
      <c r="G45" s="75">
        <f t="shared" si="1"/>
        <v>4.3068000000000008</v>
      </c>
      <c r="H45" s="76">
        <v>66</v>
      </c>
      <c r="I45" s="77" t="s">
        <v>69</v>
      </c>
      <c r="J45" s="83">
        <f t="shared" si="2"/>
        <v>6.6E-3</v>
      </c>
      <c r="K45" s="76">
        <v>28</v>
      </c>
      <c r="L45" s="77" t="s">
        <v>69</v>
      </c>
      <c r="M45" s="83">
        <f t="shared" si="3"/>
        <v>2.8E-3</v>
      </c>
      <c r="N45" s="76">
        <v>20</v>
      </c>
      <c r="O45" s="77" t="s">
        <v>69</v>
      </c>
      <c r="P45" s="83">
        <f t="shared" si="4"/>
        <v>2E-3</v>
      </c>
    </row>
    <row r="46" spans="1:16">
      <c r="A46" s="1">
        <f t="shared" si="5"/>
        <v>46</v>
      </c>
      <c r="B46" s="76">
        <v>14</v>
      </c>
      <c r="C46" s="77" t="s">
        <v>70</v>
      </c>
      <c r="D46" s="84">
        <f t="shared" si="0"/>
        <v>1.0294117647058824E-4</v>
      </c>
      <c r="E46" s="78">
        <v>0.21779999999999999</v>
      </c>
      <c r="F46" s="79">
        <v>4.1980000000000004</v>
      </c>
      <c r="G46" s="75">
        <f t="shared" si="1"/>
        <v>4.4158000000000008</v>
      </c>
      <c r="H46" s="76">
        <v>69</v>
      </c>
      <c r="I46" s="77" t="s">
        <v>69</v>
      </c>
      <c r="J46" s="83">
        <f t="shared" si="2"/>
        <v>6.9000000000000008E-3</v>
      </c>
      <c r="K46" s="76">
        <v>29</v>
      </c>
      <c r="L46" s="77" t="s">
        <v>69</v>
      </c>
      <c r="M46" s="83">
        <f t="shared" si="3"/>
        <v>2.9000000000000002E-3</v>
      </c>
      <c r="N46" s="76">
        <v>21</v>
      </c>
      <c r="O46" s="77" t="s">
        <v>69</v>
      </c>
      <c r="P46" s="83">
        <f t="shared" si="4"/>
        <v>2.1000000000000003E-3</v>
      </c>
    </row>
    <row r="47" spans="1:16">
      <c r="A47" s="1">
        <f t="shared" si="5"/>
        <v>47</v>
      </c>
      <c r="B47" s="76">
        <v>15</v>
      </c>
      <c r="C47" s="77" t="s">
        <v>70</v>
      </c>
      <c r="D47" s="84">
        <f t="shared" si="0"/>
        <v>1.1029411764705881E-4</v>
      </c>
      <c r="E47" s="78">
        <v>0.22539999999999999</v>
      </c>
      <c r="F47" s="79">
        <v>4.2919999999999998</v>
      </c>
      <c r="G47" s="75">
        <f t="shared" si="1"/>
        <v>4.5173999999999994</v>
      </c>
      <c r="H47" s="76">
        <v>71</v>
      </c>
      <c r="I47" s="77" t="s">
        <v>69</v>
      </c>
      <c r="J47" s="83">
        <f t="shared" si="2"/>
        <v>7.0999999999999995E-3</v>
      </c>
      <c r="K47" s="76">
        <v>30</v>
      </c>
      <c r="L47" s="77" t="s">
        <v>69</v>
      </c>
      <c r="M47" s="83">
        <f t="shared" si="3"/>
        <v>3.0000000000000001E-3</v>
      </c>
      <c r="N47" s="76">
        <v>22</v>
      </c>
      <c r="O47" s="77" t="s">
        <v>69</v>
      </c>
      <c r="P47" s="83">
        <f t="shared" si="4"/>
        <v>2.1999999999999997E-3</v>
      </c>
    </row>
    <row r="48" spans="1:16">
      <c r="A48" s="1">
        <f t="shared" si="5"/>
        <v>48</v>
      </c>
      <c r="B48" s="76">
        <v>16</v>
      </c>
      <c r="C48" s="77" t="s">
        <v>70</v>
      </c>
      <c r="D48" s="84">
        <f t="shared" si="0"/>
        <v>1.1764705882352942E-4</v>
      </c>
      <c r="E48" s="78">
        <v>0.23280000000000001</v>
      </c>
      <c r="F48" s="79">
        <v>4.3810000000000002</v>
      </c>
      <c r="G48" s="75">
        <f t="shared" si="1"/>
        <v>4.6138000000000003</v>
      </c>
      <c r="H48" s="76">
        <v>74</v>
      </c>
      <c r="I48" s="77" t="s">
        <v>69</v>
      </c>
      <c r="J48" s="83">
        <f t="shared" si="2"/>
        <v>7.3999999999999995E-3</v>
      </c>
      <c r="K48" s="76">
        <v>31</v>
      </c>
      <c r="L48" s="77" t="s">
        <v>69</v>
      </c>
      <c r="M48" s="83">
        <f t="shared" si="3"/>
        <v>3.0999999999999999E-3</v>
      </c>
      <c r="N48" s="76">
        <v>23</v>
      </c>
      <c r="O48" s="77" t="s">
        <v>69</v>
      </c>
      <c r="P48" s="83">
        <f t="shared" si="4"/>
        <v>2.3E-3</v>
      </c>
    </row>
    <row r="49" spans="1:16">
      <c r="A49" s="1">
        <f t="shared" si="5"/>
        <v>49</v>
      </c>
      <c r="B49" s="76">
        <v>17</v>
      </c>
      <c r="C49" s="77" t="s">
        <v>70</v>
      </c>
      <c r="D49" s="84">
        <f t="shared" si="0"/>
        <v>1.25E-4</v>
      </c>
      <c r="E49" s="78">
        <v>0.24</v>
      </c>
      <c r="F49" s="79">
        <v>4.4640000000000004</v>
      </c>
      <c r="G49" s="75">
        <f t="shared" si="1"/>
        <v>4.7040000000000006</v>
      </c>
      <c r="H49" s="76">
        <v>77</v>
      </c>
      <c r="I49" s="77" t="s">
        <v>69</v>
      </c>
      <c r="J49" s="83">
        <f t="shared" si="2"/>
        <v>7.7000000000000002E-3</v>
      </c>
      <c r="K49" s="76">
        <v>32</v>
      </c>
      <c r="L49" s="77" t="s">
        <v>69</v>
      </c>
      <c r="M49" s="83">
        <f t="shared" si="3"/>
        <v>3.2000000000000002E-3</v>
      </c>
      <c r="N49" s="76">
        <v>23</v>
      </c>
      <c r="O49" s="77" t="s">
        <v>69</v>
      </c>
      <c r="P49" s="83">
        <f t="shared" si="4"/>
        <v>2.3E-3</v>
      </c>
    </row>
    <row r="50" spans="1:16">
      <c r="A50" s="1">
        <f t="shared" si="5"/>
        <v>50</v>
      </c>
      <c r="B50" s="76">
        <v>18</v>
      </c>
      <c r="C50" s="77" t="s">
        <v>70</v>
      </c>
      <c r="D50" s="84">
        <f t="shared" si="0"/>
        <v>1.3235294117647058E-4</v>
      </c>
      <c r="E50" s="78">
        <v>0.24690000000000001</v>
      </c>
      <c r="F50" s="79">
        <v>4.5419999999999998</v>
      </c>
      <c r="G50" s="75">
        <f t="shared" si="1"/>
        <v>4.7888999999999999</v>
      </c>
      <c r="H50" s="76">
        <v>79</v>
      </c>
      <c r="I50" s="77" t="s">
        <v>69</v>
      </c>
      <c r="J50" s="83">
        <f t="shared" si="2"/>
        <v>7.9000000000000008E-3</v>
      </c>
      <c r="K50" s="76">
        <v>33</v>
      </c>
      <c r="L50" s="77" t="s">
        <v>69</v>
      </c>
      <c r="M50" s="83">
        <f t="shared" si="3"/>
        <v>3.3E-3</v>
      </c>
      <c r="N50" s="76">
        <v>24</v>
      </c>
      <c r="O50" s="77" t="s">
        <v>69</v>
      </c>
      <c r="P50" s="83">
        <f t="shared" si="4"/>
        <v>2.4000000000000002E-3</v>
      </c>
    </row>
    <row r="51" spans="1:16">
      <c r="A51" s="1">
        <f t="shared" si="5"/>
        <v>51</v>
      </c>
      <c r="B51" s="76">
        <v>20</v>
      </c>
      <c r="C51" s="77" t="s">
        <v>70</v>
      </c>
      <c r="D51" s="84">
        <f t="shared" si="0"/>
        <v>1.4705882352941178E-4</v>
      </c>
      <c r="E51" s="78">
        <v>0.26029999999999998</v>
      </c>
      <c r="F51" s="79">
        <v>4.6870000000000003</v>
      </c>
      <c r="G51" s="75">
        <f t="shared" si="1"/>
        <v>4.9473000000000003</v>
      </c>
      <c r="H51" s="76">
        <v>85</v>
      </c>
      <c r="I51" s="77" t="s">
        <v>69</v>
      </c>
      <c r="J51" s="83">
        <f t="shared" si="2"/>
        <v>8.5000000000000006E-3</v>
      </c>
      <c r="K51" s="76">
        <v>34</v>
      </c>
      <c r="L51" s="77" t="s">
        <v>69</v>
      </c>
      <c r="M51" s="83">
        <f t="shared" si="3"/>
        <v>3.4000000000000002E-3</v>
      </c>
      <c r="N51" s="76">
        <v>26</v>
      </c>
      <c r="O51" s="77" t="s">
        <v>69</v>
      </c>
      <c r="P51" s="83">
        <f t="shared" si="4"/>
        <v>2.5999999999999999E-3</v>
      </c>
    </row>
    <row r="52" spans="1:16">
      <c r="A52" s="1">
        <f t="shared" si="5"/>
        <v>52</v>
      </c>
      <c r="B52" s="76">
        <v>22.5</v>
      </c>
      <c r="C52" s="77" t="s">
        <v>70</v>
      </c>
      <c r="D52" s="84">
        <f t="shared" ref="D52:D83" si="6">B52/1000/$C$5</f>
        <v>1.6544117647058823E-4</v>
      </c>
      <c r="E52" s="78">
        <v>0.27610000000000001</v>
      </c>
      <c r="F52" s="79">
        <v>4.8479999999999999</v>
      </c>
      <c r="G52" s="75">
        <f t="shared" si="1"/>
        <v>5.1241000000000003</v>
      </c>
      <c r="H52" s="76">
        <v>91</v>
      </c>
      <c r="I52" s="77" t="s">
        <v>69</v>
      </c>
      <c r="J52" s="83">
        <f t="shared" ref="J52:J83" si="7">H52/1000/10</f>
        <v>9.1000000000000004E-3</v>
      </c>
      <c r="K52" s="76">
        <v>36</v>
      </c>
      <c r="L52" s="77" t="s">
        <v>69</v>
      </c>
      <c r="M52" s="83">
        <f t="shared" ref="M52:M83" si="8">K52/1000/10</f>
        <v>3.5999999999999999E-3</v>
      </c>
      <c r="N52" s="76">
        <v>27</v>
      </c>
      <c r="O52" s="77" t="s">
        <v>69</v>
      </c>
      <c r="P52" s="83">
        <f t="shared" ref="P52:P83" si="9">N52/1000/10</f>
        <v>2.7000000000000001E-3</v>
      </c>
    </row>
    <row r="53" spans="1:16">
      <c r="A53" s="1">
        <f t="shared" si="5"/>
        <v>53</v>
      </c>
      <c r="B53" s="76">
        <v>25</v>
      </c>
      <c r="C53" s="77" t="s">
        <v>70</v>
      </c>
      <c r="D53" s="84">
        <f t="shared" si="6"/>
        <v>1.838235294117647E-4</v>
      </c>
      <c r="E53" s="78">
        <v>0.29099999999999998</v>
      </c>
      <c r="F53" s="79">
        <v>4.9909999999999997</v>
      </c>
      <c r="G53" s="75">
        <f t="shared" si="1"/>
        <v>5.282</v>
      </c>
      <c r="H53" s="76">
        <v>97</v>
      </c>
      <c r="I53" s="77" t="s">
        <v>69</v>
      </c>
      <c r="J53" s="83">
        <f t="shared" si="7"/>
        <v>9.7000000000000003E-3</v>
      </c>
      <c r="K53" s="76">
        <v>39</v>
      </c>
      <c r="L53" s="77" t="s">
        <v>69</v>
      </c>
      <c r="M53" s="83">
        <f t="shared" si="8"/>
        <v>3.8999999999999998E-3</v>
      </c>
      <c r="N53" s="76">
        <v>29</v>
      </c>
      <c r="O53" s="77" t="s">
        <v>69</v>
      </c>
      <c r="P53" s="83">
        <f t="shared" si="9"/>
        <v>2.9000000000000002E-3</v>
      </c>
    </row>
    <row r="54" spans="1:16">
      <c r="A54" s="1">
        <f t="shared" si="5"/>
        <v>54</v>
      </c>
      <c r="B54" s="76">
        <v>27.5</v>
      </c>
      <c r="C54" s="77" t="s">
        <v>70</v>
      </c>
      <c r="D54" s="84">
        <f t="shared" si="6"/>
        <v>2.0220588235294118E-4</v>
      </c>
      <c r="E54" s="78">
        <v>0.30520000000000003</v>
      </c>
      <c r="F54" s="79">
        <v>5.12</v>
      </c>
      <c r="G54" s="75">
        <f t="shared" si="1"/>
        <v>5.4252000000000002</v>
      </c>
      <c r="H54" s="76">
        <v>103</v>
      </c>
      <c r="I54" s="77" t="s">
        <v>69</v>
      </c>
      <c r="J54" s="83">
        <f t="shared" si="7"/>
        <v>1.03E-2</v>
      </c>
      <c r="K54" s="76">
        <v>41</v>
      </c>
      <c r="L54" s="77" t="s">
        <v>69</v>
      </c>
      <c r="M54" s="83">
        <f t="shared" si="8"/>
        <v>4.1000000000000003E-3</v>
      </c>
      <c r="N54" s="76">
        <v>30</v>
      </c>
      <c r="O54" s="77" t="s">
        <v>69</v>
      </c>
      <c r="P54" s="83">
        <f t="shared" si="9"/>
        <v>3.0000000000000001E-3</v>
      </c>
    </row>
    <row r="55" spans="1:16">
      <c r="A55" s="1">
        <f t="shared" si="5"/>
        <v>55</v>
      </c>
      <c r="B55" s="76">
        <v>30</v>
      </c>
      <c r="C55" s="77" t="s">
        <v>70</v>
      </c>
      <c r="D55" s="84">
        <f t="shared" si="6"/>
        <v>2.2058823529411763E-4</v>
      </c>
      <c r="E55" s="78">
        <v>0.31879999999999997</v>
      </c>
      <c r="F55" s="79">
        <v>5.2350000000000003</v>
      </c>
      <c r="G55" s="75">
        <f t="shared" si="1"/>
        <v>5.5538000000000007</v>
      </c>
      <c r="H55" s="76">
        <v>109</v>
      </c>
      <c r="I55" s="77" t="s">
        <v>69</v>
      </c>
      <c r="J55" s="83">
        <f t="shared" si="7"/>
        <v>1.09E-2</v>
      </c>
      <c r="K55" s="76">
        <v>43</v>
      </c>
      <c r="L55" s="77" t="s">
        <v>69</v>
      </c>
      <c r="M55" s="83">
        <f t="shared" si="8"/>
        <v>4.3E-3</v>
      </c>
      <c r="N55" s="76">
        <v>32</v>
      </c>
      <c r="O55" s="77" t="s">
        <v>69</v>
      </c>
      <c r="P55" s="83">
        <f t="shared" si="9"/>
        <v>3.2000000000000002E-3</v>
      </c>
    </row>
    <row r="56" spans="1:16">
      <c r="A56" s="1">
        <f t="shared" si="5"/>
        <v>56</v>
      </c>
      <c r="B56" s="76">
        <v>32.5</v>
      </c>
      <c r="C56" s="77" t="s">
        <v>70</v>
      </c>
      <c r="D56" s="84">
        <f t="shared" si="6"/>
        <v>2.3897058823529413E-4</v>
      </c>
      <c r="E56" s="78">
        <v>0.33179999999999998</v>
      </c>
      <c r="F56" s="79">
        <v>5.3410000000000002</v>
      </c>
      <c r="G56" s="75">
        <f t="shared" si="1"/>
        <v>5.6728000000000005</v>
      </c>
      <c r="H56" s="76">
        <v>114</v>
      </c>
      <c r="I56" s="77" t="s">
        <v>69</v>
      </c>
      <c r="J56" s="83">
        <f t="shared" si="7"/>
        <v>1.14E-2</v>
      </c>
      <c r="K56" s="76">
        <v>44</v>
      </c>
      <c r="L56" s="77" t="s">
        <v>69</v>
      </c>
      <c r="M56" s="83">
        <f t="shared" si="8"/>
        <v>4.3999999999999994E-3</v>
      </c>
      <c r="N56" s="76">
        <v>33</v>
      </c>
      <c r="O56" s="77" t="s">
        <v>69</v>
      </c>
      <c r="P56" s="83">
        <f t="shared" si="9"/>
        <v>3.3E-3</v>
      </c>
    </row>
    <row r="57" spans="1:16">
      <c r="A57" s="1">
        <f t="shared" si="5"/>
        <v>57</v>
      </c>
      <c r="B57" s="76">
        <v>35</v>
      </c>
      <c r="C57" s="77" t="s">
        <v>70</v>
      </c>
      <c r="D57" s="84">
        <f t="shared" si="6"/>
        <v>2.5735294117647061E-4</v>
      </c>
      <c r="E57" s="78">
        <v>0.34429999999999999</v>
      </c>
      <c r="F57" s="79">
        <v>5.4370000000000003</v>
      </c>
      <c r="G57" s="75">
        <f t="shared" si="1"/>
        <v>5.7812999999999999</v>
      </c>
      <c r="H57" s="76">
        <v>120</v>
      </c>
      <c r="I57" s="77" t="s">
        <v>69</v>
      </c>
      <c r="J57" s="83">
        <f t="shared" si="7"/>
        <v>1.2E-2</v>
      </c>
      <c r="K57" s="76">
        <v>46</v>
      </c>
      <c r="L57" s="77" t="s">
        <v>69</v>
      </c>
      <c r="M57" s="83">
        <f t="shared" si="8"/>
        <v>4.5999999999999999E-3</v>
      </c>
      <c r="N57" s="76">
        <v>35</v>
      </c>
      <c r="O57" s="77" t="s">
        <v>69</v>
      </c>
      <c r="P57" s="83">
        <f t="shared" si="9"/>
        <v>3.5000000000000005E-3</v>
      </c>
    </row>
    <row r="58" spans="1:16">
      <c r="A58" s="1">
        <f t="shared" si="5"/>
        <v>58</v>
      </c>
      <c r="B58" s="76">
        <v>37.5</v>
      </c>
      <c r="C58" s="77" t="s">
        <v>70</v>
      </c>
      <c r="D58" s="84">
        <f t="shared" si="6"/>
        <v>2.7573529411764705E-4</v>
      </c>
      <c r="E58" s="78">
        <v>0.35639999999999999</v>
      </c>
      <c r="F58" s="79">
        <v>5.5250000000000004</v>
      </c>
      <c r="G58" s="75">
        <f t="shared" si="1"/>
        <v>5.8814000000000002</v>
      </c>
      <c r="H58" s="76">
        <v>126</v>
      </c>
      <c r="I58" s="77" t="s">
        <v>69</v>
      </c>
      <c r="J58" s="83">
        <f t="shared" si="7"/>
        <v>1.26E-2</v>
      </c>
      <c r="K58" s="76">
        <v>48</v>
      </c>
      <c r="L58" s="77" t="s">
        <v>69</v>
      </c>
      <c r="M58" s="83">
        <f t="shared" si="8"/>
        <v>4.8000000000000004E-3</v>
      </c>
      <c r="N58" s="76">
        <v>36</v>
      </c>
      <c r="O58" s="77" t="s">
        <v>69</v>
      </c>
      <c r="P58" s="83">
        <f t="shared" si="9"/>
        <v>3.5999999999999999E-3</v>
      </c>
    </row>
    <row r="59" spans="1:16">
      <c r="A59" s="1">
        <f t="shared" si="5"/>
        <v>59</v>
      </c>
      <c r="B59" s="76">
        <v>40</v>
      </c>
      <c r="C59" s="77" t="s">
        <v>70</v>
      </c>
      <c r="D59" s="84">
        <f t="shared" si="6"/>
        <v>2.9411764705882356E-4</v>
      </c>
      <c r="E59" s="78">
        <v>0.36809999999999998</v>
      </c>
      <c r="F59" s="79">
        <v>5.6059999999999999</v>
      </c>
      <c r="G59" s="75">
        <f t="shared" si="1"/>
        <v>5.9741</v>
      </c>
      <c r="H59" s="76">
        <v>131</v>
      </c>
      <c r="I59" s="77" t="s">
        <v>69</v>
      </c>
      <c r="J59" s="83">
        <f t="shared" si="7"/>
        <v>1.3100000000000001E-2</v>
      </c>
      <c r="K59" s="76">
        <v>50</v>
      </c>
      <c r="L59" s="77" t="s">
        <v>69</v>
      </c>
      <c r="M59" s="83">
        <f t="shared" si="8"/>
        <v>5.0000000000000001E-3</v>
      </c>
      <c r="N59" s="76">
        <v>38</v>
      </c>
      <c r="O59" s="77" t="s">
        <v>69</v>
      </c>
      <c r="P59" s="83">
        <f t="shared" si="9"/>
        <v>3.8E-3</v>
      </c>
    </row>
    <row r="60" spans="1:16">
      <c r="A60" s="1">
        <f t="shared" si="5"/>
        <v>60</v>
      </c>
      <c r="B60" s="76">
        <v>45</v>
      </c>
      <c r="C60" s="77" t="s">
        <v>70</v>
      </c>
      <c r="D60" s="84">
        <f t="shared" si="6"/>
        <v>3.3088235294117646E-4</v>
      </c>
      <c r="E60" s="78">
        <v>0.39040000000000002</v>
      </c>
      <c r="F60" s="79">
        <v>5.75</v>
      </c>
      <c r="G60" s="75">
        <f t="shared" si="1"/>
        <v>6.1403999999999996</v>
      </c>
      <c r="H60" s="76">
        <v>142</v>
      </c>
      <c r="I60" s="77" t="s">
        <v>69</v>
      </c>
      <c r="J60" s="83">
        <f t="shared" si="7"/>
        <v>1.4199999999999999E-2</v>
      </c>
      <c r="K60" s="76">
        <v>53</v>
      </c>
      <c r="L60" s="77" t="s">
        <v>69</v>
      </c>
      <c r="M60" s="83">
        <f t="shared" si="8"/>
        <v>5.3E-3</v>
      </c>
      <c r="N60" s="76">
        <v>40</v>
      </c>
      <c r="O60" s="77" t="s">
        <v>69</v>
      </c>
      <c r="P60" s="83">
        <f t="shared" si="9"/>
        <v>4.0000000000000001E-3</v>
      </c>
    </row>
    <row r="61" spans="1:16">
      <c r="A61" s="1">
        <f t="shared" si="5"/>
        <v>61</v>
      </c>
      <c r="B61" s="76">
        <v>50</v>
      </c>
      <c r="C61" s="77" t="s">
        <v>70</v>
      </c>
      <c r="D61" s="84">
        <f t="shared" si="6"/>
        <v>3.6764705882352941E-4</v>
      </c>
      <c r="E61" s="78">
        <v>0.41149999999999998</v>
      </c>
      <c r="F61" s="79">
        <v>5.875</v>
      </c>
      <c r="G61" s="75">
        <f t="shared" si="1"/>
        <v>6.2865000000000002</v>
      </c>
      <c r="H61" s="76">
        <v>152</v>
      </c>
      <c r="I61" s="77" t="s">
        <v>69</v>
      </c>
      <c r="J61" s="83">
        <f t="shared" si="7"/>
        <v>1.52E-2</v>
      </c>
      <c r="K61" s="76">
        <v>57</v>
      </c>
      <c r="L61" s="77" t="s">
        <v>69</v>
      </c>
      <c r="M61" s="83">
        <f t="shared" si="8"/>
        <v>5.7000000000000002E-3</v>
      </c>
      <c r="N61" s="76">
        <v>43</v>
      </c>
      <c r="O61" s="77" t="s">
        <v>69</v>
      </c>
      <c r="P61" s="83">
        <f t="shared" si="9"/>
        <v>4.3E-3</v>
      </c>
    </row>
    <row r="62" spans="1:16">
      <c r="A62" s="1">
        <f t="shared" si="5"/>
        <v>62</v>
      </c>
      <c r="B62" s="76">
        <v>55</v>
      </c>
      <c r="C62" s="77" t="s">
        <v>70</v>
      </c>
      <c r="D62" s="84">
        <f t="shared" si="6"/>
        <v>4.0441176470588236E-4</v>
      </c>
      <c r="E62" s="78">
        <v>0.43159999999999998</v>
      </c>
      <c r="F62" s="79">
        <v>5.984</v>
      </c>
      <c r="G62" s="75">
        <f t="shared" si="1"/>
        <v>6.4155999999999995</v>
      </c>
      <c r="H62" s="76">
        <v>162</v>
      </c>
      <c r="I62" s="77" t="s">
        <v>69</v>
      </c>
      <c r="J62" s="83">
        <f t="shared" si="7"/>
        <v>1.6199999999999999E-2</v>
      </c>
      <c r="K62" s="76">
        <v>60</v>
      </c>
      <c r="L62" s="77" t="s">
        <v>69</v>
      </c>
      <c r="M62" s="83">
        <f t="shared" si="8"/>
        <v>6.0000000000000001E-3</v>
      </c>
      <c r="N62" s="76">
        <v>45</v>
      </c>
      <c r="O62" s="77" t="s">
        <v>69</v>
      </c>
      <c r="P62" s="83">
        <f t="shared" si="9"/>
        <v>4.4999999999999997E-3</v>
      </c>
    </row>
    <row r="63" spans="1:16">
      <c r="A63" s="1">
        <f t="shared" si="5"/>
        <v>63</v>
      </c>
      <c r="B63" s="76">
        <v>60</v>
      </c>
      <c r="C63" s="77" t="s">
        <v>70</v>
      </c>
      <c r="D63" s="84">
        <f t="shared" si="6"/>
        <v>4.4117647058823526E-4</v>
      </c>
      <c r="E63" s="78">
        <v>0.45079999999999998</v>
      </c>
      <c r="F63" s="79">
        <v>6.0789999999999997</v>
      </c>
      <c r="G63" s="75">
        <f t="shared" si="1"/>
        <v>6.5297999999999998</v>
      </c>
      <c r="H63" s="76">
        <v>173</v>
      </c>
      <c r="I63" s="77" t="s">
        <v>69</v>
      </c>
      <c r="J63" s="83">
        <f t="shared" si="7"/>
        <v>1.7299999999999999E-2</v>
      </c>
      <c r="K63" s="76">
        <v>63</v>
      </c>
      <c r="L63" s="77" t="s">
        <v>69</v>
      </c>
      <c r="M63" s="83">
        <f t="shared" si="8"/>
        <v>6.3E-3</v>
      </c>
      <c r="N63" s="76">
        <v>48</v>
      </c>
      <c r="O63" s="77" t="s">
        <v>69</v>
      </c>
      <c r="P63" s="83">
        <f t="shared" si="9"/>
        <v>4.8000000000000004E-3</v>
      </c>
    </row>
    <row r="64" spans="1:16">
      <c r="A64" s="1">
        <f t="shared" si="5"/>
        <v>64</v>
      </c>
      <c r="B64" s="76">
        <v>65</v>
      </c>
      <c r="C64" s="77" t="s">
        <v>70</v>
      </c>
      <c r="D64" s="84">
        <f t="shared" si="6"/>
        <v>4.7794117647058826E-4</v>
      </c>
      <c r="E64" s="78">
        <v>0.46920000000000001</v>
      </c>
      <c r="F64" s="79">
        <v>6.1639999999999997</v>
      </c>
      <c r="G64" s="75">
        <f t="shared" si="1"/>
        <v>6.6331999999999995</v>
      </c>
      <c r="H64" s="76">
        <v>183</v>
      </c>
      <c r="I64" s="77" t="s">
        <v>69</v>
      </c>
      <c r="J64" s="83">
        <f t="shared" si="7"/>
        <v>1.83E-2</v>
      </c>
      <c r="K64" s="76">
        <v>66</v>
      </c>
      <c r="L64" s="77" t="s">
        <v>69</v>
      </c>
      <c r="M64" s="83">
        <f t="shared" si="8"/>
        <v>6.6E-3</v>
      </c>
      <c r="N64" s="76">
        <v>50</v>
      </c>
      <c r="O64" s="77" t="s">
        <v>69</v>
      </c>
      <c r="P64" s="83">
        <f t="shared" si="9"/>
        <v>5.0000000000000001E-3</v>
      </c>
    </row>
    <row r="65" spans="1:16">
      <c r="A65" s="1">
        <f t="shared" si="5"/>
        <v>65</v>
      </c>
      <c r="B65" s="76">
        <v>70</v>
      </c>
      <c r="C65" s="77" t="s">
        <v>70</v>
      </c>
      <c r="D65" s="84">
        <f t="shared" si="6"/>
        <v>5.1470588235294121E-4</v>
      </c>
      <c r="E65" s="78">
        <v>0.4869</v>
      </c>
      <c r="F65" s="79">
        <v>6.2380000000000004</v>
      </c>
      <c r="G65" s="75">
        <f t="shared" si="1"/>
        <v>6.7249000000000008</v>
      </c>
      <c r="H65" s="76">
        <v>192</v>
      </c>
      <c r="I65" s="77" t="s">
        <v>69</v>
      </c>
      <c r="J65" s="83">
        <f t="shared" si="7"/>
        <v>1.9200000000000002E-2</v>
      </c>
      <c r="K65" s="76">
        <v>69</v>
      </c>
      <c r="L65" s="77" t="s">
        <v>69</v>
      </c>
      <c r="M65" s="83">
        <f t="shared" si="8"/>
        <v>6.9000000000000008E-3</v>
      </c>
      <c r="N65" s="76">
        <v>53</v>
      </c>
      <c r="O65" s="77" t="s">
        <v>69</v>
      </c>
      <c r="P65" s="83">
        <f t="shared" si="9"/>
        <v>5.3E-3</v>
      </c>
    </row>
    <row r="66" spans="1:16">
      <c r="A66" s="1">
        <f t="shared" si="5"/>
        <v>66</v>
      </c>
      <c r="B66" s="76">
        <v>80</v>
      </c>
      <c r="C66" s="77" t="s">
        <v>70</v>
      </c>
      <c r="D66" s="84">
        <f t="shared" si="6"/>
        <v>5.8823529411764712E-4</v>
      </c>
      <c r="E66" s="78">
        <v>0.52049999999999996</v>
      </c>
      <c r="F66" s="79">
        <v>6.3650000000000002</v>
      </c>
      <c r="G66" s="75">
        <f t="shared" si="1"/>
        <v>6.8855000000000004</v>
      </c>
      <c r="H66" s="76">
        <v>212</v>
      </c>
      <c r="I66" s="77" t="s">
        <v>69</v>
      </c>
      <c r="J66" s="83">
        <f t="shared" si="7"/>
        <v>2.12E-2</v>
      </c>
      <c r="K66" s="76">
        <v>75</v>
      </c>
      <c r="L66" s="77" t="s">
        <v>69</v>
      </c>
      <c r="M66" s="83">
        <f t="shared" si="8"/>
        <v>7.4999999999999997E-3</v>
      </c>
      <c r="N66" s="76">
        <v>57</v>
      </c>
      <c r="O66" s="77" t="s">
        <v>69</v>
      </c>
      <c r="P66" s="83">
        <f t="shared" si="9"/>
        <v>5.7000000000000002E-3</v>
      </c>
    </row>
    <row r="67" spans="1:16">
      <c r="A67" s="1">
        <f t="shared" si="5"/>
        <v>67</v>
      </c>
      <c r="B67" s="76">
        <v>90</v>
      </c>
      <c r="C67" s="77" t="s">
        <v>70</v>
      </c>
      <c r="D67" s="84">
        <f t="shared" si="6"/>
        <v>6.6176470588235291E-4</v>
      </c>
      <c r="E67" s="78">
        <v>0.55210000000000004</v>
      </c>
      <c r="F67" s="79">
        <v>6.4660000000000002</v>
      </c>
      <c r="G67" s="75">
        <f t="shared" si="1"/>
        <v>7.0181000000000004</v>
      </c>
      <c r="H67" s="76">
        <v>231</v>
      </c>
      <c r="I67" s="77" t="s">
        <v>69</v>
      </c>
      <c r="J67" s="83">
        <f t="shared" si="7"/>
        <v>2.3100000000000002E-2</v>
      </c>
      <c r="K67" s="76">
        <v>81</v>
      </c>
      <c r="L67" s="77" t="s">
        <v>69</v>
      </c>
      <c r="M67" s="83">
        <f t="shared" si="8"/>
        <v>8.0999999999999996E-3</v>
      </c>
      <c r="N67" s="76">
        <v>62</v>
      </c>
      <c r="O67" s="77" t="s">
        <v>69</v>
      </c>
      <c r="P67" s="83">
        <f t="shared" si="9"/>
        <v>6.1999999999999998E-3</v>
      </c>
    </row>
    <row r="68" spans="1:16">
      <c r="A68" s="1">
        <f t="shared" si="5"/>
        <v>68</v>
      </c>
      <c r="B68" s="76">
        <v>100</v>
      </c>
      <c r="C68" s="77" t="s">
        <v>70</v>
      </c>
      <c r="D68" s="84">
        <f t="shared" si="6"/>
        <v>7.3529411764705881E-4</v>
      </c>
      <c r="E68" s="78">
        <v>0.58199999999999996</v>
      </c>
      <c r="F68" s="79">
        <v>6.548</v>
      </c>
      <c r="G68" s="75">
        <f t="shared" si="1"/>
        <v>7.13</v>
      </c>
      <c r="H68" s="76">
        <v>250</v>
      </c>
      <c r="I68" s="77" t="s">
        <v>69</v>
      </c>
      <c r="J68" s="83">
        <f t="shared" si="7"/>
        <v>2.5000000000000001E-2</v>
      </c>
      <c r="K68" s="76">
        <v>87</v>
      </c>
      <c r="L68" s="77" t="s">
        <v>69</v>
      </c>
      <c r="M68" s="83">
        <f t="shared" si="8"/>
        <v>8.6999999999999994E-3</v>
      </c>
      <c r="N68" s="76">
        <v>66</v>
      </c>
      <c r="O68" s="77" t="s">
        <v>69</v>
      </c>
      <c r="P68" s="83">
        <f t="shared" si="9"/>
        <v>6.6E-3</v>
      </c>
    </row>
    <row r="69" spans="1:16">
      <c r="A69" s="1">
        <f t="shared" si="5"/>
        <v>69</v>
      </c>
      <c r="B69" s="76">
        <v>110</v>
      </c>
      <c r="C69" s="77" t="s">
        <v>70</v>
      </c>
      <c r="D69" s="84">
        <f t="shared" si="6"/>
        <v>8.0882352941176472E-4</v>
      </c>
      <c r="E69" s="78">
        <v>0.61040000000000005</v>
      </c>
      <c r="F69" s="79">
        <v>6.6150000000000002</v>
      </c>
      <c r="G69" s="75">
        <f t="shared" si="1"/>
        <v>7.2254000000000005</v>
      </c>
      <c r="H69" s="76">
        <v>268</v>
      </c>
      <c r="I69" s="77" t="s">
        <v>69</v>
      </c>
      <c r="J69" s="83">
        <f t="shared" si="7"/>
        <v>2.6800000000000001E-2</v>
      </c>
      <c r="K69" s="76">
        <v>93</v>
      </c>
      <c r="L69" s="77" t="s">
        <v>69</v>
      </c>
      <c r="M69" s="83">
        <f t="shared" si="8"/>
        <v>9.2999999999999992E-3</v>
      </c>
      <c r="N69" s="76">
        <v>70</v>
      </c>
      <c r="O69" s="77" t="s">
        <v>69</v>
      </c>
      <c r="P69" s="83">
        <f t="shared" si="9"/>
        <v>7.000000000000001E-3</v>
      </c>
    </row>
    <row r="70" spans="1:16">
      <c r="A70" s="1">
        <f t="shared" si="5"/>
        <v>70</v>
      </c>
      <c r="B70" s="76">
        <v>120</v>
      </c>
      <c r="C70" s="77" t="s">
        <v>70</v>
      </c>
      <c r="D70" s="84">
        <f t="shared" si="6"/>
        <v>8.8235294117647051E-4</v>
      </c>
      <c r="E70" s="78">
        <v>0.63749999999999996</v>
      </c>
      <c r="F70" s="79">
        <v>6.6689999999999996</v>
      </c>
      <c r="G70" s="75">
        <f t="shared" si="1"/>
        <v>7.3064999999999998</v>
      </c>
      <c r="H70" s="76">
        <v>287</v>
      </c>
      <c r="I70" s="77" t="s">
        <v>69</v>
      </c>
      <c r="J70" s="83">
        <f t="shared" si="7"/>
        <v>2.8699999999999996E-2</v>
      </c>
      <c r="K70" s="76">
        <v>98</v>
      </c>
      <c r="L70" s="77" t="s">
        <v>69</v>
      </c>
      <c r="M70" s="83">
        <f t="shared" si="8"/>
        <v>9.7999999999999997E-3</v>
      </c>
      <c r="N70" s="76">
        <v>75</v>
      </c>
      <c r="O70" s="77" t="s">
        <v>69</v>
      </c>
      <c r="P70" s="83">
        <f t="shared" si="9"/>
        <v>7.4999999999999997E-3</v>
      </c>
    </row>
    <row r="71" spans="1:16">
      <c r="A71" s="1">
        <f t="shared" si="5"/>
        <v>71</v>
      </c>
      <c r="B71" s="76">
        <v>130</v>
      </c>
      <c r="C71" s="77" t="s">
        <v>70</v>
      </c>
      <c r="D71" s="84">
        <f t="shared" si="6"/>
        <v>9.5588235294117652E-4</v>
      </c>
      <c r="E71" s="78">
        <v>0.66359999999999997</v>
      </c>
      <c r="F71" s="79">
        <v>6.7130000000000001</v>
      </c>
      <c r="G71" s="75">
        <f t="shared" si="1"/>
        <v>7.3765999999999998</v>
      </c>
      <c r="H71" s="76">
        <v>305</v>
      </c>
      <c r="I71" s="77" t="s">
        <v>69</v>
      </c>
      <c r="J71" s="83">
        <f t="shared" si="7"/>
        <v>3.0499999999999999E-2</v>
      </c>
      <c r="K71" s="76">
        <v>104</v>
      </c>
      <c r="L71" s="77" t="s">
        <v>69</v>
      </c>
      <c r="M71" s="83">
        <f t="shared" si="8"/>
        <v>1.04E-2</v>
      </c>
      <c r="N71" s="76">
        <v>79</v>
      </c>
      <c r="O71" s="77" t="s">
        <v>69</v>
      </c>
      <c r="P71" s="83">
        <f t="shared" si="9"/>
        <v>7.9000000000000008E-3</v>
      </c>
    </row>
    <row r="72" spans="1:16">
      <c r="A72" s="1">
        <f t="shared" si="5"/>
        <v>72</v>
      </c>
      <c r="B72" s="76">
        <v>140</v>
      </c>
      <c r="C72" s="77" t="s">
        <v>70</v>
      </c>
      <c r="D72" s="84">
        <f t="shared" si="6"/>
        <v>1.0294117647058824E-3</v>
      </c>
      <c r="E72" s="78">
        <v>0.68859999999999999</v>
      </c>
      <c r="F72" s="79">
        <v>6.7489999999999997</v>
      </c>
      <c r="G72" s="75">
        <f t="shared" si="1"/>
        <v>7.4375999999999998</v>
      </c>
      <c r="H72" s="76">
        <v>323</v>
      </c>
      <c r="I72" s="77" t="s">
        <v>69</v>
      </c>
      <c r="J72" s="83">
        <f t="shared" si="7"/>
        <v>3.2300000000000002E-2</v>
      </c>
      <c r="K72" s="76">
        <v>109</v>
      </c>
      <c r="L72" s="77" t="s">
        <v>69</v>
      </c>
      <c r="M72" s="83">
        <f t="shared" si="8"/>
        <v>1.09E-2</v>
      </c>
      <c r="N72" s="76">
        <v>83</v>
      </c>
      <c r="O72" s="77" t="s">
        <v>69</v>
      </c>
      <c r="P72" s="83">
        <f t="shared" si="9"/>
        <v>8.3000000000000001E-3</v>
      </c>
    </row>
    <row r="73" spans="1:16">
      <c r="A73" s="1">
        <f t="shared" si="5"/>
        <v>73</v>
      </c>
      <c r="B73" s="76">
        <v>150</v>
      </c>
      <c r="C73" s="77" t="s">
        <v>70</v>
      </c>
      <c r="D73" s="84">
        <f t="shared" si="6"/>
        <v>1.1029411764705882E-3</v>
      </c>
      <c r="E73" s="78">
        <v>0.71279999999999999</v>
      </c>
      <c r="F73" s="79">
        <v>6.7770000000000001</v>
      </c>
      <c r="G73" s="75">
        <f t="shared" si="1"/>
        <v>7.4897999999999998</v>
      </c>
      <c r="H73" s="76">
        <v>342</v>
      </c>
      <c r="I73" s="77" t="s">
        <v>69</v>
      </c>
      <c r="J73" s="83">
        <f t="shared" si="7"/>
        <v>3.4200000000000001E-2</v>
      </c>
      <c r="K73" s="76">
        <v>114</v>
      </c>
      <c r="L73" s="77" t="s">
        <v>69</v>
      </c>
      <c r="M73" s="83">
        <f t="shared" si="8"/>
        <v>1.14E-2</v>
      </c>
      <c r="N73" s="76">
        <v>87</v>
      </c>
      <c r="O73" s="77" t="s">
        <v>69</v>
      </c>
      <c r="P73" s="83">
        <f t="shared" si="9"/>
        <v>8.6999999999999994E-3</v>
      </c>
    </row>
    <row r="74" spans="1:16">
      <c r="A74" s="1">
        <f t="shared" si="5"/>
        <v>74</v>
      </c>
      <c r="B74" s="76">
        <v>160</v>
      </c>
      <c r="C74" s="77" t="s">
        <v>70</v>
      </c>
      <c r="D74" s="84">
        <f t="shared" si="6"/>
        <v>1.1764705882352942E-3</v>
      </c>
      <c r="E74" s="78">
        <v>0.73619999999999997</v>
      </c>
      <c r="F74" s="79">
        <v>6.7990000000000004</v>
      </c>
      <c r="G74" s="75">
        <f t="shared" si="1"/>
        <v>7.5352000000000006</v>
      </c>
      <c r="H74" s="76">
        <v>360</v>
      </c>
      <c r="I74" s="77" t="s">
        <v>69</v>
      </c>
      <c r="J74" s="83">
        <f t="shared" si="7"/>
        <v>3.5999999999999997E-2</v>
      </c>
      <c r="K74" s="76">
        <v>120</v>
      </c>
      <c r="L74" s="77" t="s">
        <v>69</v>
      </c>
      <c r="M74" s="83">
        <f t="shared" si="8"/>
        <v>1.2E-2</v>
      </c>
      <c r="N74" s="76">
        <v>91</v>
      </c>
      <c r="O74" s="77" t="s">
        <v>69</v>
      </c>
      <c r="P74" s="83">
        <f t="shared" si="9"/>
        <v>9.1000000000000004E-3</v>
      </c>
    </row>
    <row r="75" spans="1:16">
      <c r="A75" s="1">
        <f t="shared" si="5"/>
        <v>75</v>
      </c>
      <c r="B75" s="76">
        <v>170</v>
      </c>
      <c r="C75" s="77" t="s">
        <v>70</v>
      </c>
      <c r="D75" s="84">
        <f t="shared" si="6"/>
        <v>1.25E-3</v>
      </c>
      <c r="E75" s="78">
        <v>0.75880000000000003</v>
      </c>
      <c r="F75" s="79">
        <v>6.8159999999999998</v>
      </c>
      <c r="G75" s="75">
        <f t="shared" si="1"/>
        <v>7.5747999999999998</v>
      </c>
      <c r="H75" s="76">
        <v>378</v>
      </c>
      <c r="I75" s="77" t="s">
        <v>69</v>
      </c>
      <c r="J75" s="83">
        <f t="shared" si="7"/>
        <v>3.78E-2</v>
      </c>
      <c r="K75" s="76">
        <v>125</v>
      </c>
      <c r="L75" s="77" t="s">
        <v>69</v>
      </c>
      <c r="M75" s="83">
        <f t="shared" si="8"/>
        <v>1.2500000000000001E-2</v>
      </c>
      <c r="N75" s="76">
        <v>95</v>
      </c>
      <c r="O75" s="77" t="s">
        <v>69</v>
      </c>
      <c r="P75" s="83">
        <f t="shared" si="9"/>
        <v>9.4999999999999998E-3</v>
      </c>
    </row>
    <row r="76" spans="1:16">
      <c r="A76" s="1">
        <f t="shared" si="5"/>
        <v>76</v>
      </c>
      <c r="B76" s="76">
        <v>180</v>
      </c>
      <c r="C76" s="77" t="s">
        <v>70</v>
      </c>
      <c r="D76" s="84">
        <f t="shared" si="6"/>
        <v>1.3235294117647058E-3</v>
      </c>
      <c r="E76" s="78">
        <v>0.78080000000000005</v>
      </c>
      <c r="F76" s="79">
        <v>6.8280000000000003</v>
      </c>
      <c r="G76" s="75">
        <f t="shared" si="1"/>
        <v>7.6088000000000005</v>
      </c>
      <c r="H76" s="76">
        <v>396</v>
      </c>
      <c r="I76" s="77" t="s">
        <v>69</v>
      </c>
      <c r="J76" s="83">
        <f t="shared" si="7"/>
        <v>3.9600000000000003E-2</v>
      </c>
      <c r="K76" s="76">
        <v>130</v>
      </c>
      <c r="L76" s="77" t="s">
        <v>69</v>
      </c>
      <c r="M76" s="83">
        <f t="shared" si="8"/>
        <v>1.3000000000000001E-2</v>
      </c>
      <c r="N76" s="76">
        <v>99</v>
      </c>
      <c r="O76" s="77" t="s">
        <v>69</v>
      </c>
      <c r="P76" s="83">
        <f t="shared" si="9"/>
        <v>9.9000000000000008E-3</v>
      </c>
    </row>
    <row r="77" spans="1:16">
      <c r="A77" s="1">
        <f t="shared" si="5"/>
        <v>77</v>
      </c>
      <c r="B77" s="76">
        <v>200</v>
      </c>
      <c r="C77" s="77" t="s">
        <v>70</v>
      </c>
      <c r="D77" s="84">
        <f t="shared" si="6"/>
        <v>1.4705882352941176E-3</v>
      </c>
      <c r="E77" s="78">
        <v>0.82310000000000005</v>
      </c>
      <c r="F77" s="79">
        <v>6.8419999999999996</v>
      </c>
      <c r="G77" s="75">
        <f t="shared" si="1"/>
        <v>7.6650999999999998</v>
      </c>
      <c r="H77" s="76">
        <v>431</v>
      </c>
      <c r="I77" s="77" t="s">
        <v>69</v>
      </c>
      <c r="J77" s="83">
        <f t="shared" si="7"/>
        <v>4.3099999999999999E-2</v>
      </c>
      <c r="K77" s="76">
        <v>140</v>
      </c>
      <c r="L77" s="77" t="s">
        <v>69</v>
      </c>
      <c r="M77" s="83">
        <f t="shared" si="8"/>
        <v>1.4000000000000002E-2</v>
      </c>
      <c r="N77" s="76">
        <v>106</v>
      </c>
      <c r="O77" s="77" t="s">
        <v>69</v>
      </c>
      <c r="P77" s="83">
        <f t="shared" si="9"/>
        <v>1.06E-2</v>
      </c>
    </row>
    <row r="78" spans="1:16">
      <c r="A78" s="1">
        <f t="shared" si="5"/>
        <v>78</v>
      </c>
      <c r="B78" s="76">
        <v>225</v>
      </c>
      <c r="C78" s="77" t="s">
        <v>70</v>
      </c>
      <c r="D78" s="84">
        <f t="shared" si="6"/>
        <v>1.6544117647058823E-3</v>
      </c>
      <c r="E78" s="78">
        <v>0.873</v>
      </c>
      <c r="F78" s="79">
        <v>6.8419999999999996</v>
      </c>
      <c r="G78" s="75">
        <f t="shared" si="1"/>
        <v>7.7149999999999999</v>
      </c>
      <c r="H78" s="76">
        <v>476</v>
      </c>
      <c r="I78" s="77" t="s">
        <v>69</v>
      </c>
      <c r="J78" s="83">
        <f t="shared" si="7"/>
        <v>4.7599999999999996E-2</v>
      </c>
      <c r="K78" s="76">
        <v>153</v>
      </c>
      <c r="L78" s="77" t="s">
        <v>69</v>
      </c>
      <c r="M78" s="83">
        <f t="shared" si="8"/>
        <v>1.5299999999999999E-2</v>
      </c>
      <c r="N78" s="76">
        <v>116</v>
      </c>
      <c r="O78" s="77" t="s">
        <v>69</v>
      </c>
      <c r="P78" s="83">
        <f t="shared" si="9"/>
        <v>1.1600000000000001E-2</v>
      </c>
    </row>
    <row r="79" spans="1:16">
      <c r="A79" s="1">
        <f t="shared" si="5"/>
        <v>79</v>
      </c>
      <c r="B79" s="76">
        <v>250</v>
      </c>
      <c r="C79" s="77" t="s">
        <v>70</v>
      </c>
      <c r="D79" s="84">
        <f t="shared" si="6"/>
        <v>1.838235294117647E-3</v>
      </c>
      <c r="E79" s="78">
        <v>0.92020000000000002</v>
      </c>
      <c r="F79" s="79">
        <v>6.8289999999999997</v>
      </c>
      <c r="G79" s="75">
        <f t="shared" si="1"/>
        <v>7.7492000000000001</v>
      </c>
      <c r="H79" s="76">
        <v>520</v>
      </c>
      <c r="I79" s="77" t="s">
        <v>69</v>
      </c>
      <c r="J79" s="83">
        <f t="shared" si="7"/>
        <v>5.2000000000000005E-2</v>
      </c>
      <c r="K79" s="76">
        <v>166</v>
      </c>
      <c r="L79" s="77" t="s">
        <v>69</v>
      </c>
      <c r="M79" s="83">
        <f t="shared" si="8"/>
        <v>1.66E-2</v>
      </c>
      <c r="N79" s="76">
        <v>125</v>
      </c>
      <c r="O79" s="77" t="s">
        <v>69</v>
      </c>
      <c r="P79" s="83">
        <f t="shared" si="9"/>
        <v>1.2500000000000001E-2</v>
      </c>
    </row>
    <row r="80" spans="1:16">
      <c r="A80" s="1">
        <f t="shared" si="5"/>
        <v>80</v>
      </c>
      <c r="B80" s="76">
        <v>275</v>
      </c>
      <c r="C80" s="77" t="s">
        <v>70</v>
      </c>
      <c r="D80" s="84">
        <f t="shared" si="6"/>
        <v>2.022058823529412E-3</v>
      </c>
      <c r="E80" s="78">
        <v>0.96430000000000005</v>
      </c>
      <c r="F80" s="79">
        <v>6.806</v>
      </c>
      <c r="G80" s="75">
        <f t="shared" si="1"/>
        <v>7.7702999999999998</v>
      </c>
      <c r="H80" s="76">
        <v>565</v>
      </c>
      <c r="I80" s="77" t="s">
        <v>69</v>
      </c>
      <c r="J80" s="83">
        <f t="shared" si="7"/>
        <v>5.6499999999999995E-2</v>
      </c>
      <c r="K80" s="76">
        <v>178</v>
      </c>
      <c r="L80" s="77" t="s">
        <v>69</v>
      </c>
      <c r="M80" s="83">
        <f t="shared" si="8"/>
        <v>1.78E-2</v>
      </c>
      <c r="N80" s="76">
        <v>134</v>
      </c>
      <c r="O80" s="77" t="s">
        <v>69</v>
      </c>
      <c r="P80" s="83">
        <f t="shared" si="9"/>
        <v>1.34E-2</v>
      </c>
    </row>
    <row r="81" spans="1:16">
      <c r="A81" s="1">
        <f t="shared" si="5"/>
        <v>81</v>
      </c>
      <c r="B81" s="76">
        <v>300</v>
      </c>
      <c r="C81" s="77" t="s">
        <v>70</v>
      </c>
      <c r="D81" s="84">
        <f t="shared" si="6"/>
        <v>2.2058823529411764E-3</v>
      </c>
      <c r="E81" s="78">
        <v>1.0009999999999999</v>
      </c>
      <c r="F81" s="79">
        <v>6.7750000000000004</v>
      </c>
      <c r="G81" s="75">
        <f t="shared" si="1"/>
        <v>7.7759999999999998</v>
      </c>
      <c r="H81" s="76">
        <v>610</v>
      </c>
      <c r="I81" s="77" t="s">
        <v>69</v>
      </c>
      <c r="J81" s="83">
        <f t="shared" si="7"/>
        <v>6.0999999999999999E-2</v>
      </c>
      <c r="K81" s="76">
        <v>191</v>
      </c>
      <c r="L81" s="77" t="s">
        <v>69</v>
      </c>
      <c r="M81" s="83">
        <f t="shared" si="8"/>
        <v>1.9099999999999999E-2</v>
      </c>
      <c r="N81" s="76">
        <v>143</v>
      </c>
      <c r="O81" s="77" t="s">
        <v>69</v>
      </c>
      <c r="P81" s="83">
        <f t="shared" si="9"/>
        <v>1.4299999999999998E-2</v>
      </c>
    </row>
    <row r="82" spans="1:16">
      <c r="A82" s="1">
        <f t="shared" si="5"/>
        <v>82</v>
      </c>
      <c r="B82" s="76">
        <v>325</v>
      </c>
      <c r="C82" s="77" t="s">
        <v>70</v>
      </c>
      <c r="D82" s="84">
        <f t="shared" si="6"/>
        <v>2.3897058823529414E-3</v>
      </c>
      <c r="E82" s="78">
        <v>1.036</v>
      </c>
      <c r="F82" s="79">
        <v>6.7389999999999999</v>
      </c>
      <c r="G82" s="75">
        <f t="shared" si="1"/>
        <v>7.7750000000000004</v>
      </c>
      <c r="H82" s="76">
        <v>654</v>
      </c>
      <c r="I82" s="77" t="s">
        <v>69</v>
      </c>
      <c r="J82" s="83">
        <f t="shared" si="7"/>
        <v>6.54E-2</v>
      </c>
      <c r="K82" s="76">
        <v>203</v>
      </c>
      <c r="L82" s="77" t="s">
        <v>69</v>
      </c>
      <c r="M82" s="83">
        <f t="shared" si="8"/>
        <v>2.0300000000000002E-2</v>
      </c>
      <c r="N82" s="76">
        <v>152</v>
      </c>
      <c r="O82" s="77" t="s">
        <v>69</v>
      </c>
      <c r="P82" s="83">
        <f t="shared" si="9"/>
        <v>1.52E-2</v>
      </c>
    </row>
    <row r="83" spans="1:16">
      <c r="A83" s="1">
        <f t="shared" si="5"/>
        <v>83</v>
      </c>
      <c r="B83" s="76">
        <v>350</v>
      </c>
      <c r="C83" s="77" t="s">
        <v>70</v>
      </c>
      <c r="D83" s="84">
        <f t="shared" si="6"/>
        <v>2.5735294117647058E-3</v>
      </c>
      <c r="E83" s="78">
        <v>1.07</v>
      </c>
      <c r="F83" s="79">
        <v>6.6989999999999998</v>
      </c>
      <c r="G83" s="75">
        <f t="shared" si="1"/>
        <v>7.7690000000000001</v>
      </c>
      <c r="H83" s="76">
        <v>699</v>
      </c>
      <c r="I83" s="77" t="s">
        <v>69</v>
      </c>
      <c r="J83" s="83">
        <f t="shared" si="7"/>
        <v>6.989999999999999E-2</v>
      </c>
      <c r="K83" s="76">
        <v>215</v>
      </c>
      <c r="L83" s="77" t="s">
        <v>69</v>
      </c>
      <c r="M83" s="83">
        <f t="shared" si="8"/>
        <v>2.1499999999999998E-2</v>
      </c>
      <c r="N83" s="76">
        <v>161</v>
      </c>
      <c r="O83" s="77" t="s">
        <v>69</v>
      </c>
      <c r="P83" s="83">
        <f t="shared" si="9"/>
        <v>1.61E-2</v>
      </c>
    </row>
    <row r="84" spans="1:16">
      <c r="A84" s="1">
        <f t="shared" si="5"/>
        <v>84</v>
      </c>
      <c r="B84" s="76">
        <v>375</v>
      </c>
      <c r="C84" s="77" t="s">
        <v>70</v>
      </c>
      <c r="D84" s="84">
        <f t="shared" ref="D84:D93" si="10">B84/1000/$C$5</f>
        <v>2.7573529411764708E-3</v>
      </c>
      <c r="E84" s="78">
        <v>1.1020000000000001</v>
      </c>
      <c r="F84" s="79">
        <v>6.6559999999999997</v>
      </c>
      <c r="G84" s="75">
        <f t="shared" ref="G84:G147" si="11">E84+F84</f>
        <v>7.758</v>
      </c>
      <c r="H84" s="76">
        <v>744</v>
      </c>
      <c r="I84" s="77" t="s">
        <v>69</v>
      </c>
      <c r="J84" s="83">
        <f t="shared" ref="J84:J112" si="12">H84/1000/10</f>
        <v>7.4399999999999994E-2</v>
      </c>
      <c r="K84" s="76">
        <v>227</v>
      </c>
      <c r="L84" s="77" t="s">
        <v>69</v>
      </c>
      <c r="M84" s="83">
        <f t="shared" ref="M84:M115" si="13">K84/1000/10</f>
        <v>2.2700000000000001E-2</v>
      </c>
      <c r="N84" s="76">
        <v>170</v>
      </c>
      <c r="O84" s="77" t="s">
        <v>69</v>
      </c>
      <c r="P84" s="83">
        <f t="shared" ref="P84:P115" si="14">N84/1000/10</f>
        <v>1.7000000000000001E-2</v>
      </c>
    </row>
    <row r="85" spans="1:16">
      <c r="A85" s="1">
        <f t="shared" si="5"/>
        <v>85</v>
      </c>
      <c r="B85" s="76">
        <v>400</v>
      </c>
      <c r="C85" s="77" t="s">
        <v>70</v>
      </c>
      <c r="D85" s="84">
        <f t="shared" si="10"/>
        <v>2.9411764705882353E-3</v>
      </c>
      <c r="E85" s="78">
        <v>1.1339999999999999</v>
      </c>
      <c r="F85" s="79">
        <v>6.61</v>
      </c>
      <c r="G85" s="75">
        <f t="shared" si="11"/>
        <v>7.7439999999999998</v>
      </c>
      <c r="H85" s="76">
        <v>789</v>
      </c>
      <c r="I85" s="77" t="s">
        <v>69</v>
      </c>
      <c r="J85" s="83">
        <f t="shared" si="12"/>
        <v>7.8899999999999998E-2</v>
      </c>
      <c r="K85" s="76">
        <v>239</v>
      </c>
      <c r="L85" s="77" t="s">
        <v>69</v>
      </c>
      <c r="M85" s="83">
        <f t="shared" si="13"/>
        <v>2.3899999999999998E-2</v>
      </c>
      <c r="N85" s="76">
        <v>179</v>
      </c>
      <c r="O85" s="77" t="s">
        <v>69</v>
      </c>
      <c r="P85" s="83">
        <f t="shared" si="14"/>
        <v>1.7899999999999999E-2</v>
      </c>
    </row>
    <row r="86" spans="1:16">
      <c r="A86" s="1">
        <f t="shared" ref="A86:A149" si="15">A85+1</f>
        <v>86</v>
      </c>
      <c r="B86" s="76">
        <v>450</v>
      </c>
      <c r="C86" s="77" t="s">
        <v>70</v>
      </c>
      <c r="D86" s="84">
        <f t="shared" si="10"/>
        <v>3.3088235294117647E-3</v>
      </c>
      <c r="E86" s="78">
        <v>1.1930000000000001</v>
      </c>
      <c r="F86" s="79">
        <v>6.5140000000000002</v>
      </c>
      <c r="G86" s="75">
        <f t="shared" si="11"/>
        <v>7.7070000000000007</v>
      </c>
      <c r="H86" s="76">
        <v>880</v>
      </c>
      <c r="I86" s="77" t="s">
        <v>69</v>
      </c>
      <c r="J86" s="83">
        <f t="shared" si="12"/>
        <v>8.7999999999999995E-2</v>
      </c>
      <c r="K86" s="76">
        <v>264</v>
      </c>
      <c r="L86" s="77" t="s">
        <v>69</v>
      </c>
      <c r="M86" s="83">
        <f t="shared" si="13"/>
        <v>2.64E-2</v>
      </c>
      <c r="N86" s="76">
        <v>196</v>
      </c>
      <c r="O86" s="77" t="s">
        <v>69</v>
      </c>
      <c r="P86" s="83">
        <f t="shared" si="14"/>
        <v>1.9599999999999999E-2</v>
      </c>
    </row>
    <row r="87" spans="1:16">
      <c r="A87" s="1">
        <f t="shared" si="15"/>
        <v>87</v>
      </c>
      <c r="B87" s="76">
        <v>500</v>
      </c>
      <c r="C87" s="77" t="s">
        <v>70</v>
      </c>
      <c r="D87" s="84">
        <f t="shared" si="10"/>
        <v>3.6764705882352941E-3</v>
      </c>
      <c r="E87" s="78">
        <v>1.2490000000000001</v>
      </c>
      <c r="F87" s="79">
        <v>6.415</v>
      </c>
      <c r="G87" s="75">
        <f t="shared" si="11"/>
        <v>7.6639999999999997</v>
      </c>
      <c r="H87" s="76">
        <v>972</v>
      </c>
      <c r="I87" s="77" t="s">
        <v>69</v>
      </c>
      <c r="J87" s="83">
        <f t="shared" si="12"/>
        <v>9.7199999999999995E-2</v>
      </c>
      <c r="K87" s="76">
        <v>288</v>
      </c>
      <c r="L87" s="77" t="s">
        <v>69</v>
      </c>
      <c r="M87" s="83">
        <f t="shared" si="13"/>
        <v>2.8799999999999999E-2</v>
      </c>
      <c r="N87" s="76">
        <v>214</v>
      </c>
      <c r="O87" s="77" t="s">
        <v>69</v>
      </c>
      <c r="P87" s="83">
        <f t="shared" si="14"/>
        <v>2.1399999999999999E-2</v>
      </c>
    </row>
    <row r="88" spans="1:16">
      <c r="A88" s="1">
        <f t="shared" si="15"/>
        <v>88</v>
      </c>
      <c r="B88" s="76">
        <v>550</v>
      </c>
      <c r="C88" s="77" t="s">
        <v>70</v>
      </c>
      <c r="D88" s="84">
        <f t="shared" si="10"/>
        <v>4.0441176470588239E-3</v>
      </c>
      <c r="E88" s="78">
        <v>1.302</v>
      </c>
      <c r="F88" s="79">
        <v>6.3150000000000004</v>
      </c>
      <c r="G88" s="75">
        <f t="shared" si="11"/>
        <v>7.6170000000000009</v>
      </c>
      <c r="H88" s="76">
        <v>1065</v>
      </c>
      <c r="I88" s="77" t="s">
        <v>69</v>
      </c>
      <c r="J88" s="83">
        <f t="shared" si="12"/>
        <v>0.1065</v>
      </c>
      <c r="K88" s="76">
        <v>312</v>
      </c>
      <c r="L88" s="77" t="s">
        <v>69</v>
      </c>
      <c r="M88" s="83">
        <f t="shared" si="13"/>
        <v>3.1199999999999999E-2</v>
      </c>
      <c r="N88" s="76">
        <v>231</v>
      </c>
      <c r="O88" s="77" t="s">
        <v>69</v>
      </c>
      <c r="P88" s="83">
        <f t="shared" si="14"/>
        <v>2.3100000000000002E-2</v>
      </c>
    </row>
    <row r="89" spans="1:16">
      <c r="A89" s="1">
        <f t="shared" si="15"/>
        <v>89</v>
      </c>
      <c r="B89" s="76">
        <v>600</v>
      </c>
      <c r="C89" s="77" t="s">
        <v>70</v>
      </c>
      <c r="D89" s="84">
        <f t="shared" si="10"/>
        <v>4.4117647058823529E-3</v>
      </c>
      <c r="E89" s="78">
        <v>1.3520000000000001</v>
      </c>
      <c r="F89" s="79">
        <v>6.2149999999999999</v>
      </c>
      <c r="G89" s="75">
        <f t="shared" si="11"/>
        <v>7.5670000000000002</v>
      </c>
      <c r="H89" s="76">
        <v>1159</v>
      </c>
      <c r="I89" s="77" t="s">
        <v>69</v>
      </c>
      <c r="J89" s="83">
        <f t="shared" si="12"/>
        <v>0.1159</v>
      </c>
      <c r="K89" s="76">
        <v>336</v>
      </c>
      <c r="L89" s="77" t="s">
        <v>69</v>
      </c>
      <c r="M89" s="83">
        <f t="shared" si="13"/>
        <v>3.3600000000000005E-2</v>
      </c>
      <c r="N89" s="76">
        <v>248</v>
      </c>
      <c r="O89" s="77" t="s">
        <v>69</v>
      </c>
      <c r="P89" s="83">
        <f t="shared" si="14"/>
        <v>2.4799999999999999E-2</v>
      </c>
    </row>
    <row r="90" spans="1:16">
      <c r="A90" s="1">
        <f t="shared" si="15"/>
        <v>90</v>
      </c>
      <c r="B90" s="76">
        <v>650</v>
      </c>
      <c r="C90" s="77" t="s">
        <v>70</v>
      </c>
      <c r="D90" s="84">
        <f t="shared" si="10"/>
        <v>4.7794117647058827E-3</v>
      </c>
      <c r="E90" s="78">
        <v>1.401</v>
      </c>
      <c r="F90" s="79">
        <v>6.1159999999999997</v>
      </c>
      <c r="G90" s="75">
        <f t="shared" si="11"/>
        <v>7.5169999999999995</v>
      </c>
      <c r="H90" s="76">
        <v>1253</v>
      </c>
      <c r="I90" s="77" t="s">
        <v>69</v>
      </c>
      <c r="J90" s="83">
        <f t="shared" si="12"/>
        <v>0.12529999999999999</v>
      </c>
      <c r="K90" s="76">
        <v>360</v>
      </c>
      <c r="L90" s="77" t="s">
        <v>69</v>
      </c>
      <c r="M90" s="83">
        <f t="shared" si="13"/>
        <v>3.5999999999999997E-2</v>
      </c>
      <c r="N90" s="76">
        <v>266</v>
      </c>
      <c r="O90" s="77" t="s">
        <v>69</v>
      </c>
      <c r="P90" s="83">
        <f t="shared" si="14"/>
        <v>2.6600000000000002E-2</v>
      </c>
    </row>
    <row r="91" spans="1:16">
      <c r="A91" s="1">
        <f t="shared" si="15"/>
        <v>91</v>
      </c>
      <c r="B91" s="76">
        <v>700</v>
      </c>
      <c r="C91" s="77" t="s">
        <v>70</v>
      </c>
      <c r="D91" s="84">
        <f t="shared" si="10"/>
        <v>5.1470588235294117E-3</v>
      </c>
      <c r="E91" s="78">
        <v>1.448</v>
      </c>
      <c r="F91" s="79">
        <v>6.0190000000000001</v>
      </c>
      <c r="G91" s="75">
        <f t="shared" si="11"/>
        <v>7.4670000000000005</v>
      </c>
      <c r="H91" s="76">
        <v>1349</v>
      </c>
      <c r="I91" s="77" t="s">
        <v>69</v>
      </c>
      <c r="J91" s="83">
        <f t="shared" si="12"/>
        <v>0.13489999999999999</v>
      </c>
      <c r="K91" s="76">
        <v>384</v>
      </c>
      <c r="L91" s="77" t="s">
        <v>69</v>
      </c>
      <c r="M91" s="83">
        <f t="shared" si="13"/>
        <v>3.8400000000000004E-2</v>
      </c>
      <c r="N91" s="76">
        <v>283</v>
      </c>
      <c r="O91" s="77" t="s">
        <v>69</v>
      </c>
      <c r="P91" s="83">
        <f t="shared" si="14"/>
        <v>2.8299999999999999E-2</v>
      </c>
    </row>
    <row r="92" spans="1:16">
      <c r="A92" s="1">
        <f t="shared" si="15"/>
        <v>92</v>
      </c>
      <c r="B92" s="76">
        <v>800</v>
      </c>
      <c r="C92" s="77" t="s">
        <v>70</v>
      </c>
      <c r="D92" s="84">
        <f t="shared" si="10"/>
        <v>5.8823529411764705E-3</v>
      </c>
      <c r="E92" s="78">
        <v>1.5409999999999999</v>
      </c>
      <c r="F92" s="79">
        <v>5.8319999999999999</v>
      </c>
      <c r="G92" s="75">
        <f t="shared" si="11"/>
        <v>7.3729999999999993</v>
      </c>
      <c r="H92" s="76">
        <v>1542</v>
      </c>
      <c r="I92" s="77" t="s">
        <v>69</v>
      </c>
      <c r="J92" s="83">
        <f t="shared" si="12"/>
        <v>0.1542</v>
      </c>
      <c r="K92" s="76">
        <v>431</v>
      </c>
      <c r="L92" s="77" t="s">
        <v>69</v>
      </c>
      <c r="M92" s="83">
        <f t="shared" si="13"/>
        <v>4.3099999999999999E-2</v>
      </c>
      <c r="N92" s="76">
        <v>318</v>
      </c>
      <c r="O92" s="77" t="s">
        <v>69</v>
      </c>
      <c r="P92" s="83">
        <f t="shared" si="14"/>
        <v>3.1800000000000002E-2</v>
      </c>
    </row>
    <row r="93" spans="1:16">
      <c r="A93" s="1">
        <f t="shared" si="15"/>
        <v>93</v>
      </c>
      <c r="B93" s="76">
        <v>900</v>
      </c>
      <c r="C93" s="77" t="s">
        <v>70</v>
      </c>
      <c r="D93" s="84">
        <f t="shared" si="10"/>
        <v>6.6176470588235293E-3</v>
      </c>
      <c r="E93" s="78">
        <v>1.631</v>
      </c>
      <c r="F93" s="79">
        <v>5.6550000000000002</v>
      </c>
      <c r="G93" s="75">
        <f t="shared" si="11"/>
        <v>7.2860000000000005</v>
      </c>
      <c r="H93" s="76">
        <v>1739</v>
      </c>
      <c r="I93" s="77" t="s">
        <v>69</v>
      </c>
      <c r="J93" s="83">
        <f t="shared" si="12"/>
        <v>0.1739</v>
      </c>
      <c r="K93" s="76">
        <v>478</v>
      </c>
      <c r="L93" s="77" t="s">
        <v>69</v>
      </c>
      <c r="M93" s="83">
        <f t="shared" si="13"/>
        <v>4.7799999999999995E-2</v>
      </c>
      <c r="N93" s="76">
        <v>352</v>
      </c>
      <c r="O93" s="77" t="s">
        <v>69</v>
      </c>
      <c r="P93" s="83">
        <f t="shared" si="14"/>
        <v>3.5199999999999995E-2</v>
      </c>
    </row>
    <row r="94" spans="1:16">
      <c r="A94" s="1">
        <f t="shared" si="15"/>
        <v>94</v>
      </c>
      <c r="B94" s="76">
        <v>1</v>
      </c>
      <c r="C94" s="111" t="s">
        <v>72</v>
      </c>
      <c r="D94" s="84">
        <f t="shared" ref="D94:D125" si="16">B94/$C$5</f>
        <v>7.3529411764705881E-3</v>
      </c>
      <c r="E94" s="78">
        <v>1.72</v>
      </c>
      <c r="F94" s="79">
        <v>5.4880000000000004</v>
      </c>
      <c r="G94" s="75">
        <f t="shared" si="11"/>
        <v>7.2080000000000002</v>
      </c>
      <c r="H94" s="76">
        <v>1938</v>
      </c>
      <c r="I94" s="77" t="s">
        <v>69</v>
      </c>
      <c r="J94" s="83">
        <f t="shared" si="12"/>
        <v>0.1938</v>
      </c>
      <c r="K94" s="76">
        <v>525</v>
      </c>
      <c r="L94" s="77" t="s">
        <v>69</v>
      </c>
      <c r="M94" s="83">
        <f t="shared" si="13"/>
        <v>5.2500000000000005E-2</v>
      </c>
      <c r="N94" s="76">
        <v>387</v>
      </c>
      <c r="O94" s="77" t="s">
        <v>69</v>
      </c>
      <c r="P94" s="83">
        <f t="shared" si="14"/>
        <v>3.8699999999999998E-2</v>
      </c>
    </row>
    <row r="95" spans="1:16">
      <c r="A95" s="1">
        <f t="shared" si="15"/>
        <v>95</v>
      </c>
      <c r="B95" s="76">
        <v>1.1000000000000001</v>
      </c>
      <c r="C95" s="77" t="s">
        <v>72</v>
      </c>
      <c r="D95" s="84">
        <f t="shared" si="16"/>
        <v>8.0882352941176478E-3</v>
      </c>
      <c r="E95" s="78">
        <v>1.8069999999999999</v>
      </c>
      <c r="F95" s="79">
        <v>5.3310000000000004</v>
      </c>
      <c r="G95" s="75">
        <f t="shared" si="11"/>
        <v>7.1379999999999999</v>
      </c>
      <c r="H95" s="76">
        <v>2141</v>
      </c>
      <c r="I95" s="77" t="s">
        <v>69</v>
      </c>
      <c r="J95" s="83">
        <f t="shared" si="12"/>
        <v>0.21410000000000001</v>
      </c>
      <c r="K95" s="76">
        <v>572</v>
      </c>
      <c r="L95" s="77" t="s">
        <v>69</v>
      </c>
      <c r="M95" s="83">
        <f t="shared" si="13"/>
        <v>5.7199999999999994E-2</v>
      </c>
      <c r="N95" s="76">
        <v>423</v>
      </c>
      <c r="O95" s="77" t="s">
        <v>69</v>
      </c>
      <c r="P95" s="83">
        <f t="shared" si="14"/>
        <v>4.2299999999999997E-2</v>
      </c>
    </row>
    <row r="96" spans="1:16">
      <c r="A96" s="1">
        <f t="shared" si="15"/>
        <v>96</v>
      </c>
      <c r="B96" s="76">
        <v>1.2</v>
      </c>
      <c r="C96" s="77" t="s">
        <v>72</v>
      </c>
      <c r="D96" s="84">
        <f t="shared" si="16"/>
        <v>8.8235294117647058E-3</v>
      </c>
      <c r="E96" s="78">
        <v>1.8939999999999999</v>
      </c>
      <c r="F96" s="79">
        <v>5.1840000000000002</v>
      </c>
      <c r="G96" s="75">
        <f t="shared" si="11"/>
        <v>7.0780000000000003</v>
      </c>
      <c r="H96" s="76">
        <v>2345</v>
      </c>
      <c r="I96" s="77" t="s">
        <v>69</v>
      </c>
      <c r="J96" s="83">
        <f t="shared" si="12"/>
        <v>0.23450000000000001</v>
      </c>
      <c r="K96" s="76">
        <v>618</v>
      </c>
      <c r="L96" s="77" t="s">
        <v>69</v>
      </c>
      <c r="M96" s="83">
        <f t="shared" si="13"/>
        <v>6.1800000000000001E-2</v>
      </c>
      <c r="N96" s="76">
        <v>458</v>
      </c>
      <c r="O96" s="77" t="s">
        <v>69</v>
      </c>
      <c r="P96" s="83">
        <f t="shared" si="14"/>
        <v>4.58E-2</v>
      </c>
    </row>
    <row r="97" spans="1:16">
      <c r="A97" s="1">
        <f t="shared" si="15"/>
        <v>97</v>
      </c>
      <c r="B97" s="76">
        <v>1.3</v>
      </c>
      <c r="C97" s="77" t="s">
        <v>72</v>
      </c>
      <c r="D97" s="84">
        <f t="shared" si="16"/>
        <v>9.5588235294117654E-3</v>
      </c>
      <c r="E97" s="78">
        <v>1.9790000000000001</v>
      </c>
      <c r="F97" s="79">
        <v>5.0449999999999999</v>
      </c>
      <c r="G97" s="75">
        <f t="shared" si="11"/>
        <v>7.024</v>
      </c>
      <c r="H97" s="76">
        <v>2552</v>
      </c>
      <c r="I97" s="77" t="s">
        <v>69</v>
      </c>
      <c r="J97" s="83">
        <f t="shared" si="12"/>
        <v>0.25519999999999998</v>
      </c>
      <c r="K97" s="76">
        <v>664</v>
      </c>
      <c r="L97" s="77" t="s">
        <v>69</v>
      </c>
      <c r="M97" s="83">
        <f t="shared" si="13"/>
        <v>6.6400000000000001E-2</v>
      </c>
      <c r="N97" s="76">
        <v>493</v>
      </c>
      <c r="O97" s="77" t="s">
        <v>69</v>
      </c>
      <c r="P97" s="83">
        <f t="shared" si="14"/>
        <v>4.9299999999999997E-2</v>
      </c>
    </row>
    <row r="98" spans="1:16">
      <c r="A98" s="1">
        <f t="shared" si="15"/>
        <v>98</v>
      </c>
      <c r="B98" s="76">
        <v>1.4</v>
      </c>
      <c r="C98" s="77" t="s">
        <v>72</v>
      </c>
      <c r="D98" s="84">
        <f t="shared" si="16"/>
        <v>1.0294117647058823E-2</v>
      </c>
      <c r="E98" s="78">
        <v>2.0640000000000001</v>
      </c>
      <c r="F98" s="79">
        <v>4.915</v>
      </c>
      <c r="G98" s="75">
        <f t="shared" si="11"/>
        <v>6.9790000000000001</v>
      </c>
      <c r="H98" s="76">
        <v>2761</v>
      </c>
      <c r="I98" s="77" t="s">
        <v>69</v>
      </c>
      <c r="J98" s="83">
        <f t="shared" si="12"/>
        <v>0.27610000000000001</v>
      </c>
      <c r="K98" s="76">
        <v>709</v>
      </c>
      <c r="L98" s="77" t="s">
        <v>69</v>
      </c>
      <c r="M98" s="83">
        <f t="shared" si="13"/>
        <v>7.0899999999999991E-2</v>
      </c>
      <c r="N98" s="76">
        <v>529</v>
      </c>
      <c r="O98" s="77" t="s">
        <v>69</v>
      </c>
      <c r="P98" s="83">
        <f t="shared" si="14"/>
        <v>5.2900000000000003E-2</v>
      </c>
    </row>
    <row r="99" spans="1:16">
      <c r="A99" s="1">
        <f t="shared" si="15"/>
        <v>99</v>
      </c>
      <c r="B99" s="76">
        <v>1.5</v>
      </c>
      <c r="C99" s="77" t="s">
        <v>72</v>
      </c>
      <c r="D99" s="84">
        <f t="shared" si="16"/>
        <v>1.1029411764705883E-2</v>
      </c>
      <c r="E99" s="78">
        <v>2.1469999999999998</v>
      </c>
      <c r="F99" s="79">
        <v>4.7919999999999998</v>
      </c>
      <c r="G99" s="75">
        <f t="shared" si="11"/>
        <v>6.9390000000000001</v>
      </c>
      <c r="H99" s="76">
        <v>2972</v>
      </c>
      <c r="I99" s="77" t="s">
        <v>69</v>
      </c>
      <c r="J99" s="83">
        <f t="shared" si="12"/>
        <v>0.29720000000000002</v>
      </c>
      <c r="K99" s="76">
        <v>753</v>
      </c>
      <c r="L99" s="77" t="s">
        <v>69</v>
      </c>
      <c r="M99" s="83">
        <f t="shared" si="13"/>
        <v>7.5300000000000006E-2</v>
      </c>
      <c r="N99" s="76">
        <v>565</v>
      </c>
      <c r="O99" s="77" t="s">
        <v>69</v>
      </c>
      <c r="P99" s="83">
        <f t="shared" si="14"/>
        <v>5.6499999999999995E-2</v>
      </c>
    </row>
    <row r="100" spans="1:16">
      <c r="A100" s="1">
        <f t="shared" si="15"/>
        <v>100</v>
      </c>
      <c r="B100" s="76">
        <v>1.6</v>
      </c>
      <c r="C100" s="77" t="s">
        <v>72</v>
      </c>
      <c r="D100" s="84">
        <f t="shared" si="16"/>
        <v>1.1764705882352941E-2</v>
      </c>
      <c r="E100" s="78">
        <v>2.2290000000000001</v>
      </c>
      <c r="F100" s="79">
        <v>4.6760000000000002</v>
      </c>
      <c r="G100" s="75">
        <f t="shared" si="11"/>
        <v>6.9050000000000002</v>
      </c>
      <c r="H100" s="76">
        <v>3184</v>
      </c>
      <c r="I100" s="77" t="s">
        <v>69</v>
      </c>
      <c r="J100" s="83">
        <f t="shared" si="12"/>
        <v>0.31840000000000002</v>
      </c>
      <c r="K100" s="76">
        <v>797</v>
      </c>
      <c r="L100" s="77" t="s">
        <v>69</v>
      </c>
      <c r="M100" s="83">
        <f t="shared" si="13"/>
        <v>7.9700000000000007E-2</v>
      </c>
      <c r="N100" s="76">
        <v>601</v>
      </c>
      <c r="O100" s="77" t="s">
        <v>69</v>
      </c>
      <c r="P100" s="83">
        <f t="shared" si="14"/>
        <v>6.0100000000000001E-2</v>
      </c>
    </row>
    <row r="101" spans="1:16">
      <c r="A101" s="1">
        <f t="shared" si="15"/>
        <v>101</v>
      </c>
      <c r="B101" s="76">
        <v>1.7</v>
      </c>
      <c r="C101" s="77" t="s">
        <v>72</v>
      </c>
      <c r="D101" s="84">
        <f t="shared" si="16"/>
        <v>1.2499999999999999E-2</v>
      </c>
      <c r="E101" s="78">
        <v>2.31</v>
      </c>
      <c r="F101" s="79">
        <v>4.5659999999999998</v>
      </c>
      <c r="G101" s="75">
        <f t="shared" si="11"/>
        <v>6.8759999999999994</v>
      </c>
      <c r="H101" s="76">
        <v>3398</v>
      </c>
      <c r="I101" s="77" t="s">
        <v>69</v>
      </c>
      <c r="J101" s="83">
        <f t="shared" si="12"/>
        <v>0.33979999999999999</v>
      </c>
      <c r="K101" s="76">
        <v>841</v>
      </c>
      <c r="L101" s="77" t="s">
        <v>69</v>
      </c>
      <c r="M101" s="83">
        <f t="shared" si="13"/>
        <v>8.4099999999999994E-2</v>
      </c>
      <c r="N101" s="76">
        <v>637</v>
      </c>
      <c r="O101" s="77" t="s">
        <v>69</v>
      </c>
      <c r="P101" s="83">
        <f t="shared" si="14"/>
        <v>6.3700000000000007E-2</v>
      </c>
    </row>
    <row r="102" spans="1:16">
      <c r="A102" s="1">
        <f t="shared" si="15"/>
        <v>102</v>
      </c>
      <c r="B102" s="76">
        <v>1.8</v>
      </c>
      <c r="C102" s="77" t="s">
        <v>72</v>
      </c>
      <c r="D102" s="84">
        <f t="shared" si="16"/>
        <v>1.3235294117647059E-2</v>
      </c>
      <c r="E102" s="78">
        <v>2.39</v>
      </c>
      <c r="F102" s="79">
        <v>4.4619999999999997</v>
      </c>
      <c r="G102" s="75">
        <f t="shared" si="11"/>
        <v>6.8520000000000003</v>
      </c>
      <c r="H102" s="76">
        <v>3613</v>
      </c>
      <c r="I102" s="77" t="s">
        <v>69</v>
      </c>
      <c r="J102" s="83">
        <f t="shared" si="12"/>
        <v>0.36130000000000001</v>
      </c>
      <c r="K102" s="76">
        <v>884</v>
      </c>
      <c r="L102" s="77" t="s">
        <v>69</v>
      </c>
      <c r="M102" s="83">
        <f t="shared" si="13"/>
        <v>8.8400000000000006E-2</v>
      </c>
      <c r="N102" s="76">
        <v>673</v>
      </c>
      <c r="O102" s="77" t="s">
        <v>69</v>
      </c>
      <c r="P102" s="83">
        <f t="shared" si="14"/>
        <v>6.7299999999999999E-2</v>
      </c>
    </row>
    <row r="103" spans="1:16">
      <c r="A103" s="1">
        <f t="shared" si="15"/>
        <v>103</v>
      </c>
      <c r="B103" s="76">
        <v>2</v>
      </c>
      <c r="C103" s="77" t="s">
        <v>72</v>
      </c>
      <c r="D103" s="84">
        <f t="shared" si="16"/>
        <v>1.4705882352941176E-2</v>
      </c>
      <c r="E103" s="78">
        <v>2.544</v>
      </c>
      <c r="F103" s="79">
        <v>4.2709999999999999</v>
      </c>
      <c r="G103" s="75">
        <f t="shared" si="11"/>
        <v>6.8149999999999995</v>
      </c>
      <c r="H103" s="76">
        <v>4046</v>
      </c>
      <c r="I103" s="77" t="s">
        <v>69</v>
      </c>
      <c r="J103" s="83">
        <f t="shared" si="12"/>
        <v>0.40460000000000002</v>
      </c>
      <c r="K103" s="76">
        <v>969</v>
      </c>
      <c r="L103" s="77" t="s">
        <v>69</v>
      </c>
      <c r="M103" s="83">
        <f t="shared" si="13"/>
        <v>9.69E-2</v>
      </c>
      <c r="N103" s="76">
        <v>745</v>
      </c>
      <c r="O103" s="77" t="s">
        <v>69</v>
      </c>
      <c r="P103" s="83">
        <f t="shared" si="14"/>
        <v>7.4499999999999997E-2</v>
      </c>
    </row>
    <row r="104" spans="1:16">
      <c r="A104" s="1">
        <f t="shared" si="15"/>
        <v>104</v>
      </c>
      <c r="B104" s="76">
        <v>2.25</v>
      </c>
      <c r="C104" s="77" t="s">
        <v>72</v>
      </c>
      <c r="D104" s="84">
        <f t="shared" si="16"/>
        <v>1.6544117647058824E-2</v>
      </c>
      <c r="E104" s="78">
        <v>2.7290000000000001</v>
      </c>
      <c r="F104" s="79">
        <v>4.0570000000000004</v>
      </c>
      <c r="G104" s="75">
        <f t="shared" si="11"/>
        <v>6.7860000000000005</v>
      </c>
      <c r="H104" s="76">
        <v>4593</v>
      </c>
      <c r="I104" s="77" t="s">
        <v>69</v>
      </c>
      <c r="J104" s="83">
        <f t="shared" si="12"/>
        <v>0.45929999999999999</v>
      </c>
      <c r="K104" s="76">
        <v>1072</v>
      </c>
      <c r="L104" s="77" t="s">
        <v>69</v>
      </c>
      <c r="M104" s="83">
        <f t="shared" si="13"/>
        <v>0.1072</v>
      </c>
      <c r="N104" s="76">
        <v>835</v>
      </c>
      <c r="O104" s="77" t="s">
        <v>69</v>
      </c>
      <c r="P104" s="83">
        <f t="shared" si="14"/>
        <v>8.3499999999999991E-2</v>
      </c>
    </row>
    <row r="105" spans="1:16">
      <c r="A105" s="1">
        <f t="shared" si="15"/>
        <v>105</v>
      </c>
      <c r="B105" s="76">
        <v>2.5</v>
      </c>
      <c r="C105" s="77" t="s">
        <v>72</v>
      </c>
      <c r="D105" s="84">
        <f t="shared" si="16"/>
        <v>1.8382352941176471E-2</v>
      </c>
      <c r="E105" s="78">
        <v>2.9039999999999999</v>
      </c>
      <c r="F105" s="79">
        <v>3.8660000000000001</v>
      </c>
      <c r="G105" s="75">
        <f t="shared" si="11"/>
        <v>6.77</v>
      </c>
      <c r="H105" s="76">
        <v>5142</v>
      </c>
      <c r="I105" s="77" t="s">
        <v>69</v>
      </c>
      <c r="J105" s="83">
        <f t="shared" si="12"/>
        <v>0.51419999999999999</v>
      </c>
      <c r="K105" s="76">
        <v>1172</v>
      </c>
      <c r="L105" s="77" t="s">
        <v>69</v>
      </c>
      <c r="M105" s="83">
        <f t="shared" si="13"/>
        <v>0.1172</v>
      </c>
      <c r="N105" s="76">
        <v>925</v>
      </c>
      <c r="O105" s="77" t="s">
        <v>69</v>
      </c>
      <c r="P105" s="83">
        <f t="shared" si="14"/>
        <v>9.2499999999999999E-2</v>
      </c>
    </row>
    <row r="106" spans="1:16">
      <c r="A106" s="1">
        <f t="shared" si="15"/>
        <v>106</v>
      </c>
      <c r="B106" s="76">
        <v>2.75</v>
      </c>
      <c r="C106" s="77" t="s">
        <v>72</v>
      </c>
      <c r="D106" s="84">
        <f t="shared" si="16"/>
        <v>2.0220588235294119E-2</v>
      </c>
      <c r="E106" s="78">
        <v>3.0720000000000001</v>
      </c>
      <c r="F106" s="79">
        <v>3.6960000000000002</v>
      </c>
      <c r="G106" s="75">
        <f t="shared" si="11"/>
        <v>6.7680000000000007</v>
      </c>
      <c r="H106" s="76">
        <v>5695</v>
      </c>
      <c r="I106" s="77" t="s">
        <v>69</v>
      </c>
      <c r="J106" s="83">
        <f t="shared" si="12"/>
        <v>0.56950000000000001</v>
      </c>
      <c r="K106" s="76">
        <v>1268</v>
      </c>
      <c r="L106" s="77" t="s">
        <v>69</v>
      </c>
      <c r="M106" s="83">
        <f t="shared" si="13"/>
        <v>0.1268</v>
      </c>
      <c r="N106" s="76">
        <v>1014</v>
      </c>
      <c r="O106" s="77" t="s">
        <v>69</v>
      </c>
      <c r="P106" s="83">
        <f t="shared" si="14"/>
        <v>0.1014</v>
      </c>
    </row>
    <row r="107" spans="1:16">
      <c r="A107" s="1">
        <f t="shared" si="15"/>
        <v>107</v>
      </c>
      <c r="B107" s="76">
        <v>3</v>
      </c>
      <c r="C107" s="77" t="s">
        <v>72</v>
      </c>
      <c r="D107" s="84">
        <f t="shared" si="16"/>
        <v>2.2058823529411766E-2</v>
      </c>
      <c r="E107" s="78">
        <v>3.2309999999999999</v>
      </c>
      <c r="F107" s="79">
        <v>3.5430000000000001</v>
      </c>
      <c r="G107" s="75">
        <f t="shared" si="11"/>
        <v>6.774</v>
      </c>
      <c r="H107" s="76">
        <v>6249</v>
      </c>
      <c r="I107" s="77" t="s">
        <v>69</v>
      </c>
      <c r="J107" s="83">
        <f t="shared" si="12"/>
        <v>0.62490000000000001</v>
      </c>
      <c r="K107" s="76">
        <v>1361</v>
      </c>
      <c r="L107" s="77" t="s">
        <v>69</v>
      </c>
      <c r="M107" s="83">
        <f t="shared" si="13"/>
        <v>0.1361</v>
      </c>
      <c r="N107" s="76">
        <v>1103</v>
      </c>
      <c r="O107" s="77" t="s">
        <v>69</v>
      </c>
      <c r="P107" s="83">
        <f t="shared" si="14"/>
        <v>0.1103</v>
      </c>
    </row>
    <row r="108" spans="1:16">
      <c r="A108" s="1">
        <f t="shared" si="15"/>
        <v>108</v>
      </c>
      <c r="B108" s="76">
        <v>3.25</v>
      </c>
      <c r="C108" s="77" t="s">
        <v>72</v>
      </c>
      <c r="D108" s="84">
        <f t="shared" si="16"/>
        <v>2.389705882352941E-2</v>
      </c>
      <c r="E108" s="78">
        <v>3.383</v>
      </c>
      <c r="F108" s="79">
        <v>3.4039999999999999</v>
      </c>
      <c r="G108" s="75">
        <f t="shared" si="11"/>
        <v>6.7869999999999999</v>
      </c>
      <c r="H108" s="76">
        <v>6804</v>
      </c>
      <c r="I108" s="77" t="s">
        <v>69</v>
      </c>
      <c r="J108" s="83">
        <f t="shared" si="12"/>
        <v>0.6804</v>
      </c>
      <c r="K108" s="76">
        <v>1451</v>
      </c>
      <c r="L108" s="77" t="s">
        <v>69</v>
      </c>
      <c r="M108" s="83">
        <f t="shared" si="13"/>
        <v>0.14510000000000001</v>
      </c>
      <c r="N108" s="76">
        <v>1190</v>
      </c>
      <c r="O108" s="77" t="s">
        <v>69</v>
      </c>
      <c r="P108" s="83">
        <f t="shared" si="14"/>
        <v>0.11899999999999999</v>
      </c>
    </row>
    <row r="109" spans="1:16">
      <c r="A109" s="1">
        <f t="shared" si="15"/>
        <v>109</v>
      </c>
      <c r="B109" s="76">
        <v>3.5</v>
      </c>
      <c r="C109" s="77" t="s">
        <v>72</v>
      </c>
      <c r="D109" s="84">
        <f t="shared" si="16"/>
        <v>2.5735294117647058E-2</v>
      </c>
      <c r="E109" s="78">
        <v>3.528</v>
      </c>
      <c r="F109" s="79">
        <v>3.2770000000000001</v>
      </c>
      <c r="G109" s="75">
        <f t="shared" si="11"/>
        <v>6.8049999999999997</v>
      </c>
      <c r="H109" s="76">
        <v>7359</v>
      </c>
      <c r="I109" s="77" t="s">
        <v>69</v>
      </c>
      <c r="J109" s="83">
        <f t="shared" si="12"/>
        <v>0.7359</v>
      </c>
      <c r="K109" s="76">
        <v>1538</v>
      </c>
      <c r="L109" s="77" t="s">
        <v>69</v>
      </c>
      <c r="M109" s="83">
        <f t="shared" si="13"/>
        <v>0.15379999999999999</v>
      </c>
      <c r="N109" s="76">
        <v>1277</v>
      </c>
      <c r="O109" s="77" t="s">
        <v>69</v>
      </c>
      <c r="P109" s="83">
        <f t="shared" si="14"/>
        <v>0.12769999999999998</v>
      </c>
    </row>
    <row r="110" spans="1:16">
      <c r="A110" s="1">
        <f t="shared" si="15"/>
        <v>110</v>
      </c>
      <c r="B110" s="76">
        <v>3.75</v>
      </c>
      <c r="C110" s="77" t="s">
        <v>72</v>
      </c>
      <c r="D110" s="84">
        <f t="shared" si="16"/>
        <v>2.7573529411764705E-2</v>
      </c>
      <c r="E110" s="78">
        <v>3.6680000000000001</v>
      </c>
      <c r="F110" s="79">
        <v>3.161</v>
      </c>
      <c r="G110" s="75">
        <f t="shared" si="11"/>
        <v>6.8290000000000006</v>
      </c>
      <c r="H110" s="76">
        <v>7914</v>
      </c>
      <c r="I110" s="77" t="s">
        <v>69</v>
      </c>
      <c r="J110" s="83">
        <f t="shared" si="12"/>
        <v>0.79139999999999999</v>
      </c>
      <c r="K110" s="76">
        <v>1622</v>
      </c>
      <c r="L110" s="77" t="s">
        <v>69</v>
      </c>
      <c r="M110" s="83">
        <f t="shared" si="13"/>
        <v>0.16220000000000001</v>
      </c>
      <c r="N110" s="76">
        <v>1362</v>
      </c>
      <c r="O110" s="77" t="s">
        <v>69</v>
      </c>
      <c r="P110" s="83">
        <f t="shared" si="14"/>
        <v>0.13620000000000002</v>
      </c>
    </row>
    <row r="111" spans="1:16">
      <c r="A111" s="1">
        <f t="shared" si="15"/>
        <v>111</v>
      </c>
      <c r="B111" s="76">
        <v>4</v>
      </c>
      <c r="C111" s="77" t="s">
        <v>72</v>
      </c>
      <c r="D111" s="84">
        <f t="shared" si="16"/>
        <v>2.9411764705882353E-2</v>
      </c>
      <c r="E111" s="78">
        <v>3.8029999999999999</v>
      </c>
      <c r="F111" s="79">
        <v>3.0539999999999998</v>
      </c>
      <c r="G111" s="75">
        <f t="shared" si="11"/>
        <v>6.8569999999999993</v>
      </c>
      <c r="H111" s="76">
        <v>8468</v>
      </c>
      <c r="I111" s="77" t="s">
        <v>69</v>
      </c>
      <c r="J111" s="83">
        <f t="shared" si="12"/>
        <v>0.8468</v>
      </c>
      <c r="K111" s="76">
        <v>1704</v>
      </c>
      <c r="L111" s="77" t="s">
        <v>69</v>
      </c>
      <c r="M111" s="83">
        <f t="shared" si="13"/>
        <v>0.1704</v>
      </c>
      <c r="N111" s="76">
        <v>1447</v>
      </c>
      <c r="O111" s="77" t="s">
        <v>69</v>
      </c>
      <c r="P111" s="83">
        <f t="shared" si="14"/>
        <v>0.1447</v>
      </c>
    </row>
    <row r="112" spans="1:16">
      <c r="A112" s="1">
        <f t="shared" si="15"/>
        <v>112</v>
      </c>
      <c r="B112" s="76">
        <v>4.5</v>
      </c>
      <c r="C112" s="77" t="s">
        <v>72</v>
      </c>
      <c r="D112" s="84">
        <f t="shared" si="16"/>
        <v>3.3088235294117647E-2</v>
      </c>
      <c r="E112" s="78">
        <v>4.0599999999999996</v>
      </c>
      <c r="F112" s="79">
        <v>2.863</v>
      </c>
      <c r="G112" s="75">
        <f t="shared" si="11"/>
        <v>6.923</v>
      </c>
      <c r="H112" s="76">
        <v>9572</v>
      </c>
      <c r="I112" s="77" t="s">
        <v>69</v>
      </c>
      <c r="J112" s="83">
        <f t="shared" si="12"/>
        <v>0.95719999999999994</v>
      </c>
      <c r="K112" s="76">
        <v>1862</v>
      </c>
      <c r="L112" s="77" t="s">
        <v>69</v>
      </c>
      <c r="M112" s="83">
        <f t="shared" si="13"/>
        <v>0.1862</v>
      </c>
      <c r="N112" s="76">
        <v>1612</v>
      </c>
      <c r="O112" s="77" t="s">
        <v>69</v>
      </c>
      <c r="P112" s="83">
        <f t="shared" si="14"/>
        <v>0.16120000000000001</v>
      </c>
    </row>
    <row r="113" spans="1:16">
      <c r="A113" s="1">
        <f t="shared" si="15"/>
        <v>113</v>
      </c>
      <c r="B113" s="76">
        <v>5</v>
      </c>
      <c r="C113" s="77" t="s">
        <v>72</v>
      </c>
      <c r="D113" s="84">
        <f t="shared" si="16"/>
        <v>3.6764705882352942E-2</v>
      </c>
      <c r="E113" s="78">
        <v>4.3040000000000003</v>
      </c>
      <c r="F113" s="79">
        <v>2.6989999999999998</v>
      </c>
      <c r="G113" s="75">
        <f t="shared" si="11"/>
        <v>7.0030000000000001</v>
      </c>
      <c r="H113" s="76">
        <v>1.07</v>
      </c>
      <c r="I113" s="111" t="s">
        <v>71</v>
      </c>
      <c r="J113" s="64">
        <f t="shared" ref="J113:J144" si="17">H113</f>
        <v>1.07</v>
      </c>
      <c r="K113" s="76">
        <v>2009</v>
      </c>
      <c r="L113" s="77" t="s">
        <v>69</v>
      </c>
      <c r="M113" s="83">
        <f t="shared" si="13"/>
        <v>0.2009</v>
      </c>
      <c r="N113" s="76">
        <v>1772</v>
      </c>
      <c r="O113" s="77" t="s">
        <v>69</v>
      </c>
      <c r="P113" s="83">
        <f t="shared" si="14"/>
        <v>0.1772</v>
      </c>
    </row>
    <row r="114" spans="1:16">
      <c r="A114" s="1">
        <f t="shared" si="15"/>
        <v>114</v>
      </c>
      <c r="B114" s="76">
        <v>5.5</v>
      </c>
      <c r="C114" s="77" t="s">
        <v>72</v>
      </c>
      <c r="D114" s="84">
        <f t="shared" si="16"/>
        <v>4.0441176470588237E-2</v>
      </c>
      <c r="E114" s="78">
        <v>4.54</v>
      </c>
      <c r="F114" s="79">
        <v>2.5550000000000002</v>
      </c>
      <c r="G114" s="75">
        <f t="shared" si="11"/>
        <v>7.0950000000000006</v>
      </c>
      <c r="H114" s="76">
        <v>1.18</v>
      </c>
      <c r="I114" s="77" t="s">
        <v>71</v>
      </c>
      <c r="J114" s="64">
        <f t="shared" si="17"/>
        <v>1.18</v>
      </c>
      <c r="K114" s="76">
        <v>2148</v>
      </c>
      <c r="L114" s="77" t="s">
        <v>69</v>
      </c>
      <c r="M114" s="83">
        <f t="shared" si="13"/>
        <v>0.21480000000000002</v>
      </c>
      <c r="N114" s="76">
        <v>1928</v>
      </c>
      <c r="O114" s="77" t="s">
        <v>69</v>
      </c>
      <c r="P114" s="83">
        <f t="shared" si="14"/>
        <v>0.1928</v>
      </c>
    </row>
    <row r="115" spans="1:16">
      <c r="A115" s="1">
        <f t="shared" si="15"/>
        <v>115</v>
      </c>
      <c r="B115" s="76">
        <v>6</v>
      </c>
      <c r="C115" s="77" t="s">
        <v>72</v>
      </c>
      <c r="D115" s="84">
        <f t="shared" si="16"/>
        <v>4.4117647058823532E-2</v>
      </c>
      <c r="E115" s="78">
        <v>4.7690000000000001</v>
      </c>
      <c r="F115" s="79">
        <v>2.4279999999999999</v>
      </c>
      <c r="G115" s="75">
        <f t="shared" si="11"/>
        <v>7.1970000000000001</v>
      </c>
      <c r="H115" s="76">
        <v>1.28</v>
      </c>
      <c r="I115" s="77" t="s">
        <v>71</v>
      </c>
      <c r="J115" s="64">
        <f t="shared" si="17"/>
        <v>1.28</v>
      </c>
      <c r="K115" s="76">
        <v>2279</v>
      </c>
      <c r="L115" s="77" t="s">
        <v>69</v>
      </c>
      <c r="M115" s="83">
        <f t="shared" si="13"/>
        <v>0.22789999999999999</v>
      </c>
      <c r="N115" s="76">
        <v>2078</v>
      </c>
      <c r="O115" s="77" t="s">
        <v>69</v>
      </c>
      <c r="P115" s="83">
        <f t="shared" si="14"/>
        <v>0.20779999999999998</v>
      </c>
    </row>
    <row r="116" spans="1:16">
      <c r="A116" s="1">
        <f t="shared" si="15"/>
        <v>116</v>
      </c>
      <c r="B116" s="76">
        <v>6.5</v>
      </c>
      <c r="C116" s="77" t="s">
        <v>72</v>
      </c>
      <c r="D116" s="84">
        <f t="shared" si="16"/>
        <v>4.779411764705882E-2</v>
      </c>
      <c r="E116" s="78">
        <v>4.9939999999999998</v>
      </c>
      <c r="F116" s="79">
        <v>2.3149999999999999</v>
      </c>
      <c r="G116" s="75">
        <f t="shared" si="11"/>
        <v>7.3089999999999993</v>
      </c>
      <c r="H116" s="76">
        <v>1.39</v>
      </c>
      <c r="I116" s="77" t="s">
        <v>71</v>
      </c>
      <c r="J116" s="64">
        <f t="shared" si="17"/>
        <v>1.39</v>
      </c>
      <c r="K116" s="76">
        <v>2401</v>
      </c>
      <c r="L116" s="77" t="s">
        <v>69</v>
      </c>
      <c r="M116" s="83">
        <f t="shared" ref="M116:M147" si="18">K116/1000/10</f>
        <v>0.24009999999999998</v>
      </c>
      <c r="N116" s="76">
        <v>2223</v>
      </c>
      <c r="O116" s="77" t="s">
        <v>69</v>
      </c>
      <c r="P116" s="83">
        <f t="shared" ref="P116:P147" si="19">N116/1000/10</f>
        <v>0.2223</v>
      </c>
    </row>
    <row r="117" spans="1:16">
      <c r="A117" s="1">
        <f t="shared" si="15"/>
        <v>117</v>
      </c>
      <c r="B117" s="76">
        <v>7</v>
      </c>
      <c r="C117" s="77" t="s">
        <v>72</v>
      </c>
      <c r="D117" s="84">
        <f t="shared" si="16"/>
        <v>5.1470588235294115E-2</v>
      </c>
      <c r="E117" s="78">
        <v>5.2160000000000002</v>
      </c>
      <c r="F117" s="79">
        <v>2.2130000000000001</v>
      </c>
      <c r="G117" s="75">
        <f t="shared" si="11"/>
        <v>7.4290000000000003</v>
      </c>
      <c r="H117" s="76">
        <v>1.49</v>
      </c>
      <c r="I117" s="77" t="s">
        <v>71</v>
      </c>
      <c r="J117" s="64">
        <f t="shared" si="17"/>
        <v>1.49</v>
      </c>
      <c r="K117" s="76">
        <v>2517</v>
      </c>
      <c r="L117" s="77" t="s">
        <v>69</v>
      </c>
      <c r="M117" s="83">
        <f t="shared" si="18"/>
        <v>0.25169999999999998</v>
      </c>
      <c r="N117" s="76">
        <v>2363</v>
      </c>
      <c r="O117" s="77" t="s">
        <v>69</v>
      </c>
      <c r="P117" s="83">
        <f t="shared" si="19"/>
        <v>0.23630000000000001</v>
      </c>
    </row>
    <row r="118" spans="1:16">
      <c r="A118" s="1">
        <f t="shared" si="15"/>
        <v>118</v>
      </c>
      <c r="B118" s="76">
        <v>8</v>
      </c>
      <c r="C118" s="77" t="s">
        <v>72</v>
      </c>
      <c r="D118" s="84">
        <f t="shared" si="16"/>
        <v>5.8823529411764705E-2</v>
      </c>
      <c r="E118" s="78">
        <v>5.6609999999999996</v>
      </c>
      <c r="F118" s="79">
        <v>2.0379999999999998</v>
      </c>
      <c r="G118" s="75">
        <f t="shared" si="11"/>
        <v>7.6989999999999998</v>
      </c>
      <c r="H118" s="76">
        <v>1.7</v>
      </c>
      <c r="I118" s="77" t="s">
        <v>71</v>
      </c>
      <c r="J118" s="64">
        <f t="shared" si="17"/>
        <v>1.7</v>
      </c>
      <c r="K118" s="76">
        <v>2735</v>
      </c>
      <c r="L118" s="77" t="s">
        <v>69</v>
      </c>
      <c r="M118" s="83">
        <f t="shared" si="18"/>
        <v>0.27349999999999997</v>
      </c>
      <c r="N118" s="76">
        <v>2629</v>
      </c>
      <c r="O118" s="77" t="s">
        <v>69</v>
      </c>
      <c r="P118" s="83">
        <f t="shared" si="19"/>
        <v>0.26290000000000002</v>
      </c>
    </row>
    <row r="119" spans="1:16">
      <c r="A119" s="1">
        <f t="shared" si="15"/>
        <v>119</v>
      </c>
      <c r="B119" s="76">
        <v>9</v>
      </c>
      <c r="C119" s="77" t="s">
        <v>72</v>
      </c>
      <c r="D119" s="84">
        <f t="shared" si="16"/>
        <v>6.6176470588235295E-2</v>
      </c>
      <c r="E119" s="78">
        <v>6.11</v>
      </c>
      <c r="F119" s="79">
        <v>1.8919999999999999</v>
      </c>
      <c r="G119" s="75">
        <f t="shared" si="11"/>
        <v>8.0020000000000007</v>
      </c>
      <c r="H119" s="76">
        <v>1.9</v>
      </c>
      <c r="I119" s="77" t="s">
        <v>71</v>
      </c>
      <c r="J119" s="64">
        <f t="shared" si="17"/>
        <v>1.9</v>
      </c>
      <c r="K119" s="76">
        <v>2928</v>
      </c>
      <c r="L119" s="77" t="s">
        <v>69</v>
      </c>
      <c r="M119" s="83">
        <f t="shared" si="18"/>
        <v>0.2928</v>
      </c>
      <c r="N119" s="76">
        <v>2876</v>
      </c>
      <c r="O119" s="77" t="s">
        <v>69</v>
      </c>
      <c r="P119" s="83">
        <f t="shared" si="19"/>
        <v>0.28759999999999997</v>
      </c>
    </row>
    <row r="120" spans="1:16">
      <c r="A120" s="1">
        <f t="shared" si="15"/>
        <v>120</v>
      </c>
      <c r="B120" s="76">
        <v>10</v>
      </c>
      <c r="C120" s="77" t="s">
        <v>72</v>
      </c>
      <c r="D120" s="84">
        <f t="shared" si="16"/>
        <v>7.3529411764705885E-2</v>
      </c>
      <c r="E120" s="78">
        <v>6.5670000000000002</v>
      </c>
      <c r="F120" s="79">
        <v>1.768</v>
      </c>
      <c r="G120" s="75">
        <f t="shared" si="11"/>
        <v>8.3350000000000009</v>
      </c>
      <c r="H120" s="76">
        <v>2.09</v>
      </c>
      <c r="I120" s="77" t="s">
        <v>71</v>
      </c>
      <c r="J120" s="64">
        <f t="shared" si="17"/>
        <v>2.09</v>
      </c>
      <c r="K120" s="76">
        <v>3100</v>
      </c>
      <c r="L120" s="77" t="s">
        <v>69</v>
      </c>
      <c r="M120" s="83">
        <f t="shared" si="18"/>
        <v>0.31</v>
      </c>
      <c r="N120" s="76">
        <v>3104</v>
      </c>
      <c r="O120" s="77" t="s">
        <v>69</v>
      </c>
      <c r="P120" s="83">
        <f t="shared" si="19"/>
        <v>0.31040000000000001</v>
      </c>
    </row>
    <row r="121" spans="1:16">
      <c r="A121" s="1">
        <f t="shared" si="15"/>
        <v>121</v>
      </c>
      <c r="B121" s="76">
        <v>11</v>
      </c>
      <c r="C121" s="77" t="s">
        <v>72</v>
      </c>
      <c r="D121" s="84">
        <f t="shared" si="16"/>
        <v>8.0882352941176475E-2</v>
      </c>
      <c r="E121" s="78">
        <v>7.0359999999999996</v>
      </c>
      <c r="F121" s="79">
        <v>1.661</v>
      </c>
      <c r="G121" s="75">
        <f t="shared" si="11"/>
        <v>8.6969999999999992</v>
      </c>
      <c r="H121" s="76">
        <v>2.27</v>
      </c>
      <c r="I121" s="77" t="s">
        <v>71</v>
      </c>
      <c r="J121" s="64">
        <f t="shared" si="17"/>
        <v>2.27</v>
      </c>
      <c r="K121" s="76">
        <v>3253</v>
      </c>
      <c r="L121" s="77" t="s">
        <v>69</v>
      </c>
      <c r="M121" s="83">
        <f t="shared" si="18"/>
        <v>0.32530000000000003</v>
      </c>
      <c r="N121" s="76">
        <v>3316</v>
      </c>
      <c r="O121" s="77" t="s">
        <v>69</v>
      </c>
      <c r="P121" s="83">
        <f t="shared" si="19"/>
        <v>0.33160000000000001</v>
      </c>
    </row>
    <row r="122" spans="1:16">
      <c r="A122" s="1">
        <f t="shared" si="15"/>
        <v>122</v>
      </c>
      <c r="B122" s="76">
        <v>12</v>
      </c>
      <c r="C122" s="77" t="s">
        <v>72</v>
      </c>
      <c r="D122" s="84">
        <f t="shared" si="16"/>
        <v>8.8235294117647065E-2</v>
      </c>
      <c r="E122" s="78">
        <v>7.5170000000000003</v>
      </c>
      <c r="F122" s="79">
        <v>1.5680000000000001</v>
      </c>
      <c r="G122" s="75">
        <f t="shared" si="11"/>
        <v>9.0850000000000009</v>
      </c>
      <c r="H122" s="76">
        <v>2.4500000000000002</v>
      </c>
      <c r="I122" s="77" t="s">
        <v>71</v>
      </c>
      <c r="J122" s="64">
        <f t="shared" si="17"/>
        <v>2.4500000000000002</v>
      </c>
      <c r="K122" s="76">
        <v>3390</v>
      </c>
      <c r="L122" s="77" t="s">
        <v>69</v>
      </c>
      <c r="M122" s="83">
        <f t="shared" si="18"/>
        <v>0.33900000000000002</v>
      </c>
      <c r="N122" s="76">
        <v>3512</v>
      </c>
      <c r="O122" s="77" t="s">
        <v>69</v>
      </c>
      <c r="P122" s="83">
        <f t="shared" si="19"/>
        <v>0.35120000000000001</v>
      </c>
    </row>
    <row r="123" spans="1:16">
      <c r="A123" s="1">
        <f t="shared" si="15"/>
        <v>123</v>
      </c>
      <c r="B123" s="76">
        <v>13</v>
      </c>
      <c r="C123" s="77" t="s">
        <v>72</v>
      </c>
      <c r="D123" s="84">
        <f t="shared" si="16"/>
        <v>9.5588235294117641E-2</v>
      </c>
      <c r="E123" s="78">
        <v>8.0090000000000003</v>
      </c>
      <c r="F123" s="79">
        <v>1.486</v>
      </c>
      <c r="G123" s="75">
        <f t="shared" si="11"/>
        <v>9.495000000000001</v>
      </c>
      <c r="H123" s="76">
        <v>2.62</v>
      </c>
      <c r="I123" s="77" t="s">
        <v>71</v>
      </c>
      <c r="J123" s="64">
        <f t="shared" si="17"/>
        <v>2.62</v>
      </c>
      <c r="K123" s="76">
        <v>3511</v>
      </c>
      <c r="L123" s="77" t="s">
        <v>69</v>
      </c>
      <c r="M123" s="83">
        <f t="shared" si="18"/>
        <v>0.35110000000000002</v>
      </c>
      <c r="N123" s="76">
        <v>3694</v>
      </c>
      <c r="O123" s="77" t="s">
        <v>69</v>
      </c>
      <c r="P123" s="83">
        <f t="shared" si="19"/>
        <v>0.36940000000000001</v>
      </c>
    </row>
    <row r="124" spans="1:16">
      <c r="A124" s="1">
        <f t="shared" si="15"/>
        <v>124</v>
      </c>
      <c r="B124" s="76">
        <v>14</v>
      </c>
      <c r="C124" s="77" t="s">
        <v>72</v>
      </c>
      <c r="D124" s="84">
        <f t="shared" si="16"/>
        <v>0.10294117647058823</v>
      </c>
      <c r="E124" s="78">
        <v>8.5120000000000005</v>
      </c>
      <c r="F124" s="79">
        <v>1.413</v>
      </c>
      <c r="G124" s="75">
        <f t="shared" si="11"/>
        <v>9.9250000000000007</v>
      </c>
      <c r="H124" s="76">
        <v>2.78</v>
      </c>
      <c r="I124" s="77" t="s">
        <v>71</v>
      </c>
      <c r="J124" s="64">
        <f t="shared" si="17"/>
        <v>2.78</v>
      </c>
      <c r="K124" s="76">
        <v>3621</v>
      </c>
      <c r="L124" s="77" t="s">
        <v>69</v>
      </c>
      <c r="M124" s="83">
        <f t="shared" si="18"/>
        <v>0.36209999999999998</v>
      </c>
      <c r="N124" s="76">
        <v>3861</v>
      </c>
      <c r="O124" s="77" t="s">
        <v>69</v>
      </c>
      <c r="P124" s="83">
        <f t="shared" si="19"/>
        <v>0.3861</v>
      </c>
    </row>
    <row r="125" spans="1:16">
      <c r="A125" s="1">
        <f t="shared" si="15"/>
        <v>125</v>
      </c>
      <c r="B125" s="66">
        <v>15</v>
      </c>
      <c r="C125" s="67" t="s">
        <v>72</v>
      </c>
      <c r="D125" s="84">
        <f t="shared" si="16"/>
        <v>0.11029411764705882</v>
      </c>
      <c r="E125" s="78">
        <v>9.0239999999999991</v>
      </c>
      <c r="F125" s="79">
        <v>1.3480000000000001</v>
      </c>
      <c r="G125" s="75">
        <f t="shared" si="11"/>
        <v>10.372</v>
      </c>
      <c r="H125" s="76">
        <v>2.94</v>
      </c>
      <c r="I125" s="77" t="s">
        <v>71</v>
      </c>
      <c r="J125" s="64">
        <f t="shared" si="17"/>
        <v>2.94</v>
      </c>
      <c r="K125" s="76">
        <v>3719</v>
      </c>
      <c r="L125" s="77" t="s">
        <v>69</v>
      </c>
      <c r="M125" s="83">
        <f t="shared" si="18"/>
        <v>0.37190000000000001</v>
      </c>
      <c r="N125" s="76">
        <v>4016</v>
      </c>
      <c r="O125" s="77" t="s">
        <v>69</v>
      </c>
      <c r="P125" s="83">
        <f t="shared" si="19"/>
        <v>0.40160000000000001</v>
      </c>
    </row>
    <row r="126" spans="1:16">
      <c r="A126" s="1">
        <f t="shared" si="15"/>
        <v>126</v>
      </c>
      <c r="B126" s="66">
        <v>16</v>
      </c>
      <c r="C126" s="67" t="s">
        <v>72</v>
      </c>
      <c r="D126" s="84">
        <f t="shared" ref="D126:D157" si="20">B126/$C$5</f>
        <v>0.11764705882352941</v>
      </c>
      <c r="E126" s="78">
        <v>9.5449999999999999</v>
      </c>
      <c r="F126" s="79">
        <v>1.29</v>
      </c>
      <c r="G126" s="75">
        <f t="shared" si="11"/>
        <v>10.835000000000001</v>
      </c>
      <c r="H126" s="66">
        <v>3.09</v>
      </c>
      <c r="I126" s="67" t="s">
        <v>71</v>
      </c>
      <c r="J126" s="64">
        <f t="shared" si="17"/>
        <v>3.09</v>
      </c>
      <c r="K126" s="66">
        <v>3807</v>
      </c>
      <c r="L126" s="67" t="s">
        <v>69</v>
      </c>
      <c r="M126" s="83">
        <f t="shared" si="18"/>
        <v>0.38069999999999998</v>
      </c>
      <c r="N126" s="66">
        <v>4160</v>
      </c>
      <c r="O126" s="67" t="s">
        <v>69</v>
      </c>
      <c r="P126" s="83">
        <f t="shared" si="19"/>
        <v>0.41600000000000004</v>
      </c>
    </row>
    <row r="127" spans="1:16">
      <c r="A127" s="1">
        <f t="shared" si="15"/>
        <v>127</v>
      </c>
      <c r="B127" s="66">
        <v>17</v>
      </c>
      <c r="C127" s="67" t="s">
        <v>72</v>
      </c>
      <c r="D127" s="84">
        <f t="shared" si="20"/>
        <v>0.125</v>
      </c>
      <c r="E127" s="78">
        <v>10.07</v>
      </c>
      <c r="F127" s="79">
        <v>1.2370000000000001</v>
      </c>
      <c r="G127" s="75">
        <f t="shared" si="11"/>
        <v>11.307</v>
      </c>
      <c r="H127" s="66">
        <v>3.23</v>
      </c>
      <c r="I127" s="67" t="s">
        <v>71</v>
      </c>
      <c r="J127" s="64">
        <f t="shared" si="17"/>
        <v>3.23</v>
      </c>
      <c r="K127" s="66">
        <v>3886</v>
      </c>
      <c r="L127" s="67" t="s">
        <v>69</v>
      </c>
      <c r="M127" s="83">
        <f t="shared" si="18"/>
        <v>0.3886</v>
      </c>
      <c r="N127" s="66">
        <v>4293</v>
      </c>
      <c r="O127" s="67" t="s">
        <v>69</v>
      </c>
      <c r="P127" s="83">
        <f t="shared" si="19"/>
        <v>0.42930000000000001</v>
      </c>
    </row>
    <row r="128" spans="1:16">
      <c r="A128" s="1">
        <f t="shared" si="15"/>
        <v>128</v>
      </c>
      <c r="B128" s="76">
        <v>18</v>
      </c>
      <c r="C128" s="77" t="s">
        <v>72</v>
      </c>
      <c r="D128" s="84">
        <f t="shared" si="20"/>
        <v>0.13235294117647059</v>
      </c>
      <c r="E128" s="78">
        <v>10.61</v>
      </c>
      <c r="F128" s="79">
        <v>1.1879999999999999</v>
      </c>
      <c r="G128" s="75">
        <f t="shared" si="11"/>
        <v>11.798</v>
      </c>
      <c r="H128" s="76">
        <v>3.37</v>
      </c>
      <c r="I128" s="77" t="s">
        <v>71</v>
      </c>
      <c r="J128" s="64">
        <f t="shared" si="17"/>
        <v>3.37</v>
      </c>
      <c r="K128" s="66">
        <v>3958</v>
      </c>
      <c r="L128" s="67" t="s">
        <v>69</v>
      </c>
      <c r="M128" s="83">
        <f t="shared" si="18"/>
        <v>0.39580000000000004</v>
      </c>
      <c r="N128" s="66">
        <v>4417</v>
      </c>
      <c r="O128" s="67" t="s">
        <v>69</v>
      </c>
      <c r="P128" s="83">
        <f t="shared" si="19"/>
        <v>0.44169999999999998</v>
      </c>
    </row>
    <row r="129" spans="1:16">
      <c r="A129" s="1">
        <f t="shared" si="15"/>
        <v>129</v>
      </c>
      <c r="B129" s="76">
        <v>20</v>
      </c>
      <c r="C129" s="77" t="s">
        <v>72</v>
      </c>
      <c r="D129" s="84">
        <f t="shared" si="20"/>
        <v>0.14705882352941177</v>
      </c>
      <c r="E129" s="78">
        <v>11.68</v>
      </c>
      <c r="F129" s="79">
        <v>1.103</v>
      </c>
      <c r="G129" s="75">
        <f t="shared" si="11"/>
        <v>12.782999999999999</v>
      </c>
      <c r="H129" s="76">
        <v>3.63</v>
      </c>
      <c r="I129" s="77" t="s">
        <v>71</v>
      </c>
      <c r="J129" s="64">
        <f t="shared" si="17"/>
        <v>3.63</v>
      </c>
      <c r="K129" s="66">
        <v>4091</v>
      </c>
      <c r="L129" s="67" t="s">
        <v>69</v>
      </c>
      <c r="M129" s="83">
        <f t="shared" si="18"/>
        <v>0.40910000000000002</v>
      </c>
      <c r="N129" s="66">
        <v>4638</v>
      </c>
      <c r="O129" s="67" t="s">
        <v>69</v>
      </c>
      <c r="P129" s="83">
        <f t="shared" si="19"/>
        <v>0.46379999999999999</v>
      </c>
    </row>
    <row r="130" spans="1:16">
      <c r="A130" s="1">
        <f t="shared" si="15"/>
        <v>130</v>
      </c>
      <c r="B130" s="76">
        <v>22.5</v>
      </c>
      <c r="C130" s="77" t="s">
        <v>72</v>
      </c>
      <c r="D130" s="84">
        <f t="shared" si="20"/>
        <v>0.16544117647058823</v>
      </c>
      <c r="E130" s="78">
        <v>13.03</v>
      </c>
      <c r="F130" s="79">
        <v>1.014</v>
      </c>
      <c r="G130" s="75">
        <f t="shared" si="11"/>
        <v>14.043999999999999</v>
      </c>
      <c r="H130" s="76">
        <v>3.93</v>
      </c>
      <c r="I130" s="77" t="s">
        <v>71</v>
      </c>
      <c r="J130" s="64">
        <f t="shared" si="17"/>
        <v>3.93</v>
      </c>
      <c r="K130" s="66">
        <v>4230</v>
      </c>
      <c r="L130" s="67" t="s">
        <v>69</v>
      </c>
      <c r="M130" s="83">
        <f t="shared" si="18"/>
        <v>0.42300000000000004</v>
      </c>
      <c r="N130" s="66">
        <v>4875</v>
      </c>
      <c r="O130" s="67" t="s">
        <v>69</v>
      </c>
      <c r="P130" s="83">
        <f t="shared" si="19"/>
        <v>0.48749999999999999</v>
      </c>
    </row>
    <row r="131" spans="1:16">
      <c r="A131" s="1">
        <f t="shared" si="15"/>
        <v>131</v>
      </c>
      <c r="B131" s="76">
        <v>25</v>
      </c>
      <c r="C131" s="77" t="s">
        <v>72</v>
      </c>
      <c r="D131" s="84">
        <f t="shared" si="20"/>
        <v>0.18382352941176472</v>
      </c>
      <c r="E131" s="78">
        <v>14.37</v>
      </c>
      <c r="F131" s="79">
        <v>0.93989999999999996</v>
      </c>
      <c r="G131" s="75">
        <f t="shared" si="11"/>
        <v>15.309899999999999</v>
      </c>
      <c r="H131" s="76">
        <v>4.2</v>
      </c>
      <c r="I131" s="77" t="s">
        <v>71</v>
      </c>
      <c r="J131" s="64">
        <f t="shared" si="17"/>
        <v>4.2</v>
      </c>
      <c r="K131" s="66">
        <v>4342</v>
      </c>
      <c r="L131" s="67" t="s">
        <v>69</v>
      </c>
      <c r="M131" s="83">
        <f t="shared" si="18"/>
        <v>0.43419999999999997</v>
      </c>
      <c r="N131" s="66">
        <v>5076</v>
      </c>
      <c r="O131" s="67" t="s">
        <v>69</v>
      </c>
      <c r="P131" s="83">
        <f t="shared" si="19"/>
        <v>0.50759999999999994</v>
      </c>
    </row>
    <row r="132" spans="1:16">
      <c r="A132" s="1">
        <f t="shared" si="15"/>
        <v>132</v>
      </c>
      <c r="B132" s="76">
        <v>27.5</v>
      </c>
      <c r="C132" s="77" t="s">
        <v>72</v>
      </c>
      <c r="D132" s="84">
        <f t="shared" si="20"/>
        <v>0.20220588235294118</v>
      </c>
      <c r="E132" s="78">
        <v>15.69</v>
      </c>
      <c r="F132" s="79">
        <v>0.87680000000000002</v>
      </c>
      <c r="G132" s="75">
        <f t="shared" si="11"/>
        <v>16.566800000000001</v>
      </c>
      <c r="H132" s="76">
        <v>4.45</v>
      </c>
      <c r="I132" s="77" t="s">
        <v>71</v>
      </c>
      <c r="J132" s="64">
        <f t="shared" si="17"/>
        <v>4.45</v>
      </c>
      <c r="K132" s="66">
        <v>4435</v>
      </c>
      <c r="L132" s="67" t="s">
        <v>69</v>
      </c>
      <c r="M132" s="83">
        <f t="shared" si="18"/>
        <v>0.44349999999999995</v>
      </c>
      <c r="N132" s="66">
        <v>5248</v>
      </c>
      <c r="O132" s="67" t="s">
        <v>69</v>
      </c>
      <c r="P132" s="83">
        <f t="shared" si="19"/>
        <v>0.52480000000000004</v>
      </c>
    </row>
    <row r="133" spans="1:16">
      <c r="A133" s="1">
        <f t="shared" si="15"/>
        <v>133</v>
      </c>
      <c r="B133" s="76">
        <v>30</v>
      </c>
      <c r="C133" s="77" t="s">
        <v>72</v>
      </c>
      <c r="D133" s="84">
        <f t="shared" si="20"/>
        <v>0.22058823529411764</v>
      </c>
      <c r="E133" s="78">
        <v>16.97</v>
      </c>
      <c r="F133" s="79">
        <v>0.82250000000000001</v>
      </c>
      <c r="G133" s="75">
        <f t="shared" si="11"/>
        <v>17.7925</v>
      </c>
      <c r="H133" s="76">
        <v>4.6900000000000004</v>
      </c>
      <c r="I133" s="77" t="s">
        <v>71</v>
      </c>
      <c r="J133" s="64">
        <f t="shared" si="17"/>
        <v>4.6900000000000004</v>
      </c>
      <c r="K133" s="66">
        <v>4512</v>
      </c>
      <c r="L133" s="67" t="s">
        <v>69</v>
      </c>
      <c r="M133" s="83">
        <f t="shared" si="18"/>
        <v>0.45119999999999993</v>
      </c>
      <c r="N133" s="66">
        <v>5397</v>
      </c>
      <c r="O133" s="67" t="s">
        <v>69</v>
      </c>
      <c r="P133" s="83">
        <f t="shared" si="19"/>
        <v>0.53970000000000007</v>
      </c>
    </row>
    <row r="134" spans="1:16">
      <c r="A134" s="1">
        <f t="shared" si="15"/>
        <v>134</v>
      </c>
      <c r="B134" s="76">
        <v>32.5</v>
      </c>
      <c r="C134" s="77" t="s">
        <v>72</v>
      </c>
      <c r="D134" s="84">
        <f t="shared" si="20"/>
        <v>0.23897058823529413</v>
      </c>
      <c r="E134" s="78">
        <v>18.21</v>
      </c>
      <c r="F134" s="79">
        <v>0.7752</v>
      </c>
      <c r="G134" s="75">
        <f t="shared" si="11"/>
        <v>18.985200000000003</v>
      </c>
      <c r="H134" s="76">
        <v>4.91</v>
      </c>
      <c r="I134" s="77" t="s">
        <v>71</v>
      </c>
      <c r="J134" s="64">
        <f t="shared" si="17"/>
        <v>4.91</v>
      </c>
      <c r="K134" s="66">
        <v>4578</v>
      </c>
      <c r="L134" s="67" t="s">
        <v>69</v>
      </c>
      <c r="M134" s="83">
        <f t="shared" si="18"/>
        <v>0.45780000000000004</v>
      </c>
      <c r="N134" s="66">
        <v>5528</v>
      </c>
      <c r="O134" s="67" t="s">
        <v>69</v>
      </c>
      <c r="P134" s="83">
        <f t="shared" si="19"/>
        <v>0.55279999999999996</v>
      </c>
    </row>
    <row r="135" spans="1:16">
      <c r="A135" s="1">
        <f t="shared" si="15"/>
        <v>135</v>
      </c>
      <c r="B135" s="76">
        <v>35</v>
      </c>
      <c r="C135" s="77" t="s">
        <v>72</v>
      </c>
      <c r="D135" s="84">
        <f t="shared" si="20"/>
        <v>0.25735294117647056</v>
      </c>
      <c r="E135" s="78">
        <v>19.399999999999999</v>
      </c>
      <c r="F135" s="79">
        <v>0.73360000000000003</v>
      </c>
      <c r="G135" s="75">
        <f t="shared" si="11"/>
        <v>20.133599999999998</v>
      </c>
      <c r="H135" s="76">
        <v>5.1100000000000003</v>
      </c>
      <c r="I135" s="77" t="s">
        <v>71</v>
      </c>
      <c r="J135" s="64">
        <f t="shared" si="17"/>
        <v>5.1100000000000003</v>
      </c>
      <c r="K135" s="66">
        <v>4635</v>
      </c>
      <c r="L135" s="67" t="s">
        <v>69</v>
      </c>
      <c r="M135" s="83">
        <f t="shared" si="18"/>
        <v>0.46349999999999997</v>
      </c>
      <c r="N135" s="66">
        <v>5643</v>
      </c>
      <c r="O135" s="67" t="s">
        <v>69</v>
      </c>
      <c r="P135" s="83">
        <f t="shared" si="19"/>
        <v>0.56430000000000002</v>
      </c>
    </row>
    <row r="136" spans="1:16">
      <c r="A136" s="1">
        <f t="shared" si="15"/>
        <v>136</v>
      </c>
      <c r="B136" s="76">
        <v>37.5</v>
      </c>
      <c r="C136" s="77" t="s">
        <v>72</v>
      </c>
      <c r="D136" s="84">
        <f t="shared" si="20"/>
        <v>0.27573529411764708</v>
      </c>
      <c r="E136" s="78">
        <v>20.55</v>
      </c>
      <c r="F136" s="79">
        <v>0.6966</v>
      </c>
      <c r="G136" s="75">
        <f t="shared" si="11"/>
        <v>21.246600000000001</v>
      </c>
      <c r="H136" s="76">
        <v>5.31</v>
      </c>
      <c r="I136" s="77" t="s">
        <v>71</v>
      </c>
      <c r="J136" s="64">
        <f t="shared" si="17"/>
        <v>5.31</v>
      </c>
      <c r="K136" s="66">
        <v>4685</v>
      </c>
      <c r="L136" s="67" t="s">
        <v>69</v>
      </c>
      <c r="M136" s="83">
        <f t="shared" si="18"/>
        <v>0.46849999999999997</v>
      </c>
      <c r="N136" s="66">
        <v>5746</v>
      </c>
      <c r="O136" s="67" t="s">
        <v>69</v>
      </c>
      <c r="P136" s="83">
        <f t="shared" si="19"/>
        <v>0.5746</v>
      </c>
    </row>
    <row r="137" spans="1:16">
      <c r="A137" s="1">
        <f t="shared" si="15"/>
        <v>137</v>
      </c>
      <c r="B137" s="76">
        <v>40</v>
      </c>
      <c r="C137" s="77" t="s">
        <v>72</v>
      </c>
      <c r="D137" s="84">
        <f t="shared" si="20"/>
        <v>0.29411764705882354</v>
      </c>
      <c r="E137" s="78">
        <v>21.64</v>
      </c>
      <c r="F137" s="79">
        <v>0.66359999999999997</v>
      </c>
      <c r="G137" s="75">
        <f t="shared" si="11"/>
        <v>22.303599999999999</v>
      </c>
      <c r="H137" s="76">
        <v>5.49</v>
      </c>
      <c r="I137" s="77" t="s">
        <v>71</v>
      </c>
      <c r="J137" s="64">
        <f t="shared" si="17"/>
        <v>5.49</v>
      </c>
      <c r="K137" s="66">
        <v>4728</v>
      </c>
      <c r="L137" s="67" t="s">
        <v>69</v>
      </c>
      <c r="M137" s="83">
        <f t="shared" si="18"/>
        <v>0.4728</v>
      </c>
      <c r="N137" s="66">
        <v>5838</v>
      </c>
      <c r="O137" s="67" t="s">
        <v>69</v>
      </c>
      <c r="P137" s="83">
        <f t="shared" si="19"/>
        <v>0.58379999999999999</v>
      </c>
    </row>
    <row r="138" spans="1:16">
      <c r="A138" s="1">
        <f t="shared" si="15"/>
        <v>138</v>
      </c>
      <c r="B138" s="76">
        <v>45</v>
      </c>
      <c r="C138" s="77" t="s">
        <v>72</v>
      </c>
      <c r="D138" s="84">
        <f t="shared" si="20"/>
        <v>0.33088235294117646</v>
      </c>
      <c r="E138" s="78">
        <v>23.7</v>
      </c>
      <c r="F138" s="79">
        <v>0.6069</v>
      </c>
      <c r="G138" s="75">
        <f t="shared" si="11"/>
        <v>24.306899999999999</v>
      </c>
      <c r="H138" s="76">
        <v>5.84</v>
      </c>
      <c r="I138" s="77" t="s">
        <v>71</v>
      </c>
      <c r="J138" s="64">
        <f t="shared" si="17"/>
        <v>5.84</v>
      </c>
      <c r="K138" s="66">
        <v>4815</v>
      </c>
      <c r="L138" s="67" t="s">
        <v>69</v>
      </c>
      <c r="M138" s="83">
        <f t="shared" si="18"/>
        <v>0.48150000000000004</v>
      </c>
      <c r="N138" s="66">
        <v>5998</v>
      </c>
      <c r="O138" s="67" t="s">
        <v>69</v>
      </c>
      <c r="P138" s="83">
        <f t="shared" si="19"/>
        <v>0.5998</v>
      </c>
    </row>
    <row r="139" spans="1:16">
      <c r="A139" s="1">
        <f t="shared" si="15"/>
        <v>139</v>
      </c>
      <c r="B139" s="76">
        <v>50</v>
      </c>
      <c r="C139" s="77" t="s">
        <v>72</v>
      </c>
      <c r="D139" s="84">
        <f t="shared" si="20"/>
        <v>0.36764705882352944</v>
      </c>
      <c r="E139" s="78">
        <v>25.59</v>
      </c>
      <c r="F139" s="79">
        <v>0.56000000000000005</v>
      </c>
      <c r="G139" s="75">
        <f t="shared" si="11"/>
        <v>26.15</v>
      </c>
      <c r="H139" s="76">
        <v>6.16</v>
      </c>
      <c r="I139" s="77" t="s">
        <v>71</v>
      </c>
      <c r="J139" s="64">
        <f t="shared" si="17"/>
        <v>6.16</v>
      </c>
      <c r="K139" s="66">
        <v>4885</v>
      </c>
      <c r="L139" s="67" t="s">
        <v>69</v>
      </c>
      <c r="M139" s="83">
        <f t="shared" si="18"/>
        <v>0.48849999999999999</v>
      </c>
      <c r="N139" s="66">
        <v>6131</v>
      </c>
      <c r="O139" s="67" t="s">
        <v>69</v>
      </c>
      <c r="P139" s="83">
        <f t="shared" si="19"/>
        <v>0.61309999999999998</v>
      </c>
    </row>
    <row r="140" spans="1:16">
      <c r="A140" s="1">
        <f t="shared" si="15"/>
        <v>140</v>
      </c>
      <c r="B140" s="76">
        <v>55</v>
      </c>
      <c r="C140" s="80" t="s">
        <v>72</v>
      </c>
      <c r="D140" s="84">
        <f t="shared" si="20"/>
        <v>0.40441176470588236</v>
      </c>
      <c r="E140" s="78">
        <v>27.32</v>
      </c>
      <c r="F140" s="79">
        <v>0.52039999999999997</v>
      </c>
      <c r="G140" s="75">
        <f t="shared" si="11"/>
        <v>27.840399999999999</v>
      </c>
      <c r="H140" s="76">
        <v>6.46</v>
      </c>
      <c r="I140" s="77" t="s">
        <v>71</v>
      </c>
      <c r="J140" s="64">
        <f t="shared" si="17"/>
        <v>6.46</v>
      </c>
      <c r="K140" s="66">
        <v>4944</v>
      </c>
      <c r="L140" s="67" t="s">
        <v>69</v>
      </c>
      <c r="M140" s="83">
        <f t="shared" si="18"/>
        <v>0.49440000000000001</v>
      </c>
      <c r="N140" s="66">
        <v>6245</v>
      </c>
      <c r="O140" s="67" t="s">
        <v>69</v>
      </c>
      <c r="P140" s="83">
        <f t="shared" si="19"/>
        <v>0.62450000000000006</v>
      </c>
    </row>
    <row r="141" spans="1:16">
      <c r="A141" s="1">
        <f t="shared" si="15"/>
        <v>141</v>
      </c>
      <c r="B141" s="76">
        <v>60</v>
      </c>
      <c r="C141" s="67" t="s">
        <v>72</v>
      </c>
      <c r="D141" s="84">
        <f t="shared" si="20"/>
        <v>0.44117647058823528</v>
      </c>
      <c r="E141" s="78">
        <v>28.91</v>
      </c>
      <c r="F141" s="79">
        <v>0.48649999999999999</v>
      </c>
      <c r="G141" s="75">
        <f t="shared" si="11"/>
        <v>29.3965</v>
      </c>
      <c r="H141" s="66">
        <v>6.75</v>
      </c>
      <c r="I141" s="67" t="s">
        <v>71</v>
      </c>
      <c r="J141" s="64">
        <f t="shared" si="17"/>
        <v>6.75</v>
      </c>
      <c r="K141" s="66">
        <v>4995</v>
      </c>
      <c r="L141" s="67" t="s">
        <v>69</v>
      </c>
      <c r="M141" s="83">
        <f t="shared" si="18"/>
        <v>0.4995</v>
      </c>
      <c r="N141" s="66">
        <v>6344</v>
      </c>
      <c r="O141" s="67" t="s">
        <v>69</v>
      </c>
      <c r="P141" s="83">
        <f t="shared" si="19"/>
        <v>0.63440000000000007</v>
      </c>
    </row>
    <row r="142" spans="1:16">
      <c r="A142" s="1">
        <f t="shared" si="15"/>
        <v>142</v>
      </c>
      <c r="B142" s="76">
        <v>65</v>
      </c>
      <c r="C142" s="67" t="s">
        <v>72</v>
      </c>
      <c r="D142" s="84">
        <f t="shared" si="20"/>
        <v>0.47794117647058826</v>
      </c>
      <c r="E142" s="78">
        <v>30.37</v>
      </c>
      <c r="F142" s="79">
        <v>0.45710000000000001</v>
      </c>
      <c r="G142" s="75">
        <f t="shared" si="11"/>
        <v>30.827100000000002</v>
      </c>
      <c r="H142" s="66">
        <v>7.02</v>
      </c>
      <c r="I142" s="67" t="s">
        <v>71</v>
      </c>
      <c r="J142" s="64">
        <f t="shared" si="17"/>
        <v>7.02</v>
      </c>
      <c r="K142" s="66">
        <v>5039</v>
      </c>
      <c r="L142" s="67" t="s">
        <v>69</v>
      </c>
      <c r="M142" s="83">
        <f t="shared" si="18"/>
        <v>0.50390000000000001</v>
      </c>
      <c r="N142" s="66">
        <v>6431</v>
      </c>
      <c r="O142" s="67" t="s">
        <v>69</v>
      </c>
      <c r="P142" s="83">
        <f t="shared" si="19"/>
        <v>0.6431</v>
      </c>
    </row>
    <row r="143" spans="1:16">
      <c r="A143" s="1">
        <f t="shared" si="15"/>
        <v>143</v>
      </c>
      <c r="B143" s="76">
        <v>70</v>
      </c>
      <c r="C143" s="67" t="s">
        <v>72</v>
      </c>
      <c r="D143" s="84">
        <f t="shared" si="20"/>
        <v>0.51470588235294112</v>
      </c>
      <c r="E143" s="78">
        <v>31.71</v>
      </c>
      <c r="F143" s="79">
        <v>0.43140000000000001</v>
      </c>
      <c r="G143" s="75">
        <f t="shared" si="11"/>
        <v>32.141400000000004</v>
      </c>
      <c r="H143" s="66">
        <v>7.28</v>
      </c>
      <c r="I143" s="67" t="s">
        <v>71</v>
      </c>
      <c r="J143" s="64">
        <f t="shared" si="17"/>
        <v>7.28</v>
      </c>
      <c r="K143" s="66">
        <v>5078</v>
      </c>
      <c r="L143" s="67" t="s">
        <v>69</v>
      </c>
      <c r="M143" s="83">
        <f t="shared" si="18"/>
        <v>0.50780000000000003</v>
      </c>
      <c r="N143" s="66">
        <v>6508</v>
      </c>
      <c r="O143" s="67" t="s">
        <v>69</v>
      </c>
      <c r="P143" s="83">
        <f t="shared" si="19"/>
        <v>0.65080000000000005</v>
      </c>
    </row>
    <row r="144" spans="1:16">
      <c r="A144" s="1">
        <f t="shared" si="15"/>
        <v>144</v>
      </c>
      <c r="B144" s="76">
        <v>80</v>
      </c>
      <c r="C144" s="67" t="s">
        <v>72</v>
      </c>
      <c r="D144" s="84">
        <f t="shared" si="20"/>
        <v>0.58823529411764708</v>
      </c>
      <c r="E144" s="78">
        <v>34.1</v>
      </c>
      <c r="F144" s="79">
        <v>0.38840000000000002</v>
      </c>
      <c r="G144" s="75">
        <f t="shared" si="11"/>
        <v>34.488399999999999</v>
      </c>
      <c r="H144" s="66">
        <v>7.77</v>
      </c>
      <c r="I144" s="67" t="s">
        <v>71</v>
      </c>
      <c r="J144" s="64">
        <f t="shared" si="17"/>
        <v>7.77</v>
      </c>
      <c r="K144" s="66">
        <v>5168</v>
      </c>
      <c r="L144" s="67" t="s">
        <v>69</v>
      </c>
      <c r="M144" s="83">
        <f t="shared" si="18"/>
        <v>0.51680000000000004</v>
      </c>
      <c r="N144" s="66">
        <v>6641</v>
      </c>
      <c r="O144" s="67" t="s">
        <v>69</v>
      </c>
      <c r="P144" s="83">
        <f t="shared" si="19"/>
        <v>0.66410000000000002</v>
      </c>
    </row>
    <row r="145" spans="1:16">
      <c r="A145" s="1">
        <f t="shared" si="15"/>
        <v>145</v>
      </c>
      <c r="B145" s="76">
        <v>90</v>
      </c>
      <c r="C145" s="67" t="s">
        <v>72</v>
      </c>
      <c r="D145" s="84">
        <f t="shared" si="20"/>
        <v>0.66176470588235292</v>
      </c>
      <c r="E145" s="78">
        <v>36.130000000000003</v>
      </c>
      <c r="F145" s="79">
        <v>0.3538</v>
      </c>
      <c r="G145" s="75">
        <f t="shared" si="11"/>
        <v>36.483800000000002</v>
      </c>
      <c r="H145" s="66">
        <v>8.23</v>
      </c>
      <c r="I145" s="67" t="s">
        <v>71</v>
      </c>
      <c r="J145" s="64">
        <f t="shared" ref="J145:J176" si="21">H145</f>
        <v>8.23</v>
      </c>
      <c r="K145" s="66">
        <v>5244</v>
      </c>
      <c r="L145" s="67" t="s">
        <v>69</v>
      </c>
      <c r="M145" s="83">
        <f t="shared" si="18"/>
        <v>0.52439999999999998</v>
      </c>
      <c r="N145" s="66">
        <v>6752</v>
      </c>
      <c r="O145" s="67" t="s">
        <v>69</v>
      </c>
      <c r="P145" s="83">
        <f t="shared" si="19"/>
        <v>0.67520000000000002</v>
      </c>
    </row>
    <row r="146" spans="1:16">
      <c r="A146" s="1">
        <f t="shared" si="15"/>
        <v>146</v>
      </c>
      <c r="B146" s="76">
        <v>100</v>
      </c>
      <c r="C146" s="67" t="s">
        <v>72</v>
      </c>
      <c r="D146" s="84">
        <f t="shared" si="20"/>
        <v>0.73529411764705888</v>
      </c>
      <c r="E146" s="78">
        <v>37.880000000000003</v>
      </c>
      <c r="F146" s="79">
        <v>0.32529999999999998</v>
      </c>
      <c r="G146" s="75">
        <f t="shared" si="11"/>
        <v>38.205300000000001</v>
      </c>
      <c r="H146" s="66">
        <v>8.66</v>
      </c>
      <c r="I146" s="67" t="s">
        <v>71</v>
      </c>
      <c r="J146" s="64">
        <f t="shared" si="21"/>
        <v>8.66</v>
      </c>
      <c r="K146" s="66">
        <v>5309</v>
      </c>
      <c r="L146" s="67" t="s">
        <v>69</v>
      </c>
      <c r="M146" s="83">
        <f t="shared" si="18"/>
        <v>0.53090000000000004</v>
      </c>
      <c r="N146" s="66">
        <v>6847</v>
      </c>
      <c r="O146" s="67" t="s">
        <v>69</v>
      </c>
      <c r="P146" s="83">
        <f t="shared" si="19"/>
        <v>0.68470000000000009</v>
      </c>
    </row>
    <row r="147" spans="1:16">
      <c r="A147" s="1">
        <f t="shared" si="15"/>
        <v>147</v>
      </c>
      <c r="B147" s="76">
        <v>110</v>
      </c>
      <c r="C147" s="67" t="s">
        <v>72</v>
      </c>
      <c r="D147" s="84">
        <f t="shared" si="20"/>
        <v>0.80882352941176472</v>
      </c>
      <c r="E147" s="78">
        <v>39.4</v>
      </c>
      <c r="F147" s="79">
        <v>0.3014</v>
      </c>
      <c r="G147" s="75">
        <f t="shared" si="11"/>
        <v>39.7014</v>
      </c>
      <c r="H147" s="66">
        <v>9.08</v>
      </c>
      <c r="I147" s="67" t="s">
        <v>71</v>
      </c>
      <c r="J147" s="64">
        <f t="shared" si="21"/>
        <v>9.08</v>
      </c>
      <c r="K147" s="66">
        <v>5367</v>
      </c>
      <c r="L147" s="67" t="s">
        <v>69</v>
      </c>
      <c r="M147" s="83">
        <f t="shared" si="18"/>
        <v>0.53669999999999995</v>
      </c>
      <c r="N147" s="66">
        <v>6930</v>
      </c>
      <c r="O147" s="67" t="s">
        <v>69</v>
      </c>
      <c r="P147" s="83">
        <f t="shared" si="19"/>
        <v>0.69299999999999995</v>
      </c>
    </row>
    <row r="148" spans="1:16">
      <c r="A148" s="1">
        <f t="shared" si="15"/>
        <v>148</v>
      </c>
      <c r="B148" s="76">
        <v>120</v>
      </c>
      <c r="C148" s="67" t="s">
        <v>72</v>
      </c>
      <c r="D148" s="84">
        <f t="shared" si="20"/>
        <v>0.88235294117647056</v>
      </c>
      <c r="E148" s="78">
        <v>40.72</v>
      </c>
      <c r="F148" s="79">
        <v>0.28100000000000003</v>
      </c>
      <c r="G148" s="75">
        <f t="shared" ref="G148:G211" si="22">E148+F148</f>
        <v>41.000999999999998</v>
      </c>
      <c r="H148" s="66">
        <v>9.49</v>
      </c>
      <c r="I148" s="67" t="s">
        <v>71</v>
      </c>
      <c r="J148" s="64">
        <f t="shared" si="21"/>
        <v>9.49</v>
      </c>
      <c r="K148" s="66">
        <v>5420</v>
      </c>
      <c r="L148" s="67" t="s">
        <v>69</v>
      </c>
      <c r="M148" s="83">
        <f t="shared" ref="M148:M170" si="23">K148/1000/10</f>
        <v>0.54200000000000004</v>
      </c>
      <c r="N148" s="66">
        <v>7004</v>
      </c>
      <c r="O148" s="67" t="s">
        <v>69</v>
      </c>
      <c r="P148" s="83">
        <f t="shared" ref="P148:P179" si="24">N148/1000/10</f>
        <v>0.70039999999999991</v>
      </c>
    </row>
    <row r="149" spans="1:16">
      <c r="A149" s="1">
        <f t="shared" si="15"/>
        <v>149</v>
      </c>
      <c r="B149" s="76">
        <v>130</v>
      </c>
      <c r="C149" s="67" t="s">
        <v>72</v>
      </c>
      <c r="D149" s="84">
        <f t="shared" si="20"/>
        <v>0.95588235294117652</v>
      </c>
      <c r="E149" s="78">
        <v>41.88</v>
      </c>
      <c r="F149" s="79">
        <v>0.26340000000000002</v>
      </c>
      <c r="G149" s="75">
        <f t="shared" si="22"/>
        <v>42.1434</v>
      </c>
      <c r="H149" s="66">
        <v>9.8800000000000008</v>
      </c>
      <c r="I149" s="67" t="s">
        <v>71</v>
      </c>
      <c r="J149" s="64">
        <f t="shared" si="21"/>
        <v>9.8800000000000008</v>
      </c>
      <c r="K149" s="66">
        <v>5468</v>
      </c>
      <c r="L149" s="67" t="s">
        <v>69</v>
      </c>
      <c r="M149" s="83">
        <f t="shared" si="23"/>
        <v>0.54679999999999995</v>
      </c>
      <c r="N149" s="66">
        <v>7071</v>
      </c>
      <c r="O149" s="67" t="s">
        <v>69</v>
      </c>
      <c r="P149" s="83">
        <f t="shared" si="24"/>
        <v>0.70709999999999995</v>
      </c>
    </row>
    <row r="150" spans="1:16">
      <c r="A150" s="1">
        <f t="shared" ref="A150:A213" si="25">A149+1</f>
        <v>150</v>
      </c>
      <c r="B150" s="76">
        <v>140</v>
      </c>
      <c r="C150" s="67" t="s">
        <v>72</v>
      </c>
      <c r="D150" s="83">
        <f t="shared" si="20"/>
        <v>1.0294117647058822</v>
      </c>
      <c r="E150" s="78">
        <v>42.9</v>
      </c>
      <c r="F150" s="79">
        <v>0.24809999999999999</v>
      </c>
      <c r="G150" s="75">
        <f t="shared" si="22"/>
        <v>43.148099999999999</v>
      </c>
      <c r="H150" s="66">
        <v>10.27</v>
      </c>
      <c r="I150" s="67" t="s">
        <v>71</v>
      </c>
      <c r="J150" s="64">
        <f t="shared" si="21"/>
        <v>10.27</v>
      </c>
      <c r="K150" s="66">
        <v>5512</v>
      </c>
      <c r="L150" s="67" t="s">
        <v>69</v>
      </c>
      <c r="M150" s="83">
        <f t="shared" si="23"/>
        <v>0.55119999999999991</v>
      </c>
      <c r="N150" s="66">
        <v>7131</v>
      </c>
      <c r="O150" s="67" t="s">
        <v>69</v>
      </c>
      <c r="P150" s="83">
        <f t="shared" si="24"/>
        <v>0.71310000000000007</v>
      </c>
    </row>
    <row r="151" spans="1:16">
      <c r="A151" s="1">
        <f t="shared" si="25"/>
        <v>151</v>
      </c>
      <c r="B151" s="76">
        <v>150</v>
      </c>
      <c r="C151" s="67" t="s">
        <v>72</v>
      </c>
      <c r="D151" s="83">
        <f t="shared" si="20"/>
        <v>1.1029411764705883</v>
      </c>
      <c r="E151" s="78">
        <v>43.81</v>
      </c>
      <c r="F151" s="79">
        <v>0.2346</v>
      </c>
      <c r="G151" s="75">
        <f t="shared" si="22"/>
        <v>44.044600000000003</v>
      </c>
      <c r="H151" s="66">
        <v>10.64</v>
      </c>
      <c r="I151" s="67" t="s">
        <v>71</v>
      </c>
      <c r="J151" s="64">
        <f t="shared" si="21"/>
        <v>10.64</v>
      </c>
      <c r="K151" s="66">
        <v>5553</v>
      </c>
      <c r="L151" s="67" t="s">
        <v>69</v>
      </c>
      <c r="M151" s="83">
        <f t="shared" si="23"/>
        <v>0.55530000000000002</v>
      </c>
      <c r="N151" s="66">
        <v>7187</v>
      </c>
      <c r="O151" s="67" t="s">
        <v>69</v>
      </c>
      <c r="P151" s="83">
        <f t="shared" si="24"/>
        <v>0.71870000000000001</v>
      </c>
    </row>
    <row r="152" spans="1:16">
      <c r="A152" s="1">
        <f t="shared" si="25"/>
        <v>152</v>
      </c>
      <c r="B152" s="76">
        <v>160</v>
      </c>
      <c r="C152" s="67" t="s">
        <v>72</v>
      </c>
      <c r="D152" s="83">
        <f t="shared" si="20"/>
        <v>1.1764705882352942</v>
      </c>
      <c r="E152" s="78">
        <v>44.61</v>
      </c>
      <c r="F152" s="79">
        <v>0.2225</v>
      </c>
      <c r="G152" s="75">
        <f t="shared" si="22"/>
        <v>44.832499999999996</v>
      </c>
      <c r="H152" s="66">
        <v>11.01</v>
      </c>
      <c r="I152" s="67" t="s">
        <v>71</v>
      </c>
      <c r="J152" s="64">
        <f t="shared" si="21"/>
        <v>11.01</v>
      </c>
      <c r="K152" s="66">
        <v>5592</v>
      </c>
      <c r="L152" s="67" t="s">
        <v>69</v>
      </c>
      <c r="M152" s="83">
        <f t="shared" si="23"/>
        <v>0.55919999999999992</v>
      </c>
      <c r="N152" s="66">
        <v>7238</v>
      </c>
      <c r="O152" s="67" t="s">
        <v>69</v>
      </c>
      <c r="P152" s="83">
        <f t="shared" si="24"/>
        <v>0.7238</v>
      </c>
    </row>
    <row r="153" spans="1:16">
      <c r="A153" s="1">
        <f t="shared" si="25"/>
        <v>153</v>
      </c>
      <c r="B153" s="76">
        <v>170</v>
      </c>
      <c r="C153" s="67" t="s">
        <v>72</v>
      </c>
      <c r="D153" s="83">
        <f t="shared" si="20"/>
        <v>1.25</v>
      </c>
      <c r="E153" s="78">
        <v>45.33</v>
      </c>
      <c r="F153" s="79">
        <v>0.21179999999999999</v>
      </c>
      <c r="G153" s="75">
        <f t="shared" si="22"/>
        <v>45.541799999999995</v>
      </c>
      <c r="H153" s="66">
        <v>11.37</v>
      </c>
      <c r="I153" s="67" t="s">
        <v>71</v>
      </c>
      <c r="J153" s="64">
        <f t="shared" si="21"/>
        <v>11.37</v>
      </c>
      <c r="K153" s="66">
        <v>5629</v>
      </c>
      <c r="L153" s="67" t="s">
        <v>69</v>
      </c>
      <c r="M153" s="83">
        <f t="shared" si="23"/>
        <v>0.56289999999999996</v>
      </c>
      <c r="N153" s="66">
        <v>7286</v>
      </c>
      <c r="O153" s="67" t="s">
        <v>69</v>
      </c>
      <c r="P153" s="83">
        <f t="shared" si="24"/>
        <v>0.72859999999999991</v>
      </c>
    </row>
    <row r="154" spans="1:16">
      <c r="A154" s="1">
        <f t="shared" si="25"/>
        <v>154</v>
      </c>
      <c r="B154" s="76">
        <v>180</v>
      </c>
      <c r="C154" s="67" t="s">
        <v>72</v>
      </c>
      <c r="D154" s="83">
        <f t="shared" si="20"/>
        <v>1.3235294117647058</v>
      </c>
      <c r="E154" s="78">
        <v>45.97</v>
      </c>
      <c r="F154" s="79">
        <v>0.2021</v>
      </c>
      <c r="G154" s="75">
        <f t="shared" si="22"/>
        <v>46.1721</v>
      </c>
      <c r="H154" s="66">
        <v>11.73</v>
      </c>
      <c r="I154" s="67" t="s">
        <v>71</v>
      </c>
      <c r="J154" s="64">
        <f t="shared" si="21"/>
        <v>11.73</v>
      </c>
      <c r="K154" s="66">
        <v>5664</v>
      </c>
      <c r="L154" s="67" t="s">
        <v>69</v>
      </c>
      <c r="M154" s="83">
        <f t="shared" si="23"/>
        <v>0.56640000000000001</v>
      </c>
      <c r="N154" s="66">
        <v>7331</v>
      </c>
      <c r="O154" s="67" t="s">
        <v>69</v>
      </c>
      <c r="P154" s="83">
        <f t="shared" si="24"/>
        <v>0.73310000000000008</v>
      </c>
    </row>
    <row r="155" spans="1:16">
      <c r="A155" s="1">
        <f t="shared" si="25"/>
        <v>155</v>
      </c>
      <c r="B155" s="76">
        <v>200</v>
      </c>
      <c r="C155" s="67" t="s">
        <v>72</v>
      </c>
      <c r="D155" s="83">
        <f t="shared" si="20"/>
        <v>1.4705882352941178</v>
      </c>
      <c r="E155" s="78">
        <v>47.07</v>
      </c>
      <c r="F155" s="79">
        <v>0.18529999999999999</v>
      </c>
      <c r="G155" s="75">
        <f t="shared" si="22"/>
        <v>47.255299999999998</v>
      </c>
      <c r="H155" s="66">
        <v>12.43</v>
      </c>
      <c r="I155" s="67" t="s">
        <v>71</v>
      </c>
      <c r="J155" s="64">
        <f t="shared" si="21"/>
        <v>12.43</v>
      </c>
      <c r="K155" s="66">
        <v>5773</v>
      </c>
      <c r="L155" s="67" t="s">
        <v>69</v>
      </c>
      <c r="M155" s="83">
        <f t="shared" si="23"/>
        <v>0.57729999999999992</v>
      </c>
      <c r="N155" s="66">
        <v>7414</v>
      </c>
      <c r="O155" s="67" t="s">
        <v>69</v>
      </c>
      <c r="P155" s="83">
        <f t="shared" si="24"/>
        <v>0.74139999999999995</v>
      </c>
    </row>
    <row r="156" spans="1:16">
      <c r="A156" s="1">
        <f t="shared" si="25"/>
        <v>156</v>
      </c>
      <c r="B156" s="76">
        <v>225</v>
      </c>
      <c r="C156" s="67" t="s">
        <v>72</v>
      </c>
      <c r="D156" s="83">
        <f t="shared" si="20"/>
        <v>1.6544117647058822</v>
      </c>
      <c r="E156" s="78">
        <v>48.16</v>
      </c>
      <c r="F156" s="79">
        <v>0.16819999999999999</v>
      </c>
      <c r="G156" s="75">
        <f t="shared" si="22"/>
        <v>48.328199999999995</v>
      </c>
      <c r="H156" s="66">
        <v>13.28</v>
      </c>
      <c r="I156" s="67" t="s">
        <v>71</v>
      </c>
      <c r="J156" s="64">
        <f t="shared" si="21"/>
        <v>13.28</v>
      </c>
      <c r="K156" s="66">
        <v>5923</v>
      </c>
      <c r="L156" s="67" t="s">
        <v>69</v>
      </c>
      <c r="M156" s="83">
        <f t="shared" si="23"/>
        <v>0.59230000000000005</v>
      </c>
      <c r="N156" s="66">
        <v>7506</v>
      </c>
      <c r="O156" s="67" t="s">
        <v>69</v>
      </c>
      <c r="P156" s="83">
        <f t="shared" si="24"/>
        <v>0.75060000000000004</v>
      </c>
    </row>
    <row r="157" spans="1:16">
      <c r="A157" s="1">
        <f t="shared" si="25"/>
        <v>157</v>
      </c>
      <c r="B157" s="76">
        <v>250</v>
      </c>
      <c r="C157" s="67" t="s">
        <v>72</v>
      </c>
      <c r="D157" s="83">
        <f t="shared" si="20"/>
        <v>1.838235294117647</v>
      </c>
      <c r="E157" s="78">
        <v>49.01</v>
      </c>
      <c r="F157" s="79">
        <v>0.15409999999999999</v>
      </c>
      <c r="G157" s="75">
        <f t="shared" si="22"/>
        <v>49.164099999999998</v>
      </c>
      <c r="H157" s="66">
        <v>14.12</v>
      </c>
      <c r="I157" s="67" t="s">
        <v>71</v>
      </c>
      <c r="J157" s="64">
        <f t="shared" si="21"/>
        <v>14.12</v>
      </c>
      <c r="K157" s="66">
        <v>6062</v>
      </c>
      <c r="L157" s="67" t="s">
        <v>69</v>
      </c>
      <c r="M157" s="83">
        <f t="shared" si="23"/>
        <v>0.60620000000000007</v>
      </c>
      <c r="N157" s="66">
        <v>7589</v>
      </c>
      <c r="O157" s="67" t="s">
        <v>69</v>
      </c>
      <c r="P157" s="83">
        <f t="shared" si="24"/>
        <v>0.75890000000000002</v>
      </c>
    </row>
    <row r="158" spans="1:16">
      <c r="A158" s="1">
        <f t="shared" si="25"/>
        <v>158</v>
      </c>
      <c r="B158" s="76">
        <v>275</v>
      </c>
      <c r="C158" s="67" t="s">
        <v>72</v>
      </c>
      <c r="D158" s="83">
        <f t="shared" ref="D158:D171" si="26">B158/$C$5</f>
        <v>2.0220588235294117</v>
      </c>
      <c r="E158" s="78">
        <v>49.76</v>
      </c>
      <c r="F158" s="79">
        <v>0.1424</v>
      </c>
      <c r="G158" s="75">
        <f t="shared" si="22"/>
        <v>49.9024</v>
      </c>
      <c r="H158" s="66">
        <v>14.95</v>
      </c>
      <c r="I158" s="67" t="s">
        <v>71</v>
      </c>
      <c r="J158" s="64">
        <f t="shared" si="21"/>
        <v>14.95</v>
      </c>
      <c r="K158" s="66">
        <v>6193</v>
      </c>
      <c r="L158" s="67" t="s">
        <v>69</v>
      </c>
      <c r="M158" s="83">
        <f t="shared" si="23"/>
        <v>0.61929999999999996</v>
      </c>
      <c r="N158" s="66">
        <v>7664</v>
      </c>
      <c r="O158" s="67" t="s">
        <v>69</v>
      </c>
      <c r="P158" s="83">
        <f t="shared" si="24"/>
        <v>0.76639999999999997</v>
      </c>
    </row>
    <row r="159" spans="1:16">
      <c r="A159" s="1">
        <f t="shared" si="25"/>
        <v>159</v>
      </c>
      <c r="B159" s="76">
        <v>300</v>
      </c>
      <c r="C159" s="67" t="s">
        <v>72</v>
      </c>
      <c r="D159" s="83">
        <f t="shared" si="26"/>
        <v>2.2058823529411766</v>
      </c>
      <c r="E159" s="78">
        <v>50.84</v>
      </c>
      <c r="F159" s="79">
        <v>0.13239999999999999</v>
      </c>
      <c r="G159" s="75">
        <f t="shared" si="22"/>
        <v>50.9724</v>
      </c>
      <c r="H159" s="66">
        <v>15.76</v>
      </c>
      <c r="I159" s="67" t="s">
        <v>71</v>
      </c>
      <c r="J159" s="64">
        <f t="shared" si="21"/>
        <v>15.76</v>
      </c>
      <c r="K159" s="66">
        <v>6316</v>
      </c>
      <c r="L159" s="67" t="s">
        <v>69</v>
      </c>
      <c r="M159" s="83">
        <f t="shared" si="23"/>
        <v>0.63159999999999994</v>
      </c>
      <c r="N159" s="66">
        <v>7734</v>
      </c>
      <c r="O159" s="67" t="s">
        <v>69</v>
      </c>
      <c r="P159" s="83">
        <f t="shared" si="24"/>
        <v>0.77339999999999998</v>
      </c>
    </row>
    <row r="160" spans="1:16">
      <c r="A160" s="1">
        <f t="shared" si="25"/>
        <v>160</v>
      </c>
      <c r="B160" s="76">
        <v>325</v>
      </c>
      <c r="C160" s="67" t="s">
        <v>72</v>
      </c>
      <c r="D160" s="83">
        <f t="shared" si="26"/>
        <v>2.3897058823529411</v>
      </c>
      <c r="E160" s="78">
        <v>51.49</v>
      </c>
      <c r="F160" s="79">
        <v>0.12379999999999999</v>
      </c>
      <c r="G160" s="75">
        <f t="shared" si="22"/>
        <v>51.613800000000005</v>
      </c>
      <c r="H160" s="66">
        <v>16.559999999999999</v>
      </c>
      <c r="I160" s="67" t="s">
        <v>71</v>
      </c>
      <c r="J160" s="64">
        <f t="shared" si="21"/>
        <v>16.559999999999999</v>
      </c>
      <c r="K160" s="66">
        <v>6431</v>
      </c>
      <c r="L160" s="67" t="s">
        <v>69</v>
      </c>
      <c r="M160" s="83">
        <f t="shared" si="23"/>
        <v>0.6431</v>
      </c>
      <c r="N160" s="66">
        <v>7798</v>
      </c>
      <c r="O160" s="67" t="s">
        <v>69</v>
      </c>
      <c r="P160" s="83">
        <f t="shared" si="24"/>
        <v>0.77980000000000005</v>
      </c>
    </row>
    <row r="161" spans="1:16">
      <c r="A161" s="1">
        <f t="shared" si="25"/>
        <v>161</v>
      </c>
      <c r="B161" s="76">
        <v>350</v>
      </c>
      <c r="C161" s="67" t="s">
        <v>72</v>
      </c>
      <c r="D161" s="83">
        <f t="shared" si="26"/>
        <v>2.5735294117647061</v>
      </c>
      <c r="E161" s="78">
        <v>51.9</v>
      </c>
      <c r="F161" s="79">
        <v>0.1164</v>
      </c>
      <c r="G161" s="75">
        <f t="shared" si="22"/>
        <v>52.016399999999997</v>
      </c>
      <c r="H161" s="66">
        <v>17.350000000000001</v>
      </c>
      <c r="I161" s="67" t="s">
        <v>71</v>
      </c>
      <c r="J161" s="64">
        <f t="shared" si="21"/>
        <v>17.350000000000001</v>
      </c>
      <c r="K161" s="66">
        <v>6542</v>
      </c>
      <c r="L161" s="67" t="s">
        <v>69</v>
      </c>
      <c r="M161" s="83">
        <f t="shared" si="23"/>
        <v>0.6542</v>
      </c>
      <c r="N161" s="66">
        <v>7858</v>
      </c>
      <c r="O161" s="67" t="s">
        <v>69</v>
      </c>
      <c r="P161" s="83">
        <f t="shared" si="24"/>
        <v>0.78579999999999994</v>
      </c>
    </row>
    <row r="162" spans="1:16">
      <c r="A162" s="1">
        <f t="shared" si="25"/>
        <v>162</v>
      </c>
      <c r="B162" s="76">
        <v>375</v>
      </c>
      <c r="C162" s="67" t="s">
        <v>72</v>
      </c>
      <c r="D162" s="83">
        <f t="shared" si="26"/>
        <v>2.7573529411764706</v>
      </c>
      <c r="E162" s="78">
        <v>52.23</v>
      </c>
      <c r="F162" s="79">
        <v>0.10979999999999999</v>
      </c>
      <c r="G162" s="75">
        <f t="shared" si="22"/>
        <v>52.339799999999997</v>
      </c>
      <c r="H162" s="66">
        <v>18.14</v>
      </c>
      <c r="I162" s="67" t="s">
        <v>71</v>
      </c>
      <c r="J162" s="64">
        <f t="shared" si="21"/>
        <v>18.14</v>
      </c>
      <c r="K162" s="66">
        <v>6649</v>
      </c>
      <c r="L162" s="67" t="s">
        <v>69</v>
      </c>
      <c r="M162" s="83">
        <f t="shared" si="23"/>
        <v>0.66490000000000005</v>
      </c>
      <c r="N162" s="66">
        <v>7915</v>
      </c>
      <c r="O162" s="67" t="s">
        <v>69</v>
      </c>
      <c r="P162" s="83">
        <f t="shared" si="24"/>
        <v>0.79149999999999998</v>
      </c>
    </row>
    <row r="163" spans="1:16">
      <c r="A163" s="1">
        <f t="shared" si="25"/>
        <v>163</v>
      </c>
      <c r="B163" s="76">
        <v>400</v>
      </c>
      <c r="C163" s="67" t="s">
        <v>72</v>
      </c>
      <c r="D163" s="83">
        <f t="shared" si="26"/>
        <v>2.9411764705882355</v>
      </c>
      <c r="E163" s="78">
        <v>52.49</v>
      </c>
      <c r="F163" s="79">
        <v>0.104</v>
      </c>
      <c r="G163" s="75">
        <f t="shared" si="22"/>
        <v>52.594000000000001</v>
      </c>
      <c r="H163" s="66">
        <v>18.920000000000002</v>
      </c>
      <c r="I163" s="67" t="s">
        <v>71</v>
      </c>
      <c r="J163" s="64">
        <f t="shared" si="21"/>
        <v>18.920000000000002</v>
      </c>
      <c r="K163" s="66">
        <v>6753</v>
      </c>
      <c r="L163" s="67" t="s">
        <v>69</v>
      </c>
      <c r="M163" s="83">
        <f t="shared" si="23"/>
        <v>0.67530000000000001</v>
      </c>
      <c r="N163" s="66">
        <v>7970</v>
      </c>
      <c r="O163" s="67" t="s">
        <v>69</v>
      </c>
      <c r="P163" s="83">
        <f t="shared" si="24"/>
        <v>0.79699999999999993</v>
      </c>
    </row>
    <row r="164" spans="1:16">
      <c r="A164" s="1">
        <f t="shared" si="25"/>
        <v>164</v>
      </c>
      <c r="B164" s="76">
        <v>450</v>
      </c>
      <c r="C164" s="67" t="s">
        <v>72</v>
      </c>
      <c r="D164" s="83">
        <f t="shared" si="26"/>
        <v>3.3088235294117645</v>
      </c>
      <c r="E164" s="78">
        <v>52.84</v>
      </c>
      <c r="F164" s="79">
        <v>9.4149999999999998E-2</v>
      </c>
      <c r="G164" s="75">
        <f t="shared" si="22"/>
        <v>52.934150000000002</v>
      </c>
      <c r="H164" s="66">
        <v>20.47</v>
      </c>
      <c r="I164" s="67" t="s">
        <v>71</v>
      </c>
      <c r="J164" s="64">
        <f t="shared" si="21"/>
        <v>20.47</v>
      </c>
      <c r="K164" s="66">
        <v>7124</v>
      </c>
      <c r="L164" s="67" t="s">
        <v>69</v>
      </c>
      <c r="M164" s="83">
        <f t="shared" si="23"/>
        <v>0.71239999999999992</v>
      </c>
      <c r="N164" s="66">
        <v>8072</v>
      </c>
      <c r="O164" s="67" t="s">
        <v>69</v>
      </c>
      <c r="P164" s="83">
        <f t="shared" si="24"/>
        <v>0.80719999999999992</v>
      </c>
    </row>
    <row r="165" spans="1:16">
      <c r="A165" s="1">
        <f t="shared" si="25"/>
        <v>165</v>
      </c>
      <c r="B165" s="76">
        <v>500</v>
      </c>
      <c r="C165" s="67" t="s">
        <v>72</v>
      </c>
      <c r="D165" s="83">
        <f t="shared" si="26"/>
        <v>3.6764705882352939</v>
      </c>
      <c r="E165" s="78">
        <v>53.01</v>
      </c>
      <c r="F165" s="79">
        <v>8.6110000000000006E-2</v>
      </c>
      <c r="G165" s="75">
        <f t="shared" si="22"/>
        <v>53.096109999999996</v>
      </c>
      <c r="H165" s="66">
        <v>22.01</v>
      </c>
      <c r="I165" s="67" t="s">
        <v>71</v>
      </c>
      <c r="J165" s="64">
        <f t="shared" si="21"/>
        <v>22.01</v>
      </c>
      <c r="K165" s="66">
        <v>7472</v>
      </c>
      <c r="L165" s="67" t="s">
        <v>69</v>
      </c>
      <c r="M165" s="83">
        <f t="shared" si="23"/>
        <v>0.74720000000000009</v>
      </c>
      <c r="N165" s="66">
        <v>8167</v>
      </c>
      <c r="O165" s="67" t="s">
        <v>69</v>
      </c>
      <c r="P165" s="83">
        <f t="shared" si="24"/>
        <v>0.81669999999999998</v>
      </c>
    </row>
    <row r="166" spans="1:16">
      <c r="A166" s="1">
        <f t="shared" si="25"/>
        <v>166</v>
      </c>
      <c r="B166" s="76">
        <v>550</v>
      </c>
      <c r="C166" s="67" t="s">
        <v>72</v>
      </c>
      <c r="D166" s="83">
        <f t="shared" si="26"/>
        <v>4.0441176470588234</v>
      </c>
      <c r="E166" s="78">
        <v>53.03</v>
      </c>
      <c r="F166" s="79">
        <v>7.9409999999999994E-2</v>
      </c>
      <c r="G166" s="75">
        <f t="shared" si="22"/>
        <v>53.109410000000004</v>
      </c>
      <c r="H166" s="66">
        <v>23.56</v>
      </c>
      <c r="I166" s="67" t="s">
        <v>71</v>
      </c>
      <c r="J166" s="64">
        <f t="shared" si="21"/>
        <v>23.56</v>
      </c>
      <c r="K166" s="66">
        <v>7803</v>
      </c>
      <c r="L166" s="67" t="s">
        <v>69</v>
      </c>
      <c r="M166" s="83">
        <f t="shared" si="23"/>
        <v>0.78029999999999999</v>
      </c>
      <c r="N166" s="66">
        <v>8256</v>
      </c>
      <c r="O166" s="67" t="s">
        <v>69</v>
      </c>
      <c r="P166" s="83">
        <f t="shared" si="24"/>
        <v>0.8256</v>
      </c>
    </row>
    <row r="167" spans="1:16">
      <c r="A167" s="1">
        <f t="shared" si="25"/>
        <v>167</v>
      </c>
      <c r="B167" s="76">
        <v>600</v>
      </c>
      <c r="C167" s="67" t="s">
        <v>72</v>
      </c>
      <c r="D167" s="83">
        <f t="shared" si="26"/>
        <v>4.4117647058823533</v>
      </c>
      <c r="E167" s="78">
        <v>52.94</v>
      </c>
      <c r="F167" s="79">
        <v>7.374E-2</v>
      </c>
      <c r="G167" s="75">
        <f t="shared" si="22"/>
        <v>53.013739999999999</v>
      </c>
      <c r="H167" s="66">
        <v>25.1</v>
      </c>
      <c r="I167" s="67" t="s">
        <v>71</v>
      </c>
      <c r="J167" s="64">
        <f t="shared" si="21"/>
        <v>25.1</v>
      </c>
      <c r="K167" s="66">
        <v>8120</v>
      </c>
      <c r="L167" s="67" t="s">
        <v>69</v>
      </c>
      <c r="M167" s="83">
        <f t="shared" si="23"/>
        <v>0.81199999999999994</v>
      </c>
      <c r="N167" s="66">
        <v>8341</v>
      </c>
      <c r="O167" s="67" t="s">
        <v>69</v>
      </c>
      <c r="P167" s="83">
        <f t="shared" si="24"/>
        <v>0.83409999999999995</v>
      </c>
    </row>
    <row r="168" spans="1:16">
      <c r="A168" s="1">
        <f t="shared" si="25"/>
        <v>168</v>
      </c>
      <c r="B168" s="76">
        <v>650</v>
      </c>
      <c r="C168" s="67" t="s">
        <v>72</v>
      </c>
      <c r="D168" s="83">
        <f t="shared" si="26"/>
        <v>4.7794117647058822</v>
      </c>
      <c r="E168" s="78">
        <v>52.76</v>
      </c>
      <c r="F168" s="79">
        <v>6.8870000000000001E-2</v>
      </c>
      <c r="G168" s="75">
        <f t="shared" si="22"/>
        <v>52.828869999999995</v>
      </c>
      <c r="H168" s="66">
        <v>26.65</v>
      </c>
      <c r="I168" s="67" t="s">
        <v>71</v>
      </c>
      <c r="J168" s="64">
        <f t="shared" si="21"/>
        <v>26.65</v>
      </c>
      <c r="K168" s="66">
        <v>8426</v>
      </c>
      <c r="L168" s="67" t="s">
        <v>69</v>
      </c>
      <c r="M168" s="83">
        <f t="shared" si="23"/>
        <v>0.84260000000000002</v>
      </c>
      <c r="N168" s="66">
        <v>8423</v>
      </c>
      <c r="O168" s="67" t="s">
        <v>69</v>
      </c>
      <c r="P168" s="83">
        <f t="shared" si="24"/>
        <v>0.84230000000000005</v>
      </c>
    </row>
    <row r="169" spans="1:16">
      <c r="A169" s="1">
        <f t="shared" si="25"/>
        <v>169</v>
      </c>
      <c r="B169" s="76">
        <v>700</v>
      </c>
      <c r="C169" s="67" t="s">
        <v>72</v>
      </c>
      <c r="D169" s="83">
        <f t="shared" si="26"/>
        <v>5.1470588235294121</v>
      </c>
      <c r="E169" s="78">
        <v>52.51</v>
      </c>
      <c r="F169" s="79">
        <v>6.4640000000000003E-2</v>
      </c>
      <c r="G169" s="75">
        <f t="shared" si="22"/>
        <v>52.574639999999995</v>
      </c>
      <c r="H169" s="66">
        <v>28.2</v>
      </c>
      <c r="I169" s="67" t="s">
        <v>71</v>
      </c>
      <c r="J169" s="64">
        <f t="shared" si="21"/>
        <v>28.2</v>
      </c>
      <c r="K169" s="66">
        <v>8723</v>
      </c>
      <c r="L169" s="67" t="s">
        <v>69</v>
      </c>
      <c r="M169" s="83">
        <f t="shared" si="23"/>
        <v>0.87230000000000008</v>
      </c>
      <c r="N169" s="66">
        <v>8503</v>
      </c>
      <c r="O169" s="67" t="s">
        <v>69</v>
      </c>
      <c r="P169" s="83">
        <f t="shared" si="24"/>
        <v>0.85030000000000006</v>
      </c>
    </row>
    <row r="170" spans="1:16">
      <c r="A170" s="1">
        <f t="shared" si="25"/>
        <v>170</v>
      </c>
      <c r="B170" s="76">
        <v>800</v>
      </c>
      <c r="C170" s="67" t="s">
        <v>72</v>
      </c>
      <c r="D170" s="83">
        <f t="shared" si="26"/>
        <v>5.882352941176471</v>
      </c>
      <c r="E170" s="78">
        <v>51.84</v>
      </c>
      <c r="F170" s="79">
        <v>5.765E-2</v>
      </c>
      <c r="G170" s="75">
        <f t="shared" si="22"/>
        <v>51.897650000000006</v>
      </c>
      <c r="H170" s="66">
        <v>31.34</v>
      </c>
      <c r="I170" s="67" t="s">
        <v>71</v>
      </c>
      <c r="J170" s="64">
        <f t="shared" si="21"/>
        <v>31.34</v>
      </c>
      <c r="K170" s="66">
        <v>9813</v>
      </c>
      <c r="L170" s="67" t="s">
        <v>69</v>
      </c>
      <c r="M170" s="83">
        <f t="shared" si="23"/>
        <v>0.98130000000000006</v>
      </c>
      <c r="N170" s="66">
        <v>8656</v>
      </c>
      <c r="O170" s="67" t="s">
        <v>69</v>
      </c>
      <c r="P170" s="83">
        <f t="shared" si="24"/>
        <v>0.86560000000000004</v>
      </c>
    </row>
    <row r="171" spans="1:16">
      <c r="A171" s="1">
        <f t="shared" si="25"/>
        <v>171</v>
      </c>
      <c r="B171" s="76">
        <v>900</v>
      </c>
      <c r="C171" s="67" t="s">
        <v>72</v>
      </c>
      <c r="D171" s="83">
        <f t="shared" si="26"/>
        <v>6.617647058823529</v>
      </c>
      <c r="E171" s="78">
        <v>51.01</v>
      </c>
      <c r="F171" s="79">
        <v>5.21E-2</v>
      </c>
      <c r="G171" s="75">
        <f t="shared" si="22"/>
        <v>51.062100000000001</v>
      </c>
      <c r="H171" s="66">
        <v>34.53</v>
      </c>
      <c r="I171" s="67" t="s">
        <v>71</v>
      </c>
      <c r="J171" s="64">
        <f t="shared" si="21"/>
        <v>34.53</v>
      </c>
      <c r="K171" s="66">
        <v>1.08</v>
      </c>
      <c r="L171" s="112" t="s">
        <v>71</v>
      </c>
      <c r="M171" s="64">
        <f t="shared" ref="M171:M202" si="27">K171</f>
        <v>1.08</v>
      </c>
      <c r="N171" s="66">
        <v>8804</v>
      </c>
      <c r="O171" s="67" t="s">
        <v>69</v>
      </c>
      <c r="P171" s="83">
        <f t="shared" si="24"/>
        <v>0.88040000000000007</v>
      </c>
    </row>
    <row r="172" spans="1:16">
      <c r="A172" s="1">
        <f t="shared" si="25"/>
        <v>172</v>
      </c>
      <c r="B172" s="76">
        <v>1</v>
      </c>
      <c r="C172" s="112" t="s">
        <v>74</v>
      </c>
      <c r="D172" s="83">
        <f t="shared" ref="D172:D203" si="28">B172*1000/$C$5</f>
        <v>7.3529411764705879</v>
      </c>
      <c r="E172" s="78">
        <v>50.09</v>
      </c>
      <c r="F172" s="79">
        <v>4.7570000000000001E-2</v>
      </c>
      <c r="G172" s="75">
        <f t="shared" si="22"/>
        <v>50.137570000000004</v>
      </c>
      <c r="H172" s="66">
        <v>37.770000000000003</v>
      </c>
      <c r="I172" s="67" t="s">
        <v>71</v>
      </c>
      <c r="J172" s="64">
        <f t="shared" si="21"/>
        <v>37.770000000000003</v>
      </c>
      <c r="K172" s="66">
        <v>1.18</v>
      </c>
      <c r="L172" s="67" t="s">
        <v>71</v>
      </c>
      <c r="M172" s="64">
        <f t="shared" si="27"/>
        <v>1.18</v>
      </c>
      <c r="N172" s="66">
        <v>8948</v>
      </c>
      <c r="O172" s="67" t="s">
        <v>69</v>
      </c>
      <c r="P172" s="83">
        <f t="shared" si="24"/>
        <v>0.89480000000000004</v>
      </c>
    </row>
    <row r="173" spans="1:16">
      <c r="A173" s="1">
        <f t="shared" si="25"/>
        <v>173</v>
      </c>
      <c r="B173" s="76">
        <v>1.1000000000000001</v>
      </c>
      <c r="C173" s="67" t="s">
        <v>74</v>
      </c>
      <c r="D173" s="83">
        <f t="shared" si="28"/>
        <v>8.0882352941176467</v>
      </c>
      <c r="E173" s="78">
        <v>49.11</v>
      </c>
      <c r="F173" s="79">
        <v>4.3810000000000002E-2</v>
      </c>
      <c r="G173" s="75">
        <f t="shared" si="22"/>
        <v>49.15381</v>
      </c>
      <c r="H173" s="66">
        <v>41.07</v>
      </c>
      <c r="I173" s="67" t="s">
        <v>71</v>
      </c>
      <c r="J173" s="64">
        <f t="shared" si="21"/>
        <v>41.07</v>
      </c>
      <c r="K173" s="66">
        <v>1.27</v>
      </c>
      <c r="L173" s="67" t="s">
        <v>71</v>
      </c>
      <c r="M173" s="64">
        <f t="shared" si="27"/>
        <v>1.27</v>
      </c>
      <c r="N173" s="66">
        <v>9091</v>
      </c>
      <c r="O173" s="67" t="s">
        <v>69</v>
      </c>
      <c r="P173" s="83">
        <f t="shared" si="24"/>
        <v>0.90909999999999991</v>
      </c>
    </row>
    <row r="174" spans="1:16">
      <c r="A174" s="1">
        <f t="shared" si="25"/>
        <v>174</v>
      </c>
      <c r="B174" s="76">
        <v>1.2</v>
      </c>
      <c r="C174" s="67" t="s">
        <v>74</v>
      </c>
      <c r="D174" s="83">
        <f t="shared" si="28"/>
        <v>8.8235294117647065</v>
      </c>
      <c r="E174" s="78">
        <v>48.09</v>
      </c>
      <c r="F174" s="79">
        <v>4.0629999999999999E-2</v>
      </c>
      <c r="G174" s="75">
        <f t="shared" si="22"/>
        <v>48.130630000000004</v>
      </c>
      <c r="H174" s="66">
        <v>44.44</v>
      </c>
      <c r="I174" s="67" t="s">
        <v>71</v>
      </c>
      <c r="J174" s="64">
        <f t="shared" si="21"/>
        <v>44.44</v>
      </c>
      <c r="K174" s="66">
        <v>1.36</v>
      </c>
      <c r="L174" s="67" t="s">
        <v>71</v>
      </c>
      <c r="M174" s="64">
        <f t="shared" si="27"/>
        <v>1.36</v>
      </c>
      <c r="N174" s="66">
        <v>9233</v>
      </c>
      <c r="O174" s="67" t="s">
        <v>69</v>
      </c>
      <c r="P174" s="83">
        <f t="shared" si="24"/>
        <v>0.92330000000000001</v>
      </c>
    </row>
    <row r="175" spans="1:16">
      <c r="A175" s="1">
        <f t="shared" si="25"/>
        <v>175</v>
      </c>
      <c r="B175" s="76">
        <v>1.3</v>
      </c>
      <c r="C175" s="67" t="s">
        <v>74</v>
      </c>
      <c r="D175" s="83">
        <f t="shared" si="28"/>
        <v>9.5588235294117645</v>
      </c>
      <c r="E175" s="78">
        <v>47.07</v>
      </c>
      <c r="F175" s="79">
        <v>3.7909999999999999E-2</v>
      </c>
      <c r="G175" s="75">
        <f t="shared" si="22"/>
        <v>47.107909999999997</v>
      </c>
      <c r="H175" s="66">
        <v>47.88</v>
      </c>
      <c r="I175" s="67" t="s">
        <v>71</v>
      </c>
      <c r="J175" s="64">
        <f t="shared" si="21"/>
        <v>47.88</v>
      </c>
      <c r="K175" s="66">
        <v>1.44</v>
      </c>
      <c r="L175" s="67" t="s">
        <v>71</v>
      </c>
      <c r="M175" s="64">
        <f t="shared" si="27"/>
        <v>1.44</v>
      </c>
      <c r="N175" s="66">
        <v>9375</v>
      </c>
      <c r="O175" s="67" t="s">
        <v>69</v>
      </c>
      <c r="P175" s="83">
        <f t="shared" si="24"/>
        <v>0.9375</v>
      </c>
    </row>
    <row r="176" spans="1:16">
      <c r="A176" s="1">
        <f t="shared" si="25"/>
        <v>176</v>
      </c>
      <c r="B176" s="76">
        <v>1.4</v>
      </c>
      <c r="C176" s="67" t="s">
        <v>74</v>
      </c>
      <c r="D176" s="83">
        <f t="shared" si="28"/>
        <v>10.294117647058824</v>
      </c>
      <c r="E176" s="78">
        <v>46.05</v>
      </c>
      <c r="F176" s="79">
        <v>3.5540000000000002E-2</v>
      </c>
      <c r="G176" s="75">
        <f t="shared" si="22"/>
        <v>46.085539999999995</v>
      </c>
      <c r="H176" s="66">
        <v>51.4</v>
      </c>
      <c r="I176" s="67" t="s">
        <v>71</v>
      </c>
      <c r="J176" s="64">
        <f t="shared" si="21"/>
        <v>51.4</v>
      </c>
      <c r="K176" s="66">
        <v>1.53</v>
      </c>
      <c r="L176" s="67" t="s">
        <v>71</v>
      </c>
      <c r="M176" s="64">
        <f t="shared" si="27"/>
        <v>1.53</v>
      </c>
      <c r="N176" s="66">
        <v>9518</v>
      </c>
      <c r="O176" s="67" t="s">
        <v>69</v>
      </c>
      <c r="P176" s="83">
        <f t="shared" si="24"/>
        <v>0.95180000000000009</v>
      </c>
    </row>
    <row r="177" spans="1:16">
      <c r="A177" s="1">
        <f t="shared" si="25"/>
        <v>177</v>
      </c>
      <c r="B177" s="76">
        <v>1.5</v>
      </c>
      <c r="C177" s="67" t="s">
        <v>74</v>
      </c>
      <c r="D177" s="83">
        <f t="shared" si="28"/>
        <v>11.029411764705882</v>
      </c>
      <c r="E177" s="78">
        <v>45.05</v>
      </c>
      <c r="F177" s="79">
        <v>3.347E-2</v>
      </c>
      <c r="G177" s="75">
        <f t="shared" si="22"/>
        <v>45.083469999999998</v>
      </c>
      <c r="H177" s="66">
        <v>55</v>
      </c>
      <c r="I177" s="67" t="s">
        <v>71</v>
      </c>
      <c r="J177" s="64">
        <f t="shared" ref="J177:J201" si="29">H177</f>
        <v>55</v>
      </c>
      <c r="K177" s="66">
        <v>1.61</v>
      </c>
      <c r="L177" s="67" t="s">
        <v>71</v>
      </c>
      <c r="M177" s="64">
        <f t="shared" si="27"/>
        <v>1.61</v>
      </c>
      <c r="N177" s="66">
        <v>9663</v>
      </c>
      <c r="O177" s="67" t="s">
        <v>69</v>
      </c>
      <c r="P177" s="83">
        <f t="shared" si="24"/>
        <v>0.96630000000000005</v>
      </c>
    </row>
    <row r="178" spans="1:16">
      <c r="A178" s="1">
        <f t="shared" si="25"/>
        <v>178</v>
      </c>
      <c r="B178" s="66">
        <v>1.6</v>
      </c>
      <c r="C178" s="67" t="s">
        <v>74</v>
      </c>
      <c r="D178" s="83">
        <f t="shared" si="28"/>
        <v>11.764705882352942</v>
      </c>
      <c r="E178" s="78">
        <v>44.07</v>
      </c>
      <c r="F178" s="79">
        <v>3.1640000000000001E-2</v>
      </c>
      <c r="G178" s="75">
        <f t="shared" si="22"/>
        <v>44.101640000000003</v>
      </c>
      <c r="H178" s="66">
        <v>58.67</v>
      </c>
      <c r="I178" s="67" t="s">
        <v>71</v>
      </c>
      <c r="J178" s="64">
        <f t="shared" si="29"/>
        <v>58.67</v>
      </c>
      <c r="K178" s="66">
        <v>1.7</v>
      </c>
      <c r="L178" s="67" t="s">
        <v>71</v>
      </c>
      <c r="M178" s="64">
        <f t="shared" si="27"/>
        <v>1.7</v>
      </c>
      <c r="N178" s="66">
        <v>9810</v>
      </c>
      <c r="O178" s="67" t="s">
        <v>69</v>
      </c>
      <c r="P178" s="83">
        <f t="shared" si="24"/>
        <v>0.98100000000000009</v>
      </c>
    </row>
    <row r="179" spans="1:16">
      <c r="A179" s="1">
        <f t="shared" si="25"/>
        <v>179</v>
      </c>
      <c r="B179" s="76">
        <v>1.7</v>
      </c>
      <c r="C179" s="77" t="s">
        <v>74</v>
      </c>
      <c r="D179" s="83">
        <f t="shared" si="28"/>
        <v>12.5</v>
      </c>
      <c r="E179" s="78">
        <v>43.11</v>
      </c>
      <c r="F179" s="79">
        <v>3.0009999999999998E-2</v>
      </c>
      <c r="G179" s="75">
        <f t="shared" si="22"/>
        <v>43.140009999999997</v>
      </c>
      <c r="H179" s="66">
        <v>62.43</v>
      </c>
      <c r="I179" s="67" t="s">
        <v>71</v>
      </c>
      <c r="J179" s="64">
        <f t="shared" si="29"/>
        <v>62.43</v>
      </c>
      <c r="K179" s="66">
        <v>1.78</v>
      </c>
      <c r="L179" s="67" t="s">
        <v>71</v>
      </c>
      <c r="M179" s="64">
        <f t="shared" si="27"/>
        <v>1.78</v>
      </c>
      <c r="N179" s="66">
        <v>9959</v>
      </c>
      <c r="O179" s="67" t="s">
        <v>69</v>
      </c>
      <c r="P179" s="83">
        <f t="shared" si="24"/>
        <v>0.99590000000000001</v>
      </c>
    </row>
    <row r="180" spans="1:16">
      <c r="A180" s="1">
        <f t="shared" si="25"/>
        <v>180</v>
      </c>
      <c r="B180" s="76">
        <v>1.8</v>
      </c>
      <c r="C180" s="77" t="s">
        <v>74</v>
      </c>
      <c r="D180" s="83">
        <f t="shared" si="28"/>
        <v>13.235294117647058</v>
      </c>
      <c r="E180" s="78">
        <v>42.19</v>
      </c>
      <c r="F180" s="79">
        <v>2.8549999999999999E-2</v>
      </c>
      <c r="G180" s="75">
        <f t="shared" si="22"/>
        <v>42.21855</v>
      </c>
      <c r="H180" s="66">
        <v>66.27</v>
      </c>
      <c r="I180" s="67" t="s">
        <v>71</v>
      </c>
      <c r="J180" s="64">
        <f t="shared" si="29"/>
        <v>66.27</v>
      </c>
      <c r="K180" s="66">
        <v>1.86</v>
      </c>
      <c r="L180" s="67" t="s">
        <v>71</v>
      </c>
      <c r="M180" s="64">
        <f t="shared" si="27"/>
        <v>1.86</v>
      </c>
      <c r="N180" s="66">
        <v>1.01</v>
      </c>
      <c r="O180" s="112" t="s">
        <v>71</v>
      </c>
      <c r="P180" s="64">
        <f t="shared" ref="P180:P211" si="30">N180</f>
        <v>1.01</v>
      </c>
    </row>
    <row r="181" spans="1:16">
      <c r="A181" s="1">
        <f t="shared" si="25"/>
        <v>181</v>
      </c>
      <c r="B181" s="76">
        <v>2</v>
      </c>
      <c r="C181" s="77" t="s">
        <v>74</v>
      </c>
      <c r="D181" s="83">
        <f t="shared" si="28"/>
        <v>14.705882352941176</v>
      </c>
      <c r="E181" s="78">
        <v>40.44</v>
      </c>
      <c r="F181" s="79">
        <v>2.6040000000000001E-2</v>
      </c>
      <c r="G181" s="75">
        <f t="shared" si="22"/>
        <v>40.46604</v>
      </c>
      <c r="H181" s="66">
        <v>74.209999999999994</v>
      </c>
      <c r="I181" s="67" t="s">
        <v>71</v>
      </c>
      <c r="J181" s="64">
        <f t="shared" si="29"/>
        <v>74.209999999999994</v>
      </c>
      <c r="K181" s="66">
        <v>2.1800000000000002</v>
      </c>
      <c r="L181" s="67" t="s">
        <v>71</v>
      </c>
      <c r="M181" s="64">
        <f t="shared" si="27"/>
        <v>2.1800000000000002</v>
      </c>
      <c r="N181" s="66">
        <v>1.04</v>
      </c>
      <c r="O181" s="67" t="s">
        <v>71</v>
      </c>
      <c r="P181" s="64">
        <f t="shared" si="30"/>
        <v>1.04</v>
      </c>
    </row>
    <row r="182" spans="1:16">
      <c r="A182" s="1">
        <f t="shared" si="25"/>
        <v>182</v>
      </c>
      <c r="B182" s="76">
        <v>2.25</v>
      </c>
      <c r="C182" s="77" t="s">
        <v>74</v>
      </c>
      <c r="D182" s="83">
        <f t="shared" si="28"/>
        <v>16.544117647058822</v>
      </c>
      <c r="E182" s="78">
        <v>38.450000000000003</v>
      </c>
      <c r="F182" s="79">
        <v>2.349E-2</v>
      </c>
      <c r="G182" s="75">
        <f t="shared" si="22"/>
        <v>38.473490000000005</v>
      </c>
      <c r="H182" s="66">
        <v>84.59</v>
      </c>
      <c r="I182" s="67" t="s">
        <v>71</v>
      </c>
      <c r="J182" s="64">
        <f t="shared" si="29"/>
        <v>84.59</v>
      </c>
      <c r="K182" s="66">
        <v>2.63</v>
      </c>
      <c r="L182" s="67" t="s">
        <v>71</v>
      </c>
      <c r="M182" s="64">
        <f t="shared" si="27"/>
        <v>2.63</v>
      </c>
      <c r="N182" s="66">
        <v>1.08</v>
      </c>
      <c r="O182" s="67" t="s">
        <v>71</v>
      </c>
      <c r="P182" s="64">
        <f t="shared" si="30"/>
        <v>1.08</v>
      </c>
    </row>
    <row r="183" spans="1:16">
      <c r="A183" s="1">
        <f t="shared" si="25"/>
        <v>183</v>
      </c>
      <c r="B183" s="76">
        <v>2.5</v>
      </c>
      <c r="C183" s="77" t="s">
        <v>74</v>
      </c>
      <c r="D183" s="83">
        <f t="shared" si="28"/>
        <v>18.382352941176471</v>
      </c>
      <c r="E183" s="78">
        <v>36.69</v>
      </c>
      <c r="F183" s="79">
        <v>2.1409999999999998E-2</v>
      </c>
      <c r="G183" s="75">
        <f t="shared" si="22"/>
        <v>36.711410000000001</v>
      </c>
      <c r="H183" s="66">
        <v>95.5</v>
      </c>
      <c r="I183" s="67" t="s">
        <v>71</v>
      </c>
      <c r="J183" s="64">
        <f t="shared" si="29"/>
        <v>95.5</v>
      </c>
      <c r="K183" s="66">
        <v>3.05</v>
      </c>
      <c r="L183" s="67" t="s">
        <v>71</v>
      </c>
      <c r="M183" s="64">
        <f t="shared" si="27"/>
        <v>3.05</v>
      </c>
      <c r="N183" s="66">
        <v>1.1299999999999999</v>
      </c>
      <c r="O183" s="67" t="s">
        <v>71</v>
      </c>
      <c r="P183" s="64">
        <f t="shared" si="30"/>
        <v>1.1299999999999999</v>
      </c>
    </row>
    <row r="184" spans="1:16">
      <c r="A184" s="1">
        <f t="shared" si="25"/>
        <v>184</v>
      </c>
      <c r="B184" s="76">
        <v>2.75</v>
      </c>
      <c r="C184" s="77" t="s">
        <v>74</v>
      </c>
      <c r="D184" s="83">
        <f t="shared" si="28"/>
        <v>20.220588235294116</v>
      </c>
      <c r="E184" s="78">
        <v>35.119999999999997</v>
      </c>
      <c r="F184" s="79">
        <v>1.9689999999999999E-2</v>
      </c>
      <c r="G184" s="75">
        <f t="shared" si="22"/>
        <v>35.139689999999995</v>
      </c>
      <c r="H184" s="66">
        <v>106.92</v>
      </c>
      <c r="I184" s="67" t="s">
        <v>71</v>
      </c>
      <c r="J184" s="64">
        <f t="shared" si="29"/>
        <v>106.92</v>
      </c>
      <c r="K184" s="66">
        <v>3.46</v>
      </c>
      <c r="L184" s="67" t="s">
        <v>71</v>
      </c>
      <c r="M184" s="64">
        <f t="shared" si="27"/>
        <v>3.46</v>
      </c>
      <c r="N184" s="66">
        <v>1.17</v>
      </c>
      <c r="O184" s="67" t="s">
        <v>71</v>
      </c>
      <c r="P184" s="64">
        <f t="shared" si="30"/>
        <v>1.17</v>
      </c>
    </row>
    <row r="185" spans="1:16">
      <c r="A185" s="1">
        <f t="shared" si="25"/>
        <v>185</v>
      </c>
      <c r="B185" s="76">
        <v>3</v>
      </c>
      <c r="C185" s="77" t="s">
        <v>74</v>
      </c>
      <c r="D185" s="83">
        <f t="shared" si="28"/>
        <v>22.058823529411764</v>
      </c>
      <c r="E185" s="78">
        <v>33.75</v>
      </c>
      <c r="F185" s="79">
        <v>1.8239999999999999E-2</v>
      </c>
      <c r="G185" s="75">
        <f t="shared" si="22"/>
        <v>33.768239999999999</v>
      </c>
      <c r="H185" s="66">
        <v>118.82</v>
      </c>
      <c r="I185" s="67" t="s">
        <v>71</v>
      </c>
      <c r="J185" s="64">
        <f t="shared" si="29"/>
        <v>118.82</v>
      </c>
      <c r="K185" s="66">
        <v>3.85</v>
      </c>
      <c r="L185" s="67" t="s">
        <v>71</v>
      </c>
      <c r="M185" s="64">
        <f t="shared" si="27"/>
        <v>3.85</v>
      </c>
      <c r="N185" s="66">
        <v>1.22</v>
      </c>
      <c r="O185" s="67" t="s">
        <v>71</v>
      </c>
      <c r="P185" s="64">
        <f t="shared" si="30"/>
        <v>1.22</v>
      </c>
    </row>
    <row r="186" spans="1:16">
      <c r="A186" s="1">
        <f t="shared" si="25"/>
        <v>186</v>
      </c>
      <c r="B186" s="76">
        <v>3.25</v>
      </c>
      <c r="C186" s="77" t="s">
        <v>74</v>
      </c>
      <c r="D186" s="83">
        <f t="shared" si="28"/>
        <v>23.897058823529413</v>
      </c>
      <c r="E186" s="78">
        <v>32.549999999999997</v>
      </c>
      <c r="F186" s="79">
        <v>1.6990000000000002E-2</v>
      </c>
      <c r="G186" s="75">
        <f t="shared" si="22"/>
        <v>32.566989999999997</v>
      </c>
      <c r="H186" s="66">
        <v>131.18</v>
      </c>
      <c r="I186" s="67" t="s">
        <v>71</v>
      </c>
      <c r="J186" s="64">
        <f t="shared" si="29"/>
        <v>131.18</v>
      </c>
      <c r="K186" s="66">
        <v>4.2300000000000004</v>
      </c>
      <c r="L186" s="67" t="s">
        <v>71</v>
      </c>
      <c r="M186" s="64">
        <f t="shared" si="27"/>
        <v>4.2300000000000004</v>
      </c>
      <c r="N186" s="66">
        <v>1.27</v>
      </c>
      <c r="O186" s="67" t="s">
        <v>71</v>
      </c>
      <c r="P186" s="64">
        <f t="shared" si="30"/>
        <v>1.27</v>
      </c>
    </row>
    <row r="187" spans="1:16">
      <c r="A187" s="1">
        <f t="shared" si="25"/>
        <v>187</v>
      </c>
      <c r="B187" s="76">
        <v>3.5</v>
      </c>
      <c r="C187" s="77" t="s">
        <v>74</v>
      </c>
      <c r="D187" s="83">
        <f t="shared" si="28"/>
        <v>25.735294117647058</v>
      </c>
      <c r="E187" s="78">
        <v>31.51</v>
      </c>
      <c r="F187" s="79">
        <v>1.592E-2</v>
      </c>
      <c r="G187" s="75">
        <f t="shared" si="22"/>
        <v>31.525920000000003</v>
      </c>
      <c r="H187" s="66">
        <v>143.97</v>
      </c>
      <c r="I187" s="67" t="s">
        <v>71</v>
      </c>
      <c r="J187" s="64">
        <f t="shared" si="29"/>
        <v>143.97</v>
      </c>
      <c r="K187" s="66">
        <v>4.5999999999999996</v>
      </c>
      <c r="L187" s="67" t="s">
        <v>71</v>
      </c>
      <c r="M187" s="64">
        <f t="shared" si="27"/>
        <v>4.5999999999999996</v>
      </c>
      <c r="N187" s="66">
        <v>1.32</v>
      </c>
      <c r="O187" s="67" t="s">
        <v>71</v>
      </c>
      <c r="P187" s="64">
        <f t="shared" si="30"/>
        <v>1.32</v>
      </c>
    </row>
    <row r="188" spans="1:16">
      <c r="A188" s="1">
        <f t="shared" si="25"/>
        <v>188</v>
      </c>
      <c r="B188" s="76">
        <v>3.75</v>
      </c>
      <c r="C188" s="77" t="s">
        <v>74</v>
      </c>
      <c r="D188" s="83">
        <f t="shared" si="28"/>
        <v>27.573529411764707</v>
      </c>
      <c r="E188" s="78">
        <v>30.61</v>
      </c>
      <c r="F188" s="79">
        <v>1.4970000000000001E-2</v>
      </c>
      <c r="G188" s="75">
        <f t="shared" si="22"/>
        <v>30.624970000000001</v>
      </c>
      <c r="H188" s="66">
        <v>157.16</v>
      </c>
      <c r="I188" s="67" t="s">
        <v>71</v>
      </c>
      <c r="J188" s="64">
        <f t="shared" si="29"/>
        <v>157.16</v>
      </c>
      <c r="K188" s="66">
        <v>4.97</v>
      </c>
      <c r="L188" s="67" t="s">
        <v>71</v>
      </c>
      <c r="M188" s="64">
        <f t="shared" si="27"/>
        <v>4.97</v>
      </c>
      <c r="N188" s="66">
        <v>1.37</v>
      </c>
      <c r="O188" s="67" t="s">
        <v>71</v>
      </c>
      <c r="P188" s="64">
        <f t="shared" si="30"/>
        <v>1.37</v>
      </c>
    </row>
    <row r="189" spans="1:16">
      <c r="A189" s="1">
        <f t="shared" si="25"/>
        <v>189</v>
      </c>
      <c r="B189" s="76">
        <v>4</v>
      </c>
      <c r="C189" s="77" t="s">
        <v>74</v>
      </c>
      <c r="D189" s="83">
        <f t="shared" si="28"/>
        <v>29.411764705882351</v>
      </c>
      <c r="E189" s="78">
        <v>29.84</v>
      </c>
      <c r="F189" s="79">
        <v>1.414E-2</v>
      </c>
      <c r="G189" s="75">
        <f t="shared" si="22"/>
        <v>29.854140000000001</v>
      </c>
      <c r="H189" s="66">
        <v>170.71</v>
      </c>
      <c r="I189" s="67" t="s">
        <v>71</v>
      </c>
      <c r="J189" s="64">
        <f t="shared" si="29"/>
        <v>170.71</v>
      </c>
      <c r="K189" s="66">
        <v>5.33</v>
      </c>
      <c r="L189" s="67" t="s">
        <v>71</v>
      </c>
      <c r="M189" s="64">
        <f t="shared" si="27"/>
        <v>5.33</v>
      </c>
      <c r="N189" s="66">
        <v>1.43</v>
      </c>
      <c r="O189" s="67" t="s">
        <v>71</v>
      </c>
      <c r="P189" s="64">
        <f t="shared" si="30"/>
        <v>1.43</v>
      </c>
    </row>
    <row r="190" spans="1:16">
      <c r="A190" s="1">
        <f t="shared" si="25"/>
        <v>190</v>
      </c>
      <c r="B190" s="76">
        <v>4.5</v>
      </c>
      <c r="C190" s="77" t="s">
        <v>74</v>
      </c>
      <c r="D190" s="83">
        <f t="shared" si="28"/>
        <v>33.088235294117645</v>
      </c>
      <c r="E190" s="78">
        <v>28</v>
      </c>
      <c r="F190" s="79">
        <v>1.274E-2</v>
      </c>
      <c r="G190" s="75">
        <f t="shared" si="22"/>
        <v>28.012740000000001</v>
      </c>
      <c r="H190" s="66">
        <v>199.07</v>
      </c>
      <c r="I190" s="67" t="s">
        <v>71</v>
      </c>
      <c r="J190" s="64">
        <f t="shared" si="29"/>
        <v>199.07</v>
      </c>
      <c r="K190" s="66">
        <v>6.68</v>
      </c>
      <c r="L190" s="67" t="s">
        <v>71</v>
      </c>
      <c r="M190" s="64">
        <f t="shared" si="27"/>
        <v>6.68</v>
      </c>
      <c r="N190" s="66">
        <v>1.54</v>
      </c>
      <c r="O190" s="67" t="s">
        <v>71</v>
      </c>
      <c r="P190" s="64">
        <f t="shared" si="30"/>
        <v>1.54</v>
      </c>
    </row>
    <row r="191" spans="1:16">
      <c r="A191" s="1">
        <f t="shared" si="25"/>
        <v>191</v>
      </c>
      <c r="B191" s="76">
        <v>5</v>
      </c>
      <c r="C191" s="77" t="s">
        <v>74</v>
      </c>
      <c r="D191" s="83">
        <f t="shared" si="28"/>
        <v>36.764705882352942</v>
      </c>
      <c r="E191" s="78">
        <v>26.31</v>
      </c>
      <c r="F191" s="79">
        <v>1.1599999999999999E-2</v>
      </c>
      <c r="G191" s="75">
        <f t="shared" si="22"/>
        <v>26.3216</v>
      </c>
      <c r="H191" s="66">
        <v>229.26</v>
      </c>
      <c r="I191" s="67" t="s">
        <v>71</v>
      </c>
      <c r="J191" s="64">
        <f t="shared" si="29"/>
        <v>229.26</v>
      </c>
      <c r="K191" s="66">
        <v>7.93</v>
      </c>
      <c r="L191" s="67" t="s">
        <v>71</v>
      </c>
      <c r="M191" s="64">
        <f t="shared" si="27"/>
        <v>7.93</v>
      </c>
      <c r="N191" s="66">
        <v>1.67</v>
      </c>
      <c r="O191" s="67" t="s">
        <v>71</v>
      </c>
      <c r="P191" s="64">
        <f t="shared" si="30"/>
        <v>1.67</v>
      </c>
    </row>
    <row r="192" spans="1:16">
      <c r="A192" s="1">
        <f t="shared" si="25"/>
        <v>192</v>
      </c>
      <c r="B192" s="76">
        <v>5.5</v>
      </c>
      <c r="C192" s="77" t="s">
        <v>74</v>
      </c>
      <c r="D192" s="83">
        <f t="shared" si="28"/>
        <v>40.441176470588232</v>
      </c>
      <c r="E192" s="78">
        <v>24.84</v>
      </c>
      <c r="F192" s="79">
        <v>1.0659999999999999E-2</v>
      </c>
      <c r="G192" s="75">
        <f t="shared" si="22"/>
        <v>24.850660000000001</v>
      </c>
      <c r="H192" s="66">
        <v>261.32</v>
      </c>
      <c r="I192" s="67" t="s">
        <v>71</v>
      </c>
      <c r="J192" s="64">
        <f t="shared" si="29"/>
        <v>261.32</v>
      </c>
      <c r="K192" s="66">
        <v>9.14</v>
      </c>
      <c r="L192" s="67" t="s">
        <v>71</v>
      </c>
      <c r="M192" s="64">
        <f t="shared" si="27"/>
        <v>9.14</v>
      </c>
      <c r="N192" s="66">
        <v>1.8</v>
      </c>
      <c r="O192" s="67" t="s">
        <v>71</v>
      </c>
      <c r="P192" s="64">
        <f t="shared" si="30"/>
        <v>1.8</v>
      </c>
    </row>
    <row r="193" spans="1:16">
      <c r="A193" s="1">
        <f t="shared" si="25"/>
        <v>193</v>
      </c>
      <c r="B193" s="76">
        <v>6</v>
      </c>
      <c r="C193" s="77" t="s">
        <v>74</v>
      </c>
      <c r="D193" s="83">
        <f t="shared" si="28"/>
        <v>44.117647058823529</v>
      </c>
      <c r="E193" s="78">
        <v>23.55</v>
      </c>
      <c r="F193" s="79">
        <v>9.8659999999999998E-3</v>
      </c>
      <c r="G193" s="75">
        <f t="shared" si="22"/>
        <v>23.559866</v>
      </c>
      <c r="H193" s="66">
        <v>295.2</v>
      </c>
      <c r="I193" s="67" t="s">
        <v>71</v>
      </c>
      <c r="J193" s="64">
        <f t="shared" si="29"/>
        <v>295.2</v>
      </c>
      <c r="K193" s="66">
        <v>10.33</v>
      </c>
      <c r="L193" s="67" t="s">
        <v>71</v>
      </c>
      <c r="M193" s="64">
        <f t="shared" si="27"/>
        <v>10.33</v>
      </c>
      <c r="N193" s="66">
        <v>1.94</v>
      </c>
      <c r="O193" s="67" t="s">
        <v>71</v>
      </c>
      <c r="P193" s="64">
        <f t="shared" si="30"/>
        <v>1.94</v>
      </c>
    </row>
    <row r="194" spans="1:16">
      <c r="A194" s="1">
        <f t="shared" si="25"/>
        <v>194</v>
      </c>
      <c r="B194" s="76">
        <v>6.5</v>
      </c>
      <c r="C194" s="77" t="s">
        <v>74</v>
      </c>
      <c r="D194" s="83">
        <f t="shared" si="28"/>
        <v>47.794117647058826</v>
      </c>
      <c r="E194" s="78">
        <v>22.4</v>
      </c>
      <c r="F194" s="79">
        <v>9.1870000000000007E-3</v>
      </c>
      <c r="G194" s="75">
        <f t="shared" si="22"/>
        <v>22.409186999999999</v>
      </c>
      <c r="H194" s="66">
        <v>330.88</v>
      </c>
      <c r="I194" s="67" t="s">
        <v>71</v>
      </c>
      <c r="J194" s="64">
        <f t="shared" si="29"/>
        <v>330.88</v>
      </c>
      <c r="K194" s="66">
        <v>11.5</v>
      </c>
      <c r="L194" s="67" t="s">
        <v>71</v>
      </c>
      <c r="M194" s="64">
        <f t="shared" si="27"/>
        <v>11.5</v>
      </c>
      <c r="N194" s="66">
        <v>2.09</v>
      </c>
      <c r="O194" s="67" t="s">
        <v>71</v>
      </c>
      <c r="P194" s="64">
        <f t="shared" si="30"/>
        <v>2.09</v>
      </c>
    </row>
    <row r="195" spans="1:16">
      <c r="A195" s="1">
        <f t="shared" si="25"/>
        <v>195</v>
      </c>
      <c r="B195" s="76">
        <v>7</v>
      </c>
      <c r="C195" s="77" t="s">
        <v>74</v>
      </c>
      <c r="D195" s="83">
        <f t="shared" si="28"/>
        <v>51.470588235294116</v>
      </c>
      <c r="E195" s="78">
        <v>21.38</v>
      </c>
      <c r="F195" s="79">
        <v>8.5990000000000007E-3</v>
      </c>
      <c r="G195" s="75">
        <f t="shared" si="22"/>
        <v>21.388598999999999</v>
      </c>
      <c r="H195" s="66">
        <v>368.33</v>
      </c>
      <c r="I195" s="67" t="s">
        <v>71</v>
      </c>
      <c r="J195" s="64">
        <f t="shared" si="29"/>
        <v>368.33</v>
      </c>
      <c r="K195" s="66">
        <v>12.67</v>
      </c>
      <c r="L195" s="67" t="s">
        <v>71</v>
      </c>
      <c r="M195" s="64">
        <f t="shared" si="27"/>
        <v>12.67</v>
      </c>
      <c r="N195" s="66">
        <v>2.2400000000000002</v>
      </c>
      <c r="O195" s="67" t="s">
        <v>71</v>
      </c>
      <c r="P195" s="64">
        <f t="shared" si="30"/>
        <v>2.2400000000000002</v>
      </c>
    </row>
    <row r="196" spans="1:16">
      <c r="A196" s="1">
        <f t="shared" si="25"/>
        <v>196</v>
      </c>
      <c r="B196" s="76">
        <v>8</v>
      </c>
      <c r="C196" s="77" t="s">
        <v>74</v>
      </c>
      <c r="D196" s="83">
        <f t="shared" si="28"/>
        <v>58.823529411764703</v>
      </c>
      <c r="E196" s="78">
        <v>19.63</v>
      </c>
      <c r="F196" s="79">
        <v>7.6319999999999999E-3</v>
      </c>
      <c r="G196" s="75">
        <f t="shared" si="22"/>
        <v>19.637632</v>
      </c>
      <c r="H196" s="66">
        <v>448.35</v>
      </c>
      <c r="I196" s="67" t="s">
        <v>71</v>
      </c>
      <c r="J196" s="64">
        <f t="shared" si="29"/>
        <v>448.35</v>
      </c>
      <c r="K196" s="66">
        <v>17</v>
      </c>
      <c r="L196" s="67" t="s">
        <v>71</v>
      </c>
      <c r="M196" s="64">
        <f t="shared" si="27"/>
        <v>17</v>
      </c>
      <c r="N196" s="66">
        <v>2.58</v>
      </c>
      <c r="O196" s="67" t="s">
        <v>71</v>
      </c>
      <c r="P196" s="64">
        <f t="shared" si="30"/>
        <v>2.58</v>
      </c>
    </row>
    <row r="197" spans="1:16">
      <c r="A197" s="1">
        <f t="shared" si="25"/>
        <v>197</v>
      </c>
      <c r="B197" s="76">
        <v>9</v>
      </c>
      <c r="C197" s="77" t="s">
        <v>74</v>
      </c>
      <c r="D197" s="83">
        <f t="shared" si="28"/>
        <v>66.17647058823529</v>
      </c>
      <c r="E197" s="78">
        <v>18.190000000000001</v>
      </c>
      <c r="F197" s="79">
        <v>6.8690000000000001E-3</v>
      </c>
      <c r="G197" s="75">
        <f t="shared" si="22"/>
        <v>18.196869</v>
      </c>
      <c r="H197" s="66">
        <v>535.1</v>
      </c>
      <c r="I197" s="67" t="s">
        <v>71</v>
      </c>
      <c r="J197" s="64">
        <f t="shared" si="29"/>
        <v>535.1</v>
      </c>
      <c r="K197" s="66">
        <v>20.97</v>
      </c>
      <c r="L197" s="67" t="s">
        <v>71</v>
      </c>
      <c r="M197" s="64">
        <f t="shared" si="27"/>
        <v>20.97</v>
      </c>
      <c r="N197" s="66">
        <v>2.94</v>
      </c>
      <c r="O197" s="67" t="s">
        <v>71</v>
      </c>
      <c r="P197" s="64">
        <f t="shared" si="30"/>
        <v>2.94</v>
      </c>
    </row>
    <row r="198" spans="1:16">
      <c r="A198" s="1">
        <f t="shared" si="25"/>
        <v>198</v>
      </c>
      <c r="B198" s="76">
        <v>10</v>
      </c>
      <c r="C198" s="77" t="s">
        <v>74</v>
      </c>
      <c r="D198" s="83">
        <f t="shared" si="28"/>
        <v>73.529411764705884</v>
      </c>
      <c r="E198" s="78">
        <v>16.989999999999998</v>
      </c>
      <c r="F198" s="79">
        <v>6.2500000000000003E-3</v>
      </c>
      <c r="G198" s="75">
        <f t="shared" si="22"/>
        <v>16.99625</v>
      </c>
      <c r="H198" s="66">
        <v>628.34</v>
      </c>
      <c r="I198" s="67" t="s">
        <v>71</v>
      </c>
      <c r="J198" s="64">
        <f t="shared" si="29"/>
        <v>628.34</v>
      </c>
      <c r="K198" s="66">
        <v>24.79</v>
      </c>
      <c r="L198" s="67" t="s">
        <v>71</v>
      </c>
      <c r="M198" s="64">
        <f t="shared" si="27"/>
        <v>24.79</v>
      </c>
      <c r="N198" s="66">
        <v>3.33</v>
      </c>
      <c r="O198" s="67" t="s">
        <v>71</v>
      </c>
      <c r="P198" s="64">
        <f t="shared" si="30"/>
        <v>3.33</v>
      </c>
    </row>
    <row r="199" spans="1:16">
      <c r="A199" s="1">
        <f t="shared" si="25"/>
        <v>199</v>
      </c>
      <c r="B199" s="76">
        <v>11</v>
      </c>
      <c r="C199" s="77" t="s">
        <v>74</v>
      </c>
      <c r="D199" s="83">
        <f t="shared" si="28"/>
        <v>80.882352941176464</v>
      </c>
      <c r="E199" s="78">
        <v>15.97</v>
      </c>
      <c r="F199" s="79">
        <v>5.738E-3</v>
      </c>
      <c r="G199" s="75">
        <f t="shared" si="22"/>
        <v>15.975738</v>
      </c>
      <c r="H199" s="66">
        <v>727.88</v>
      </c>
      <c r="I199" s="67" t="s">
        <v>71</v>
      </c>
      <c r="J199" s="64">
        <f t="shared" si="29"/>
        <v>727.88</v>
      </c>
      <c r="K199" s="66">
        <v>28.52</v>
      </c>
      <c r="L199" s="67" t="s">
        <v>71</v>
      </c>
      <c r="M199" s="64">
        <f t="shared" si="27"/>
        <v>28.52</v>
      </c>
      <c r="N199" s="66">
        <v>3.74</v>
      </c>
      <c r="O199" s="67" t="s">
        <v>71</v>
      </c>
      <c r="P199" s="64">
        <f t="shared" si="30"/>
        <v>3.74</v>
      </c>
    </row>
    <row r="200" spans="1:16">
      <c r="A200" s="1">
        <f t="shared" si="25"/>
        <v>200</v>
      </c>
      <c r="B200" s="76">
        <v>12</v>
      </c>
      <c r="C200" s="77" t="s">
        <v>74</v>
      </c>
      <c r="D200" s="83">
        <f t="shared" si="28"/>
        <v>88.235294117647058</v>
      </c>
      <c r="E200" s="78">
        <v>15.08</v>
      </c>
      <c r="F200" s="79">
        <v>5.3070000000000001E-3</v>
      </c>
      <c r="G200" s="75">
        <f t="shared" si="22"/>
        <v>15.085307</v>
      </c>
      <c r="H200" s="66">
        <v>833.53</v>
      </c>
      <c r="I200" s="67" t="s">
        <v>71</v>
      </c>
      <c r="J200" s="64">
        <f t="shared" si="29"/>
        <v>833.53</v>
      </c>
      <c r="K200" s="66">
        <v>32.21</v>
      </c>
      <c r="L200" s="67" t="s">
        <v>71</v>
      </c>
      <c r="M200" s="64">
        <f t="shared" si="27"/>
        <v>32.21</v>
      </c>
      <c r="N200" s="66">
        <v>4.17</v>
      </c>
      <c r="O200" s="67" t="s">
        <v>71</v>
      </c>
      <c r="P200" s="64">
        <f t="shared" si="30"/>
        <v>4.17</v>
      </c>
    </row>
    <row r="201" spans="1:16">
      <c r="A201" s="1">
        <f t="shared" si="25"/>
        <v>201</v>
      </c>
      <c r="B201" s="76">
        <v>13</v>
      </c>
      <c r="C201" s="77" t="s">
        <v>74</v>
      </c>
      <c r="D201" s="83">
        <f t="shared" si="28"/>
        <v>95.588235294117652</v>
      </c>
      <c r="E201" s="78">
        <v>14.32</v>
      </c>
      <c r="F201" s="79">
        <v>4.9379999999999997E-3</v>
      </c>
      <c r="G201" s="75">
        <f t="shared" si="22"/>
        <v>14.324938</v>
      </c>
      <c r="H201" s="66">
        <v>945.08</v>
      </c>
      <c r="I201" s="67" t="s">
        <v>71</v>
      </c>
      <c r="J201" s="64">
        <f t="shared" si="29"/>
        <v>945.08</v>
      </c>
      <c r="K201" s="66">
        <v>35.880000000000003</v>
      </c>
      <c r="L201" s="67" t="s">
        <v>71</v>
      </c>
      <c r="M201" s="64">
        <f t="shared" si="27"/>
        <v>35.880000000000003</v>
      </c>
      <c r="N201" s="66">
        <v>4.63</v>
      </c>
      <c r="O201" s="67" t="s">
        <v>71</v>
      </c>
      <c r="P201" s="64">
        <f t="shared" si="30"/>
        <v>4.63</v>
      </c>
    </row>
    <row r="202" spans="1:16">
      <c r="A202" s="1">
        <f t="shared" si="25"/>
        <v>202</v>
      </c>
      <c r="B202" s="76">
        <v>14</v>
      </c>
      <c r="C202" s="77" t="s">
        <v>74</v>
      </c>
      <c r="D202" s="113">
        <f t="shared" si="28"/>
        <v>102.94117647058823</v>
      </c>
      <c r="E202" s="78">
        <v>13.64</v>
      </c>
      <c r="F202" s="79">
        <v>4.62E-3</v>
      </c>
      <c r="G202" s="75">
        <f t="shared" si="22"/>
        <v>13.64462</v>
      </c>
      <c r="H202" s="66">
        <v>1.06</v>
      </c>
      <c r="I202" s="112" t="s">
        <v>73</v>
      </c>
      <c r="J202" s="68">
        <f t="shared" ref="J202:J228" si="31">H202*1000</f>
        <v>1060</v>
      </c>
      <c r="K202" s="66">
        <v>39.54</v>
      </c>
      <c r="L202" s="67" t="s">
        <v>71</v>
      </c>
      <c r="M202" s="64">
        <f t="shared" si="27"/>
        <v>39.54</v>
      </c>
      <c r="N202" s="66">
        <v>5.1100000000000003</v>
      </c>
      <c r="O202" s="67" t="s">
        <v>71</v>
      </c>
      <c r="P202" s="64">
        <f t="shared" si="30"/>
        <v>5.1100000000000003</v>
      </c>
    </row>
    <row r="203" spans="1:16">
      <c r="A203" s="1">
        <f t="shared" si="25"/>
        <v>203</v>
      </c>
      <c r="B203" s="76">
        <v>15</v>
      </c>
      <c r="C203" s="77" t="s">
        <v>74</v>
      </c>
      <c r="D203" s="113">
        <f t="shared" si="28"/>
        <v>110.29411764705883</v>
      </c>
      <c r="E203" s="78">
        <v>13.05</v>
      </c>
      <c r="F203" s="79">
        <v>4.3410000000000002E-3</v>
      </c>
      <c r="G203" s="75">
        <f t="shared" si="22"/>
        <v>13.054341000000001</v>
      </c>
      <c r="H203" s="66">
        <v>1.19</v>
      </c>
      <c r="I203" s="67" t="s">
        <v>73</v>
      </c>
      <c r="J203" s="68">
        <f t="shared" si="31"/>
        <v>1190</v>
      </c>
      <c r="K203" s="66">
        <v>43.2</v>
      </c>
      <c r="L203" s="67" t="s">
        <v>71</v>
      </c>
      <c r="M203" s="64">
        <f t="shared" ref="M203:M224" si="32">K203</f>
        <v>43.2</v>
      </c>
      <c r="N203" s="66">
        <v>5.61</v>
      </c>
      <c r="O203" s="67" t="s">
        <v>71</v>
      </c>
      <c r="P203" s="64">
        <f t="shared" si="30"/>
        <v>5.61</v>
      </c>
    </row>
    <row r="204" spans="1:16">
      <c r="A204" s="1">
        <f t="shared" si="25"/>
        <v>204</v>
      </c>
      <c r="B204" s="76">
        <v>16</v>
      </c>
      <c r="C204" s="77" t="s">
        <v>74</v>
      </c>
      <c r="D204" s="113">
        <f t="shared" ref="D204:D228" si="33">B204*1000/$C$5</f>
        <v>117.64705882352941</v>
      </c>
      <c r="E204" s="78">
        <v>12.51</v>
      </c>
      <c r="F204" s="79">
        <v>4.0959999999999998E-3</v>
      </c>
      <c r="G204" s="75">
        <f t="shared" si="22"/>
        <v>12.514096</v>
      </c>
      <c r="H204" s="66">
        <v>1.31</v>
      </c>
      <c r="I204" s="67" t="s">
        <v>73</v>
      </c>
      <c r="J204" s="68">
        <f t="shared" si="31"/>
        <v>1310</v>
      </c>
      <c r="K204" s="66">
        <v>46.87</v>
      </c>
      <c r="L204" s="67" t="s">
        <v>71</v>
      </c>
      <c r="M204" s="64">
        <f t="shared" si="32"/>
        <v>46.87</v>
      </c>
      <c r="N204" s="66">
        <v>6.13</v>
      </c>
      <c r="O204" s="67" t="s">
        <v>71</v>
      </c>
      <c r="P204" s="64">
        <f t="shared" si="30"/>
        <v>6.13</v>
      </c>
    </row>
    <row r="205" spans="1:16">
      <c r="A205" s="1">
        <f t="shared" si="25"/>
        <v>205</v>
      </c>
      <c r="B205" s="76">
        <v>17</v>
      </c>
      <c r="C205" s="77" t="s">
        <v>74</v>
      </c>
      <c r="D205" s="113">
        <f t="shared" si="33"/>
        <v>125</v>
      </c>
      <c r="E205" s="78">
        <v>12.04</v>
      </c>
      <c r="F205" s="79">
        <v>3.8779999999999999E-3</v>
      </c>
      <c r="G205" s="75">
        <f t="shared" si="22"/>
        <v>12.043877999999999</v>
      </c>
      <c r="H205" s="66">
        <v>1.45</v>
      </c>
      <c r="I205" s="67" t="s">
        <v>73</v>
      </c>
      <c r="J205" s="68">
        <f t="shared" si="31"/>
        <v>1450</v>
      </c>
      <c r="K205" s="66">
        <v>50.55</v>
      </c>
      <c r="L205" s="67" t="s">
        <v>71</v>
      </c>
      <c r="M205" s="64">
        <f t="shared" si="32"/>
        <v>50.55</v>
      </c>
      <c r="N205" s="66">
        <v>6.67</v>
      </c>
      <c r="O205" s="67" t="s">
        <v>71</v>
      </c>
      <c r="P205" s="64">
        <f t="shared" si="30"/>
        <v>6.67</v>
      </c>
    </row>
    <row r="206" spans="1:16">
      <c r="A206" s="1">
        <f t="shared" si="25"/>
        <v>206</v>
      </c>
      <c r="B206" s="76">
        <v>18</v>
      </c>
      <c r="C206" s="77" t="s">
        <v>74</v>
      </c>
      <c r="D206" s="113">
        <f t="shared" si="33"/>
        <v>132.35294117647058</v>
      </c>
      <c r="E206" s="78">
        <v>11.61</v>
      </c>
      <c r="F206" s="79">
        <v>3.6830000000000001E-3</v>
      </c>
      <c r="G206" s="75">
        <f t="shared" si="22"/>
        <v>11.613683</v>
      </c>
      <c r="H206" s="66">
        <v>1.59</v>
      </c>
      <c r="I206" s="67" t="s">
        <v>73</v>
      </c>
      <c r="J206" s="68">
        <f t="shared" si="31"/>
        <v>1590</v>
      </c>
      <c r="K206" s="66">
        <v>54.24</v>
      </c>
      <c r="L206" s="67" t="s">
        <v>71</v>
      </c>
      <c r="M206" s="64">
        <f t="shared" si="32"/>
        <v>54.24</v>
      </c>
      <c r="N206" s="66">
        <v>7.22</v>
      </c>
      <c r="O206" s="67" t="s">
        <v>71</v>
      </c>
      <c r="P206" s="64">
        <f t="shared" si="30"/>
        <v>7.22</v>
      </c>
    </row>
    <row r="207" spans="1:16">
      <c r="A207" s="1">
        <f t="shared" si="25"/>
        <v>207</v>
      </c>
      <c r="B207" s="76">
        <v>20</v>
      </c>
      <c r="C207" s="77" t="s">
        <v>74</v>
      </c>
      <c r="D207" s="113">
        <f t="shared" si="33"/>
        <v>147.05882352941177</v>
      </c>
      <c r="E207" s="78">
        <v>10.86</v>
      </c>
      <c r="F207" s="79">
        <v>3.349E-3</v>
      </c>
      <c r="G207" s="75">
        <f t="shared" si="22"/>
        <v>10.863348999999999</v>
      </c>
      <c r="H207" s="66">
        <v>1.88</v>
      </c>
      <c r="I207" s="67" t="s">
        <v>73</v>
      </c>
      <c r="J207" s="68">
        <f t="shared" si="31"/>
        <v>1880</v>
      </c>
      <c r="K207" s="66">
        <v>68.2</v>
      </c>
      <c r="L207" s="67" t="s">
        <v>71</v>
      </c>
      <c r="M207" s="64">
        <f t="shared" si="32"/>
        <v>68.2</v>
      </c>
      <c r="N207" s="66">
        <v>8.3800000000000008</v>
      </c>
      <c r="O207" s="67" t="s">
        <v>71</v>
      </c>
      <c r="P207" s="64">
        <f t="shared" si="30"/>
        <v>8.3800000000000008</v>
      </c>
    </row>
    <row r="208" spans="1:16">
      <c r="A208" s="1">
        <f t="shared" si="25"/>
        <v>208</v>
      </c>
      <c r="B208" s="76">
        <v>22.5</v>
      </c>
      <c r="C208" s="77" t="s">
        <v>74</v>
      </c>
      <c r="D208" s="113">
        <f t="shared" si="33"/>
        <v>165.44117647058823</v>
      </c>
      <c r="E208" s="78">
        <v>10.09</v>
      </c>
      <c r="F208" s="79">
        <v>3.0109999999999998E-3</v>
      </c>
      <c r="G208" s="75">
        <f t="shared" si="22"/>
        <v>10.093011000000001</v>
      </c>
      <c r="H208" s="66">
        <v>2.27</v>
      </c>
      <c r="I208" s="67" t="s">
        <v>73</v>
      </c>
      <c r="J208" s="68">
        <f t="shared" si="31"/>
        <v>2270</v>
      </c>
      <c r="K208" s="66">
        <v>87.89</v>
      </c>
      <c r="L208" s="67" t="s">
        <v>71</v>
      </c>
      <c r="M208" s="64">
        <f t="shared" si="32"/>
        <v>87.89</v>
      </c>
      <c r="N208" s="66">
        <v>9.92</v>
      </c>
      <c r="O208" s="67" t="s">
        <v>71</v>
      </c>
      <c r="P208" s="64">
        <f t="shared" si="30"/>
        <v>9.92</v>
      </c>
    </row>
    <row r="209" spans="1:16">
      <c r="A209" s="1">
        <f t="shared" si="25"/>
        <v>209</v>
      </c>
      <c r="B209" s="76">
        <v>25</v>
      </c>
      <c r="C209" s="77" t="s">
        <v>74</v>
      </c>
      <c r="D209" s="113">
        <f t="shared" si="33"/>
        <v>183.8235294117647</v>
      </c>
      <c r="E209" s="78">
        <v>9.4610000000000003</v>
      </c>
      <c r="F209" s="79">
        <v>2.7369999999999998E-3</v>
      </c>
      <c r="G209" s="75">
        <f t="shared" si="22"/>
        <v>9.4637370000000001</v>
      </c>
      <c r="H209" s="66">
        <v>2.69</v>
      </c>
      <c r="I209" s="67" t="s">
        <v>73</v>
      </c>
      <c r="J209" s="68">
        <f t="shared" si="31"/>
        <v>2690</v>
      </c>
      <c r="K209" s="66">
        <v>106.07</v>
      </c>
      <c r="L209" s="67" t="s">
        <v>71</v>
      </c>
      <c r="M209" s="64">
        <f t="shared" si="32"/>
        <v>106.07</v>
      </c>
      <c r="N209" s="66">
        <v>11.55</v>
      </c>
      <c r="O209" s="67" t="s">
        <v>71</v>
      </c>
      <c r="P209" s="64">
        <f t="shared" si="30"/>
        <v>11.55</v>
      </c>
    </row>
    <row r="210" spans="1:16">
      <c r="A210" s="1">
        <f t="shared" si="25"/>
        <v>210</v>
      </c>
      <c r="B210" s="76">
        <v>27.5</v>
      </c>
      <c r="C210" s="77" t="s">
        <v>74</v>
      </c>
      <c r="D210" s="113">
        <f t="shared" si="33"/>
        <v>202.20588235294119</v>
      </c>
      <c r="E210" s="78">
        <v>8.9329999999999998</v>
      </c>
      <c r="F210" s="79">
        <v>2.5100000000000001E-3</v>
      </c>
      <c r="G210" s="75">
        <f t="shared" si="22"/>
        <v>8.935509999999999</v>
      </c>
      <c r="H210" s="66">
        <v>3.13</v>
      </c>
      <c r="I210" s="67" t="s">
        <v>73</v>
      </c>
      <c r="J210" s="68">
        <f t="shared" si="31"/>
        <v>3130</v>
      </c>
      <c r="K210" s="66">
        <v>123.44</v>
      </c>
      <c r="L210" s="67" t="s">
        <v>71</v>
      </c>
      <c r="M210" s="64">
        <f t="shared" si="32"/>
        <v>123.44</v>
      </c>
      <c r="N210" s="66">
        <v>13.26</v>
      </c>
      <c r="O210" s="67" t="s">
        <v>71</v>
      </c>
      <c r="P210" s="64">
        <f t="shared" si="30"/>
        <v>13.26</v>
      </c>
    </row>
    <row r="211" spans="1:16">
      <c r="A211" s="1">
        <f t="shared" si="25"/>
        <v>211</v>
      </c>
      <c r="B211" s="76">
        <v>30</v>
      </c>
      <c r="C211" s="77" t="s">
        <v>74</v>
      </c>
      <c r="D211" s="113">
        <f t="shared" si="33"/>
        <v>220.58823529411765</v>
      </c>
      <c r="E211" s="78">
        <v>8.4879999999999995</v>
      </c>
      <c r="F211" s="79">
        <v>2.32E-3</v>
      </c>
      <c r="G211" s="75">
        <f t="shared" si="22"/>
        <v>8.4903199999999988</v>
      </c>
      <c r="H211" s="66">
        <v>3.61</v>
      </c>
      <c r="I211" s="67" t="s">
        <v>73</v>
      </c>
      <c r="J211" s="68">
        <f t="shared" si="31"/>
        <v>3610</v>
      </c>
      <c r="K211" s="66">
        <v>140.28</v>
      </c>
      <c r="L211" s="67" t="s">
        <v>71</v>
      </c>
      <c r="M211" s="64">
        <f t="shared" si="32"/>
        <v>140.28</v>
      </c>
      <c r="N211" s="66">
        <v>15.05</v>
      </c>
      <c r="O211" s="67" t="s">
        <v>71</v>
      </c>
      <c r="P211" s="64">
        <f t="shared" si="30"/>
        <v>15.05</v>
      </c>
    </row>
    <row r="212" spans="1:16">
      <c r="A212" s="1">
        <f t="shared" si="25"/>
        <v>212</v>
      </c>
      <c r="B212" s="76">
        <v>32.5</v>
      </c>
      <c r="C212" s="77" t="s">
        <v>74</v>
      </c>
      <c r="D212" s="113">
        <f t="shared" si="33"/>
        <v>238.97058823529412</v>
      </c>
      <c r="E212" s="78">
        <v>8.1069999999999993</v>
      </c>
      <c r="F212" s="79">
        <v>2.1570000000000001E-3</v>
      </c>
      <c r="G212" s="75">
        <f t="shared" ref="G212:G275" si="34">E212+F212</f>
        <v>8.1091569999999997</v>
      </c>
      <c r="H212" s="66">
        <v>4.0999999999999996</v>
      </c>
      <c r="I212" s="67" t="s">
        <v>73</v>
      </c>
      <c r="J212" s="68">
        <f t="shared" si="31"/>
        <v>4100</v>
      </c>
      <c r="K212" s="66">
        <v>156.76</v>
      </c>
      <c r="L212" s="67" t="s">
        <v>71</v>
      </c>
      <c r="M212" s="64">
        <f t="shared" si="32"/>
        <v>156.76</v>
      </c>
      <c r="N212" s="66">
        <v>16.91</v>
      </c>
      <c r="O212" s="67" t="s">
        <v>71</v>
      </c>
      <c r="P212" s="64">
        <f t="shared" ref="P212:P228" si="35">N212</f>
        <v>16.91</v>
      </c>
    </row>
    <row r="213" spans="1:16">
      <c r="A213" s="1">
        <f t="shared" si="25"/>
        <v>213</v>
      </c>
      <c r="B213" s="76">
        <v>35</v>
      </c>
      <c r="C213" s="77" t="s">
        <v>74</v>
      </c>
      <c r="D213" s="113">
        <f t="shared" si="33"/>
        <v>257.35294117647061</v>
      </c>
      <c r="E213" s="78">
        <v>7.7770000000000001</v>
      </c>
      <c r="F213" s="79">
        <v>2.0170000000000001E-3</v>
      </c>
      <c r="G213" s="75">
        <f t="shared" si="34"/>
        <v>7.7790170000000005</v>
      </c>
      <c r="H213" s="66">
        <v>4.62</v>
      </c>
      <c r="I213" s="67" t="s">
        <v>73</v>
      </c>
      <c r="J213" s="68">
        <f t="shared" si="31"/>
        <v>4620</v>
      </c>
      <c r="K213" s="66">
        <v>172.96</v>
      </c>
      <c r="L213" s="67" t="s">
        <v>71</v>
      </c>
      <c r="M213" s="64">
        <f t="shared" si="32"/>
        <v>172.96</v>
      </c>
      <c r="N213" s="66">
        <v>18.82</v>
      </c>
      <c r="O213" s="67" t="s">
        <v>71</v>
      </c>
      <c r="P213" s="64">
        <f t="shared" si="35"/>
        <v>18.82</v>
      </c>
    </row>
    <row r="214" spans="1:16">
      <c r="A214" s="1">
        <f t="shared" ref="A214:A277" si="36">A213+1</f>
        <v>214</v>
      </c>
      <c r="B214" s="76">
        <v>37.5</v>
      </c>
      <c r="C214" s="77" t="s">
        <v>74</v>
      </c>
      <c r="D214" s="113">
        <f t="shared" si="33"/>
        <v>275.73529411764707</v>
      </c>
      <c r="E214" s="78">
        <v>7.49</v>
      </c>
      <c r="F214" s="79">
        <v>1.8940000000000001E-3</v>
      </c>
      <c r="G214" s="75">
        <f t="shared" si="34"/>
        <v>7.4918940000000003</v>
      </c>
      <c r="H214" s="66">
        <v>5.15</v>
      </c>
      <c r="I214" s="67" t="s">
        <v>73</v>
      </c>
      <c r="J214" s="68">
        <f t="shared" si="31"/>
        <v>5150</v>
      </c>
      <c r="K214" s="66">
        <v>188.94</v>
      </c>
      <c r="L214" s="67" t="s">
        <v>71</v>
      </c>
      <c r="M214" s="64">
        <f t="shared" si="32"/>
        <v>188.94</v>
      </c>
      <c r="N214" s="66">
        <v>20.8</v>
      </c>
      <c r="O214" s="67" t="s">
        <v>71</v>
      </c>
      <c r="P214" s="64">
        <f t="shared" si="35"/>
        <v>20.8</v>
      </c>
    </row>
    <row r="215" spans="1:16">
      <c r="A215" s="1">
        <f t="shared" si="36"/>
        <v>215</v>
      </c>
      <c r="B215" s="76">
        <v>40</v>
      </c>
      <c r="C215" s="77" t="s">
        <v>74</v>
      </c>
      <c r="D215" s="113">
        <f t="shared" si="33"/>
        <v>294.11764705882354</v>
      </c>
      <c r="E215" s="78">
        <v>7.2370000000000001</v>
      </c>
      <c r="F215" s="79">
        <v>1.786E-3</v>
      </c>
      <c r="G215" s="75">
        <f t="shared" si="34"/>
        <v>7.2387860000000002</v>
      </c>
      <c r="H215" s="66">
        <v>5.71</v>
      </c>
      <c r="I215" s="67" t="s">
        <v>73</v>
      </c>
      <c r="J215" s="68">
        <f t="shared" si="31"/>
        <v>5710</v>
      </c>
      <c r="K215" s="66">
        <v>204.73</v>
      </c>
      <c r="L215" s="67" t="s">
        <v>71</v>
      </c>
      <c r="M215" s="64">
        <f t="shared" si="32"/>
        <v>204.73</v>
      </c>
      <c r="N215" s="66">
        <v>22.83</v>
      </c>
      <c r="O215" s="67" t="s">
        <v>71</v>
      </c>
      <c r="P215" s="64">
        <f t="shared" si="35"/>
        <v>22.83</v>
      </c>
    </row>
    <row r="216" spans="1:16">
      <c r="A216" s="1">
        <f t="shared" si="36"/>
        <v>216</v>
      </c>
      <c r="B216" s="76">
        <v>45</v>
      </c>
      <c r="C216" s="77" t="s">
        <v>74</v>
      </c>
      <c r="D216" s="113">
        <f t="shared" si="33"/>
        <v>330.88235294117646</v>
      </c>
      <c r="E216" s="78">
        <v>6.8120000000000003</v>
      </c>
      <c r="F216" s="79">
        <v>1.6050000000000001E-3</v>
      </c>
      <c r="G216" s="75">
        <f t="shared" si="34"/>
        <v>6.8136049999999999</v>
      </c>
      <c r="H216" s="66">
        <v>6.88</v>
      </c>
      <c r="I216" s="67" t="s">
        <v>73</v>
      </c>
      <c r="J216" s="68">
        <f t="shared" si="31"/>
        <v>6880</v>
      </c>
      <c r="K216" s="66">
        <v>263.11</v>
      </c>
      <c r="L216" s="67" t="s">
        <v>71</v>
      </c>
      <c r="M216" s="64">
        <f t="shared" si="32"/>
        <v>263.11</v>
      </c>
      <c r="N216" s="66">
        <v>27.02</v>
      </c>
      <c r="O216" s="67" t="s">
        <v>71</v>
      </c>
      <c r="P216" s="64">
        <f t="shared" si="35"/>
        <v>27.02</v>
      </c>
    </row>
    <row r="217" spans="1:16">
      <c r="A217" s="1">
        <f t="shared" si="36"/>
        <v>217</v>
      </c>
      <c r="B217" s="76">
        <v>50</v>
      </c>
      <c r="C217" s="77" t="s">
        <v>74</v>
      </c>
      <c r="D217" s="113">
        <f t="shared" si="33"/>
        <v>367.64705882352939</v>
      </c>
      <c r="E217" s="78">
        <v>6.4720000000000004</v>
      </c>
      <c r="F217" s="79">
        <v>1.4580000000000001E-3</v>
      </c>
      <c r="G217" s="75">
        <f t="shared" si="34"/>
        <v>6.4734580000000008</v>
      </c>
      <c r="H217" s="66">
        <v>8.11</v>
      </c>
      <c r="I217" s="67" t="s">
        <v>73</v>
      </c>
      <c r="J217" s="68">
        <f t="shared" si="31"/>
        <v>8109.9999999999991</v>
      </c>
      <c r="K217" s="66">
        <v>315.86</v>
      </c>
      <c r="L217" s="67" t="s">
        <v>71</v>
      </c>
      <c r="M217" s="64">
        <f t="shared" si="32"/>
        <v>315.86</v>
      </c>
      <c r="N217" s="66">
        <v>31.38</v>
      </c>
      <c r="O217" s="67" t="s">
        <v>71</v>
      </c>
      <c r="P217" s="64">
        <f t="shared" si="35"/>
        <v>31.38</v>
      </c>
    </row>
    <row r="218" spans="1:16">
      <c r="A218" s="1">
        <f t="shared" si="36"/>
        <v>218</v>
      </c>
      <c r="B218" s="76">
        <v>55</v>
      </c>
      <c r="C218" s="77" t="s">
        <v>74</v>
      </c>
      <c r="D218" s="113">
        <f t="shared" si="33"/>
        <v>404.41176470588238</v>
      </c>
      <c r="E218" s="78">
        <v>6.1920000000000002</v>
      </c>
      <c r="F218" s="79">
        <v>1.3359999999999999E-3</v>
      </c>
      <c r="G218" s="75">
        <f t="shared" si="34"/>
        <v>6.1933360000000004</v>
      </c>
      <c r="H218" s="66">
        <v>9.41</v>
      </c>
      <c r="I218" s="67" t="s">
        <v>73</v>
      </c>
      <c r="J218" s="68">
        <f t="shared" si="31"/>
        <v>9410</v>
      </c>
      <c r="K218" s="66">
        <v>365.19</v>
      </c>
      <c r="L218" s="67" t="s">
        <v>71</v>
      </c>
      <c r="M218" s="64">
        <f t="shared" si="32"/>
        <v>365.19</v>
      </c>
      <c r="N218" s="66">
        <v>35.869999999999997</v>
      </c>
      <c r="O218" s="67" t="s">
        <v>71</v>
      </c>
      <c r="P218" s="64">
        <f t="shared" si="35"/>
        <v>35.869999999999997</v>
      </c>
    </row>
    <row r="219" spans="1:16">
      <c r="A219" s="1">
        <f t="shared" si="36"/>
        <v>219</v>
      </c>
      <c r="B219" s="76">
        <v>60</v>
      </c>
      <c r="C219" s="77" t="s">
        <v>74</v>
      </c>
      <c r="D219" s="113">
        <f t="shared" si="33"/>
        <v>441.1764705882353</v>
      </c>
      <c r="E219" s="78">
        <v>5.96</v>
      </c>
      <c r="F219" s="79">
        <v>1.2340000000000001E-3</v>
      </c>
      <c r="G219" s="75">
        <f t="shared" si="34"/>
        <v>5.9612340000000001</v>
      </c>
      <c r="H219" s="66">
        <v>10.76</v>
      </c>
      <c r="I219" s="67" t="s">
        <v>73</v>
      </c>
      <c r="J219" s="68">
        <f t="shared" si="31"/>
        <v>10760</v>
      </c>
      <c r="K219" s="66">
        <v>412.12</v>
      </c>
      <c r="L219" s="67" t="s">
        <v>71</v>
      </c>
      <c r="M219" s="64">
        <f t="shared" si="32"/>
        <v>412.12</v>
      </c>
      <c r="N219" s="66">
        <v>40.46</v>
      </c>
      <c r="O219" s="67" t="s">
        <v>71</v>
      </c>
      <c r="P219" s="64">
        <f t="shared" si="35"/>
        <v>40.46</v>
      </c>
    </row>
    <row r="220" spans="1:16">
      <c r="A220" s="1">
        <f t="shared" si="36"/>
        <v>220</v>
      </c>
      <c r="B220" s="76">
        <v>65</v>
      </c>
      <c r="C220" s="77" t="s">
        <v>74</v>
      </c>
      <c r="D220" s="113">
        <f t="shared" si="33"/>
        <v>477.94117647058823</v>
      </c>
      <c r="E220" s="78">
        <v>5.7649999999999997</v>
      </c>
      <c r="F220" s="79">
        <v>1.147E-3</v>
      </c>
      <c r="G220" s="75">
        <f t="shared" si="34"/>
        <v>5.7661469999999992</v>
      </c>
      <c r="H220" s="66">
        <v>12.15</v>
      </c>
      <c r="I220" s="67" t="s">
        <v>73</v>
      </c>
      <c r="J220" s="68">
        <f t="shared" si="31"/>
        <v>12150</v>
      </c>
      <c r="K220" s="66">
        <v>457.2</v>
      </c>
      <c r="L220" s="67" t="s">
        <v>71</v>
      </c>
      <c r="M220" s="64">
        <f t="shared" si="32"/>
        <v>457.2</v>
      </c>
      <c r="N220" s="66">
        <v>45.15</v>
      </c>
      <c r="O220" s="67" t="s">
        <v>71</v>
      </c>
      <c r="P220" s="64">
        <f t="shared" si="35"/>
        <v>45.15</v>
      </c>
    </row>
    <row r="221" spans="1:16">
      <c r="A221" s="1">
        <f t="shared" si="36"/>
        <v>221</v>
      </c>
      <c r="B221" s="76">
        <v>70</v>
      </c>
      <c r="C221" s="77" t="s">
        <v>74</v>
      </c>
      <c r="D221" s="113">
        <f t="shared" si="33"/>
        <v>514.70588235294122</v>
      </c>
      <c r="E221" s="78">
        <v>5.5979999999999999</v>
      </c>
      <c r="F221" s="79">
        <v>1.072E-3</v>
      </c>
      <c r="G221" s="75">
        <f t="shared" si="34"/>
        <v>5.5990719999999996</v>
      </c>
      <c r="H221" s="66">
        <v>13.6</v>
      </c>
      <c r="I221" s="67" t="s">
        <v>73</v>
      </c>
      <c r="J221" s="68">
        <f t="shared" si="31"/>
        <v>13600</v>
      </c>
      <c r="K221" s="66">
        <v>500.75</v>
      </c>
      <c r="L221" s="67" t="s">
        <v>71</v>
      </c>
      <c r="M221" s="64">
        <f t="shared" si="32"/>
        <v>500.75</v>
      </c>
      <c r="N221" s="66">
        <v>49.91</v>
      </c>
      <c r="O221" s="67" t="s">
        <v>71</v>
      </c>
      <c r="P221" s="64">
        <f t="shared" si="35"/>
        <v>49.91</v>
      </c>
    </row>
    <row r="222" spans="1:16">
      <c r="A222" s="1">
        <f t="shared" si="36"/>
        <v>222</v>
      </c>
      <c r="B222" s="76">
        <v>80</v>
      </c>
      <c r="C222" s="77" t="s">
        <v>74</v>
      </c>
      <c r="D222" s="113">
        <f t="shared" si="33"/>
        <v>588.23529411764707</v>
      </c>
      <c r="E222" s="78">
        <v>5.3310000000000004</v>
      </c>
      <c r="F222" s="79">
        <v>9.4890000000000003E-4</v>
      </c>
      <c r="G222" s="75">
        <f t="shared" si="34"/>
        <v>5.3319489000000004</v>
      </c>
      <c r="H222" s="66">
        <v>16.600000000000001</v>
      </c>
      <c r="I222" s="67" t="s">
        <v>73</v>
      </c>
      <c r="J222" s="68">
        <f t="shared" si="31"/>
        <v>16600</v>
      </c>
      <c r="K222" s="66">
        <v>656.6</v>
      </c>
      <c r="L222" s="67" t="s">
        <v>71</v>
      </c>
      <c r="M222" s="64">
        <f t="shared" si="32"/>
        <v>656.6</v>
      </c>
      <c r="N222" s="66">
        <v>59.58</v>
      </c>
      <c r="O222" s="67" t="s">
        <v>71</v>
      </c>
      <c r="P222" s="64">
        <f t="shared" si="35"/>
        <v>59.58</v>
      </c>
    </row>
    <row r="223" spans="1:16">
      <c r="A223" s="1">
        <f t="shared" si="36"/>
        <v>223</v>
      </c>
      <c r="B223" s="76">
        <v>90</v>
      </c>
      <c r="C223" s="77" t="s">
        <v>74</v>
      </c>
      <c r="D223" s="113">
        <f t="shared" si="33"/>
        <v>661.76470588235293</v>
      </c>
      <c r="E223" s="78">
        <v>5.1280000000000001</v>
      </c>
      <c r="F223" s="79">
        <v>8.5190000000000005E-4</v>
      </c>
      <c r="G223" s="75">
        <f t="shared" si="34"/>
        <v>5.1288518999999999</v>
      </c>
      <c r="H223" s="66">
        <v>19.73</v>
      </c>
      <c r="I223" s="67" t="s">
        <v>73</v>
      </c>
      <c r="J223" s="68">
        <f t="shared" si="31"/>
        <v>19730</v>
      </c>
      <c r="K223" s="66">
        <v>792.47</v>
      </c>
      <c r="L223" s="67" t="s">
        <v>71</v>
      </c>
      <c r="M223" s="64">
        <f t="shared" si="32"/>
        <v>792.47</v>
      </c>
      <c r="N223" s="66">
        <v>69.400000000000006</v>
      </c>
      <c r="O223" s="67" t="s">
        <v>71</v>
      </c>
      <c r="P223" s="64">
        <f t="shared" si="35"/>
        <v>69.400000000000006</v>
      </c>
    </row>
    <row r="224" spans="1:16">
      <c r="A224" s="1">
        <f t="shared" si="36"/>
        <v>224</v>
      </c>
      <c r="B224" s="76">
        <v>100</v>
      </c>
      <c r="C224" s="77" t="s">
        <v>74</v>
      </c>
      <c r="D224" s="113">
        <f t="shared" si="33"/>
        <v>735.29411764705878</v>
      </c>
      <c r="E224" s="78">
        <v>4.97</v>
      </c>
      <c r="F224" s="79">
        <v>7.7349999999999999E-4</v>
      </c>
      <c r="G224" s="75">
        <f t="shared" si="34"/>
        <v>4.9707735</v>
      </c>
      <c r="H224" s="66">
        <v>22.98</v>
      </c>
      <c r="I224" s="67" t="s">
        <v>73</v>
      </c>
      <c r="J224" s="68">
        <f t="shared" si="31"/>
        <v>22980</v>
      </c>
      <c r="K224" s="66">
        <v>916.07</v>
      </c>
      <c r="L224" s="67" t="s">
        <v>71</v>
      </c>
      <c r="M224" s="64">
        <f t="shared" si="32"/>
        <v>916.07</v>
      </c>
      <c r="N224" s="66">
        <v>79.28</v>
      </c>
      <c r="O224" s="67" t="s">
        <v>71</v>
      </c>
      <c r="P224" s="64">
        <f t="shared" si="35"/>
        <v>79.28</v>
      </c>
    </row>
    <row r="225" spans="1:16">
      <c r="A225" s="1">
        <f t="shared" si="36"/>
        <v>225</v>
      </c>
      <c r="B225" s="76">
        <v>110</v>
      </c>
      <c r="C225" s="77" t="s">
        <v>74</v>
      </c>
      <c r="D225" s="113">
        <f t="shared" si="33"/>
        <v>808.82352941176475</v>
      </c>
      <c r="E225" s="78">
        <v>4.8449999999999998</v>
      </c>
      <c r="F225" s="79">
        <v>7.0879999999999999E-4</v>
      </c>
      <c r="G225" s="75">
        <f t="shared" si="34"/>
        <v>4.8457087999999997</v>
      </c>
      <c r="H225" s="66">
        <v>26.32</v>
      </c>
      <c r="I225" s="67" t="s">
        <v>73</v>
      </c>
      <c r="J225" s="68">
        <f t="shared" si="31"/>
        <v>26320</v>
      </c>
      <c r="K225" s="66">
        <v>1.03</v>
      </c>
      <c r="L225" s="112" t="s">
        <v>73</v>
      </c>
      <c r="M225" s="68">
        <f>K225*1000</f>
        <v>1030</v>
      </c>
      <c r="N225" s="66">
        <v>89.18</v>
      </c>
      <c r="O225" s="67" t="s">
        <v>71</v>
      </c>
      <c r="P225" s="64">
        <f t="shared" si="35"/>
        <v>89.18</v>
      </c>
    </row>
    <row r="226" spans="1:16">
      <c r="A226" s="1">
        <f t="shared" si="36"/>
        <v>226</v>
      </c>
      <c r="B226" s="76">
        <v>120</v>
      </c>
      <c r="C226" s="77" t="s">
        <v>74</v>
      </c>
      <c r="D226" s="113">
        <f t="shared" si="33"/>
        <v>882.35294117647061</v>
      </c>
      <c r="E226" s="78">
        <v>4.7450000000000001</v>
      </c>
      <c r="F226" s="79">
        <v>6.5439999999999997E-4</v>
      </c>
      <c r="G226" s="75">
        <f t="shared" si="34"/>
        <v>4.7456544000000003</v>
      </c>
      <c r="H226" s="66">
        <v>29.74</v>
      </c>
      <c r="I226" s="67" t="s">
        <v>73</v>
      </c>
      <c r="J226" s="68">
        <f t="shared" si="31"/>
        <v>29740</v>
      </c>
      <c r="K226" s="66">
        <v>1.1399999999999999</v>
      </c>
      <c r="L226" s="67" t="s">
        <v>73</v>
      </c>
      <c r="M226" s="68">
        <f>K226*1000</f>
        <v>1140</v>
      </c>
      <c r="N226" s="66">
        <v>99.05</v>
      </c>
      <c r="O226" s="67" t="s">
        <v>71</v>
      </c>
      <c r="P226" s="64">
        <f t="shared" si="35"/>
        <v>99.05</v>
      </c>
    </row>
    <row r="227" spans="1:16">
      <c r="A227" s="1">
        <f t="shared" si="36"/>
        <v>227</v>
      </c>
      <c r="B227" s="76">
        <v>130</v>
      </c>
      <c r="C227" s="77" t="s">
        <v>74</v>
      </c>
      <c r="D227" s="113">
        <f t="shared" si="33"/>
        <v>955.88235294117646</v>
      </c>
      <c r="E227" s="78">
        <v>4.6630000000000003</v>
      </c>
      <c r="F227" s="79">
        <v>6.0800000000000003E-4</v>
      </c>
      <c r="G227" s="75">
        <f t="shared" si="34"/>
        <v>4.663608</v>
      </c>
      <c r="H227" s="66">
        <v>33.229999999999997</v>
      </c>
      <c r="I227" s="67" t="s">
        <v>73</v>
      </c>
      <c r="J227" s="68">
        <f t="shared" si="31"/>
        <v>33230</v>
      </c>
      <c r="K227" s="66">
        <v>1.24</v>
      </c>
      <c r="L227" s="67" t="s">
        <v>73</v>
      </c>
      <c r="M227" s="68">
        <f>K227*1000</f>
        <v>1240</v>
      </c>
      <c r="N227" s="66">
        <v>108.87</v>
      </c>
      <c r="O227" s="67" t="s">
        <v>71</v>
      </c>
      <c r="P227" s="64">
        <f t="shared" si="35"/>
        <v>108.87</v>
      </c>
    </row>
    <row r="228" spans="1:16">
      <c r="A228" s="4">
        <f t="shared" si="36"/>
        <v>228</v>
      </c>
      <c r="B228" s="76">
        <v>136</v>
      </c>
      <c r="C228" s="77" t="s">
        <v>74</v>
      </c>
      <c r="D228" s="64">
        <f t="shared" si="33"/>
        <v>1000</v>
      </c>
      <c r="E228" s="78">
        <v>4.6230000000000002</v>
      </c>
      <c r="F228" s="79">
        <v>5.8330000000000003E-4</v>
      </c>
      <c r="G228" s="75">
        <f t="shared" si="34"/>
        <v>4.6235833</v>
      </c>
      <c r="H228" s="66">
        <v>35.340000000000003</v>
      </c>
      <c r="I228" s="67" t="s">
        <v>73</v>
      </c>
      <c r="J228" s="68">
        <f t="shared" si="31"/>
        <v>35340</v>
      </c>
      <c r="K228" s="66">
        <v>1.28</v>
      </c>
      <c r="L228" s="67" t="s">
        <v>73</v>
      </c>
      <c r="M228" s="68">
        <f>K228*1000</f>
        <v>1280</v>
      </c>
      <c r="N228" s="66">
        <v>114.72</v>
      </c>
      <c r="O228" s="67" t="s">
        <v>71</v>
      </c>
      <c r="P228" s="64">
        <f t="shared" si="35"/>
        <v>114.72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7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7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7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7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7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7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7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7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7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7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7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7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7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7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7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7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7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7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7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7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7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7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7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1797C-7688-450D-BE35-FB26500C7F6E}">
  <sheetPr codeName="WSform17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73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181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srim181Ta_GaN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1.81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181000000</v>
      </c>
      <c r="E13" s="19" t="s">
        <v>50</v>
      </c>
      <c r="F13" s="44"/>
      <c r="G13" s="45"/>
      <c r="H13" s="45"/>
      <c r="I13" s="46"/>
      <c r="J13" s="4">
        <v>8</v>
      </c>
      <c r="K13" s="101">
        <v>3.6164000000000002E-2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2</v>
      </c>
      <c r="C20" s="110" t="s">
        <v>70</v>
      </c>
      <c r="D20" s="84">
        <f t="shared" ref="D20:D51" si="0">B20/1000/$C$5</f>
        <v>1.1049723756906078E-5</v>
      </c>
      <c r="E20" s="73">
        <v>7.9820000000000002E-2</v>
      </c>
      <c r="F20" s="74">
        <v>2.028</v>
      </c>
      <c r="G20" s="75">
        <f t="shared" ref="G20:G83" si="1">E20+F20</f>
        <v>2.1078200000000002</v>
      </c>
      <c r="H20" s="72">
        <v>27</v>
      </c>
      <c r="I20" s="110" t="s">
        <v>69</v>
      </c>
      <c r="J20" s="83">
        <f t="shared" ref="J20:J51" si="2">H20/1000/10</f>
        <v>2.7000000000000001E-3</v>
      </c>
      <c r="K20" s="72">
        <v>11</v>
      </c>
      <c r="L20" s="110" t="s">
        <v>69</v>
      </c>
      <c r="M20" s="83">
        <f t="shared" ref="M20:M51" si="3">K20/1000/10</f>
        <v>1.0999999999999998E-3</v>
      </c>
      <c r="N20" s="72">
        <v>8</v>
      </c>
      <c r="O20" s="110" t="s">
        <v>69</v>
      </c>
      <c r="P20" s="83">
        <f t="shared" ref="P20:P51" si="4">N20/1000/10</f>
        <v>8.0000000000000004E-4</v>
      </c>
    </row>
    <row r="21" spans="1:25">
      <c r="A21" s="1">
        <f>A20+1</f>
        <v>21</v>
      </c>
      <c r="B21" s="76">
        <v>2.25</v>
      </c>
      <c r="C21" s="77" t="s">
        <v>70</v>
      </c>
      <c r="D21" s="84">
        <f t="shared" si="0"/>
        <v>1.2430939226519336E-5</v>
      </c>
      <c r="E21" s="78">
        <v>8.4659999999999999E-2</v>
      </c>
      <c r="F21" s="79">
        <v>2.1520000000000001</v>
      </c>
      <c r="G21" s="75">
        <f t="shared" si="1"/>
        <v>2.2366600000000001</v>
      </c>
      <c r="H21" s="76">
        <v>28</v>
      </c>
      <c r="I21" s="77" t="s">
        <v>69</v>
      </c>
      <c r="J21" s="83">
        <f t="shared" si="2"/>
        <v>2.8E-3</v>
      </c>
      <c r="K21" s="76">
        <v>12</v>
      </c>
      <c r="L21" s="77" t="s">
        <v>69</v>
      </c>
      <c r="M21" s="83">
        <f t="shared" si="3"/>
        <v>1.2000000000000001E-3</v>
      </c>
      <c r="N21" s="76">
        <v>9</v>
      </c>
      <c r="O21" s="77" t="s">
        <v>69</v>
      </c>
      <c r="P21" s="83">
        <f t="shared" si="4"/>
        <v>8.9999999999999998E-4</v>
      </c>
    </row>
    <row r="22" spans="1:25">
      <c r="A22" s="1">
        <f t="shared" ref="A22:A85" si="5">A21+1</f>
        <v>22</v>
      </c>
      <c r="B22" s="76">
        <v>2.5</v>
      </c>
      <c r="C22" s="77" t="s">
        <v>70</v>
      </c>
      <c r="D22" s="84">
        <f t="shared" si="0"/>
        <v>1.3812154696132597E-5</v>
      </c>
      <c r="E22" s="78">
        <v>8.924E-2</v>
      </c>
      <c r="F22" s="79">
        <v>2.2669999999999999</v>
      </c>
      <c r="G22" s="75">
        <f t="shared" si="1"/>
        <v>2.3562400000000001</v>
      </c>
      <c r="H22" s="76">
        <v>30</v>
      </c>
      <c r="I22" s="77" t="s">
        <v>69</v>
      </c>
      <c r="J22" s="83">
        <f t="shared" si="2"/>
        <v>3.0000000000000001E-3</v>
      </c>
      <c r="K22" s="76">
        <v>13</v>
      </c>
      <c r="L22" s="77" t="s">
        <v>69</v>
      </c>
      <c r="M22" s="83">
        <f t="shared" si="3"/>
        <v>1.2999999999999999E-3</v>
      </c>
      <c r="N22" s="76">
        <v>9</v>
      </c>
      <c r="O22" s="77" t="s">
        <v>69</v>
      </c>
      <c r="P22" s="83">
        <f t="shared" si="4"/>
        <v>8.9999999999999998E-4</v>
      </c>
    </row>
    <row r="23" spans="1:25">
      <c r="A23" s="1">
        <f t="shared" si="5"/>
        <v>23</v>
      </c>
      <c r="B23" s="76">
        <v>2.75</v>
      </c>
      <c r="C23" s="77" t="s">
        <v>70</v>
      </c>
      <c r="D23" s="84">
        <f t="shared" si="0"/>
        <v>1.5193370165745856E-5</v>
      </c>
      <c r="E23" s="78">
        <v>9.3600000000000003E-2</v>
      </c>
      <c r="F23" s="79">
        <v>2.3759999999999999</v>
      </c>
      <c r="G23" s="75">
        <f t="shared" si="1"/>
        <v>2.4695999999999998</v>
      </c>
      <c r="H23" s="76">
        <v>31</v>
      </c>
      <c r="I23" s="77" t="s">
        <v>69</v>
      </c>
      <c r="J23" s="83">
        <f t="shared" si="2"/>
        <v>3.0999999999999999E-3</v>
      </c>
      <c r="K23" s="76">
        <v>13</v>
      </c>
      <c r="L23" s="77" t="s">
        <v>69</v>
      </c>
      <c r="M23" s="83">
        <f t="shared" si="3"/>
        <v>1.2999999999999999E-3</v>
      </c>
      <c r="N23" s="76">
        <v>10</v>
      </c>
      <c r="O23" s="77" t="s">
        <v>69</v>
      </c>
      <c r="P23" s="83">
        <f t="shared" si="4"/>
        <v>1E-3</v>
      </c>
    </row>
    <row r="24" spans="1:25">
      <c r="A24" s="1">
        <f t="shared" si="5"/>
        <v>24</v>
      </c>
      <c r="B24" s="76">
        <v>3</v>
      </c>
      <c r="C24" s="77" t="s">
        <v>70</v>
      </c>
      <c r="D24" s="84">
        <f t="shared" si="0"/>
        <v>1.6574585635359117E-5</v>
      </c>
      <c r="E24" s="78">
        <v>9.776E-2</v>
      </c>
      <c r="F24" s="79">
        <v>2.4790000000000001</v>
      </c>
      <c r="G24" s="75">
        <f t="shared" si="1"/>
        <v>2.5767600000000002</v>
      </c>
      <c r="H24" s="76">
        <v>32</v>
      </c>
      <c r="I24" s="77" t="s">
        <v>69</v>
      </c>
      <c r="J24" s="83">
        <f t="shared" si="2"/>
        <v>3.2000000000000002E-3</v>
      </c>
      <c r="K24" s="76">
        <v>14</v>
      </c>
      <c r="L24" s="77" t="s">
        <v>69</v>
      </c>
      <c r="M24" s="83">
        <f t="shared" si="3"/>
        <v>1.4E-3</v>
      </c>
      <c r="N24" s="76">
        <v>10</v>
      </c>
      <c r="O24" s="77" t="s">
        <v>69</v>
      </c>
      <c r="P24" s="83">
        <f t="shared" si="4"/>
        <v>1E-3</v>
      </c>
    </row>
    <row r="25" spans="1:25">
      <c r="A25" s="1">
        <f t="shared" si="5"/>
        <v>25</v>
      </c>
      <c r="B25" s="76">
        <v>3.25</v>
      </c>
      <c r="C25" s="77" t="s">
        <v>70</v>
      </c>
      <c r="D25" s="84">
        <f t="shared" si="0"/>
        <v>1.7955801104972374E-5</v>
      </c>
      <c r="E25" s="78">
        <v>0.1018</v>
      </c>
      <c r="F25" s="79">
        <v>2.5760000000000001</v>
      </c>
      <c r="G25" s="75">
        <f t="shared" si="1"/>
        <v>2.6778</v>
      </c>
      <c r="H25" s="76">
        <v>33</v>
      </c>
      <c r="I25" s="77" t="s">
        <v>69</v>
      </c>
      <c r="J25" s="83">
        <f t="shared" si="2"/>
        <v>3.3E-3</v>
      </c>
      <c r="K25" s="76">
        <v>14</v>
      </c>
      <c r="L25" s="77" t="s">
        <v>69</v>
      </c>
      <c r="M25" s="83">
        <f t="shared" si="3"/>
        <v>1.4E-3</v>
      </c>
      <c r="N25" s="76">
        <v>10</v>
      </c>
      <c r="O25" s="77" t="s">
        <v>69</v>
      </c>
      <c r="P25" s="83">
        <f t="shared" si="4"/>
        <v>1E-3</v>
      </c>
    </row>
    <row r="26" spans="1:25">
      <c r="A26" s="1">
        <f t="shared" si="5"/>
        <v>26</v>
      </c>
      <c r="B26" s="76">
        <v>3.5</v>
      </c>
      <c r="C26" s="77" t="s">
        <v>70</v>
      </c>
      <c r="D26" s="84">
        <f t="shared" si="0"/>
        <v>1.9337016574585635E-5</v>
      </c>
      <c r="E26" s="78">
        <v>0.1056</v>
      </c>
      <c r="F26" s="79">
        <v>2.669</v>
      </c>
      <c r="G26" s="75">
        <f t="shared" si="1"/>
        <v>2.7746</v>
      </c>
      <c r="H26" s="76">
        <v>34</v>
      </c>
      <c r="I26" s="77" t="s">
        <v>69</v>
      </c>
      <c r="J26" s="83">
        <f t="shared" si="2"/>
        <v>3.4000000000000002E-3</v>
      </c>
      <c r="K26" s="76">
        <v>14</v>
      </c>
      <c r="L26" s="77" t="s">
        <v>69</v>
      </c>
      <c r="M26" s="83">
        <f t="shared" si="3"/>
        <v>1.4E-3</v>
      </c>
      <c r="N26" s="76">
        <v>11</v>
      </c>
      <c r="O26" s="77" t="s">
        <v>69</v>
      </c>
      <c r="P26" s="83">
        <f t="shared" si="4"/>
        <v>1.0999999999999998E-3</v>
      </c>
    </row>
    <row r="27" spans="1:25">
      <c r="A27" s="1">
        <f t="shared" si="5"/>
        <v>27</v>
      </c>
      <c r="B27" s="76">
        <v>3.75</v>
      </c>
      <c r="C27" s="77" t="s">
        <v>70</v>
      </c>
      <c r="D27" s="84">
        <f t="shared" si="0"/>
        <v>2.0718232044198896E-5</v>
      </c>
      <c r="E27" s="78">
        <v>0.10929999999999999</v>
      </c>
      <c r="F27" s="79">
        <v>2.7570000000000001</v>
      </c>
      <c r="G27" s="75">
        <f t="shared" si="1"/>
        <v>2.8663000000000003</v>
      </c>
      <c r="H27" s="76">
        <v>36</v>
      </c>
      <c r="I27" s="77" t="s">
        <v>69</v>
      </c>
      <c r="J27" s="83">
        <f t="shared" si="2"/>
        <v>3.5999999999999999E-3</v>
      </c>
      <c r="K27" s="76">
        <v>15</v>
      </c>
      <c r="L27" s="77" t="s">
        <v>69</v>
      </c>
      <c r="M27" s="83">
        <f t="shared" si="3"/>
        <v>1.5E-3</v>
      </c>
      <c r="N27" s="76">
        <v>11</v>
      </c>
      <c r="O27" s="77" t="s">
        <v>69</v>
      </c>
      <c r="P27" s="83">
        <f t="shared" si="4"/>
        <v>1.0999999999999998E-3</v>
      </c>
    </row>
    <row r="28" spans="1:25">
      <c r="A28" s="1">
        <f t="shared" si="5"/>
        <v>28</v>
      </c>
      <c r="B28" s="76">
        <v>4</v>
      </c>
      <c r="C28" s="77" t="s">
        <v>70</v>
      </c>
      <c r="D28" s="84">
        <f t="shared" si="0"/>
        <v>2.2099447513812157E-5</v>
      </c>
      <c r="E28" s="78">
        <v>0.1129</v>
      </c>
      <c r="F28" s="79">
        <v>2.8410000000000002</v>
      </c>
      <c r="G28" s="75">
        <f t="shared" si="1"/>
        <v>2.9539</v>
      </c>
      <c r="H28" s="76">
        <v>37</v>
      </c>
      <c r="I28" s="77" t="s">
        <v>69</v>
      </c>
      <c r="J28" s="83">
        <f t="shared" si="2"/>
        <v>3.6999999999999997E-3</v>
      </c>
      <c r="K28" s="76">
        <v>15</v>
      </c>
      <c r="L28" s="77" t="s">
        <v>69</v>
      </c>
      <c r="M28" s="83">
        <f t="shared" si="3"/>
        <v>1.5E-3</v>
      </c>
      <c r="N28" s="76">
        <v>11</v>
      </c>
      <c r="O28" s="77" t="s">
        <v>69</v>
      </c>
      <c r="P28" s="83">
        <f t="shared" si="4"/>
        <v>1.0999999999999998E-3</v>
      </c>
    </row>
    <row r="29" spans="1:25">
      <c r="A29" s="1">
        <f t="shared" si="5"/>
        <v>29</v>
      </c>
      <c r="B29" s="76">
        <v>4.5</v>
      </c>
      <c r="C29" s="77" t="s">
        <v>70</v>
      </c>
      <c r="D29" s="84">
        <f t="shared" si="0"/>
        <v>2.4861878453038672E-5</v>
      </c>
      <c r="E29" s="78">
        <v>0.1197</v>
      </c>
      <c r="F29" s="79">
        <v>3</v>
      </c>
      <c r="G29" s="75">
        <f t="shared" si="1"/>
        <v>3.1196999999999999</v>
      </c>
      <c r="H29" s="76">
        <v>39</v>
      </c>
      <c r="I29" s="77" t="s">
        <v>69</v>
      </c>
      <c r="J29" s="83">
        <f t="shared" si="2"/>
        <v>3.8999999999999998E-3</v>
      </c>
      <c r="K29" s="76">
        <v>16</v>
      </c>
      <c r="L29" s="77" t="s">
        <v>69</v>
      </c>
      <c r="M29" s="83">
        <f t="shared" si="3"/>
        <v>1.6000000000000001E-3</v>
      </c>
      <c r="N29" s="76">
        <v>12</v>
      </c>
      <c r="O29" s="77" t="s">
        <v>69</v>
      </c>
      <c r="P29" s="83">
        <f t="shared" si="4"/>
        <v>1.2000000000000001E-3</v>
      </c>
    </row>
    <row r="30" spans="1:25">
      <c r="A30" s="1">
        <f t="shared" si="5"/>
        <v>30</v>
      </c>
      <c r="B30" s="76">
        <v>5</v>
      </c>
      <c r="C30" s="77" t="s">
        <v>70</v>
      </c>
      <c r="D30" s="84">
        <f t="shared" si="0"/>
        <v>2.7624309392265193E-5</v>
      </c>
      <c r="E30" s="78">
        <v>0.12620000000000001</v>
      </c>
      <c r="F30" s="79">
        <v>3.1469999999999998</v>
      </c>
      <c r="G30" s="75">
        <f t="shared" si="1"/>
        <v>3.2731999999999997</v>
      </c>
      <c r="H30" s="76">
        <v>41</v>
      </c>
      <c r="I30" s="77" t="s">
        <v>69</v>
      </c>
      <c r="J30" s="83">
        <f t="shared" si="2"/>
        <v>4.1000000000000003E-3</v>
      </c>
      <c r="K30" s="76">
        <v>17</v>
      </c>
      <c r="L30" s="77" t="s">
        <v>69</v>
      </c>
      <c r="M30" s="83">
        <f t="shared" si="3"/>
        <v>1.7000000000000001E-3</v>
      </c>
      <c r="N30" s="76">
        <v>12</v>
      </c>
      <c r="O30" s="77" t="s">
        <v>69</v>
      </c>
      <c r="P30" s="83">
        <f t="shared" si="4"/>
        <v>1.2000000000000001E-3</v>
      </c>
    </row>
    <row r="31" spans="1:25">
      <c r="A31" s="1">
        <f t="shared" si="5"/>
        <v>31</v>
      </c>
      <c r="B31" s="76">
        <v>5.5</v>
      </c>
      <c r="C31" s="77" t="s">
        <v>70</v>
      </c>
      <c r="D31" s="84">
        <f t="shared" si="0"/>
        <v>3.0386740331491712E-5</v>
      </c>
      <c r="E31" s="78">
        <v>0.13239999999999999</v>
      </c>
      <c r="F31" s="79">
        <v>3.2850000000000001</v>
      </c>
      <c r="G31" s="75">
        <f t="shared" si="1"/>
        <v>3.4174000000000002</v>
      </c>
      <c r="H31" s="76">
        <v>43</v>
      </c>
      <c r="I31" s="77" t="s">
        <v>69</v>
      </c>
      <c r="J31" s="83">
        <f t="shared" si="2"/>
        <v>4.3E-3</v>
      </c>
      <c r="K31" s="76">
        <v>17</v>
      </c>
      <c r="L31" s="77" t="s">
        <v>69</v>
      </c>
      <c r="M31" s="83">
        <f t="shared" si="3"/>
        <v>1.7000000000000001E-3</v>
      </c>
      <c r="N31" s="76">
        <v>13</v>
      </c>
      <c r="O31" s="77" t="s">
        <v>69</v>
      </c>
      <c r="P31" s="83">
        <f t="shared" si="4"/>
        <v>1.2999999999999999E-3</v>
      </c>
    </row>
    <row r="32" spans="1:25">
      <c r="A32" s="1">
        <f t="shared" si="5"/>
        <v>32</v>
      </c>
      <c r="B32" s="76">
        <v>6</v>
      </c>
      <c r="C32" s="77" t="s">
        <v>70</v>
      </c>
      <c r="D32" s="84">
        <f t="shared" si="0"/>
        <v>3.3149171270718233E-5</v>
      </c>
      <c r="E32" s="78">
        <v>0.13830000000000001</v>
      </c>
      <c r="F32" s="79">
        <v>3.4129999999999998</v>
      </c>
      <c r="G32" s="75">
        <f t="shared" si="1"/>
        <v>3.5512999999999999</v>
      </c>
      <c r="H32" s="76">
        <v>44</v>
      </c>
      <c r="I32" s="77" t="s">
        <v>69</v>
      </c>
      <c r="J32" s="83">
        <f t="shared" si="2"/>
        <v>4.3999999999999994E-3</v>
      </c>
      <c r="K32" s="76">
        <v>18</v>
      </c>
      <c r="L32" s="77" t="s">
        <v>69</v>
      </c>
      <c r="M32" s="83">
        <f t="shared" si="3"/>
        <v>1.8E-3</v>
      </c>
      <c r="N32" s="76">
        <v>13</v>
      </c>
      <c r="O32" s="77" t="s">
        <v>69</v>
      </c>
      <c r="P32" s="83">
        <f t="shared" si="4"/>
        <v>1.2999999999999999E-3</v>
      </c>
    </row>
    <row r="33" spans="1:16">
      <c r="A33" s="1">
        <f t="shared" si="5"/>
        <v>33</v>
      </c>
      <c r="B33" s="76">
        <v>6.5</v>
      </c>
      <c r="C33" s="77" t="s">
        <v>70</v>
      </c>
      <c r="D33" s="84">
        <f t="shared" si="0"/>
        <v>3.5911602209944748E-5</v>
      </c>
      <c r="E33" s="78">
        <v>0.1439</v>
      </c>
      <c r="F33" s="79">
        <v>3.5339999999999998</v>
      </c>
      <c r="G33" s="75">
        <f t="shared" si="1"/>
        <v>3.6778999999999997</v>
      </c>
      <c r="H33" s="76">
        <v>46</v>
      </c>
      <c r="I33" s="77" t="s">
        <v>69</v>
      </c>
      <c r="J33" s="83">
        <f t="shared" si="2"/>
        <v>4.5999999999999999E-3</v>
      </c>
      <c r="K33" s="76">
        <v>19</v>
      </c>
      <c r="L33" s="77" t="s">
        <v>69</v>
      </c>
      <c r="M33" s="83">
        <f t="shared" si="3"/>
        <v>1.9E-3</v>
      </c>
      <c r="N33" s="76">
        <v>14</v>
      </c>
      <c r="O33" s="77" t="s">
        <v>69</v>
      </c>
      <c r="P33" s="83">
        <f t="shared" si="4"/>
        <v>1.4E-3</v>
      </c>
    </row>
    <row r="34" spans="1:16">
      <c r="A34" s="1">
        <f t="shared" si="5"/>
        <v>34</v>
      </c>
      <c r="B34" s="76">
        <v>7</v>
      </c>
      <c r="C34" s="77" t="s">
        <v>70</v>
      </c>
      <c r="D34" s="84">
        <f t="shared" si="0"/>
        <v>3.867403314917127E-5</v>
      </c>
      <c r="E34" s="78">
        <v>0.14929999999999999</v>
      </c>
      <c r="F34" s="79">
        <v>3.649</v>
      </c>
      <c r="G34" s="75">
        <f t="shared" si="1"/>
        <v>3.7983000000000002</v>
      </c>
      <c r="H34" s="76">
        <v>48</v>
      </c>
      <c r="I34" s="77" t="s">
        <v>69</v>
      </c>
      <c r="J34" s="83">
        <f t="shared" si="2"/>
        <v>4.8000000000000004E-3</v>
      </c>
      <c r="K34" s="76">
        <v>19</v>
      </c>
      <c r="L34" s="77" t="s">
        <v>69</v>
      </c>
      <c r="M34" s="83">
        <f t="shared" si="3"/>
        <v>1.9E-3</v>
      </c>
      <c r="N34" s="76">
        <v>14</v>
      </c>
      <c r="O34" s="77" t="s">
        <v>69</v>
      </c>
      <c r="P34" s="83">
        <f t="shared" si="4"/>
        <v>1.4E-3</v>
      </c>
    </row>
    <row r="35" spans="1:16">
      <c r="A35" s="1">
        <f t="shared" si="5"/>
        <v>35</v>
      </c>
      <c r="B35" s="76">
        <v>8</v>
      </c>
      <c r="C35" s="77" t="s">
        <v>70</v>
      </c>
      <c r="D35" s="84">
        <f t="shared" si="0"/>
        <v>4.4198895027624314E-5</v>
      </c>
      <c r="E35" s="78">
        <v>0.15959999999999999</v>
      </c>
      <c r="F35" s="79">
        <v>3.8610000000000002</v>
      </c>
      <c r="G35" s="75">
        <f t="shared" si="1"/>
        <v>4.0206</v>
      </c>
      <c r="H35" s="76">
        <v>51</v>
      </c>
      <c r="I35" s="77" t="s">
        <v>69</v>
      </c>
      <c r="J35" s="83">
        <f t="shared" si="2"/>
        <v>5.0999999999999995E-3</v>
      </c>
      <c r="K35" s="76">
        <v>20</v>
      </c>
      <c r="L35" s="77" t="s">
        <v>69</v>
      </c>
      <c r="M35" s="83">
        <f t="shared" si="3"/>
        <v>2E-3</v>
      </c>
      <c r="N35" s="76">
        <v>15</v>
      </c>
      <c r="O35" s="77" t="s">
        <v>69</v>
      </c>
      <c r="P35" s="83">
        <f t="shared" si="4"/>
        <v>1.5E-3</v>
      </c>
    </row>
    <row r="36" spans="1:16">
      <c r="A36" s="1">
        <f t="shared" si="5"/>
        <v>36</v>
      </c>
      <c r="B36" s="76">
        <v>9</v>
      </c>
      <c r="C36" s="77" t="s">
        <v>70</v>
      </c>
      <c r="D36" s="84">
        <f t="shared" si="0"/>
        <v>4.9723756906077343E-5</v>
      </c>
      <c r="E36" s="78">
        <v>0.16930000000000001</v>
      </c>
      <c r="F36" s="79">
        <v>4.0529999999999999</v>
      </c>
      <c r="G36" s="75">
        <f t="shared" si="1"/>
        <v>4.2222999999999997</v>
      </c>
      <c r="H36" s="76">
        <v>54</v>
      </c>
      <c r="I36" s="77" t="s">
        <v>69</v>
      </c>
      <c r="J36" s="83">
        <f t="shared" si="2"/>
        <v>5.4000000000000003E-3</v>
      </c>
      <c r="K36" s="76">
        <v>21</v>
      </c>
      <c r="L36" s="77" t="s">
        <v>69</v>
      </c>
      <c r="M36" s="83">
        <f t="shared" si="3"/>
        <v>2.1000000000000003E-3</v>
      </c>
      <c r="N36" s="76">
        <v>16</v>
      </c>
      <c r="O36" s="77" t="s">
        <v>69</v>
      </c>
      <c r="P36" s="83">
        <f t="shared" si="4"/>
        <v>1.6000000000000001E-3</v>
      </c>
    </row>
    <row r="37" spans="1:16">
      <c r="A37" s="1">
        <f t="shared" si="5"/>
        <v>37</v>
      </c>
      <c r="B37" s="76">
        <v>10</v>
      </c>
      <c r="C37" s="77" t="s">
        <v>70</v>
      </c>
      <c r="D37" s="84">
        <f t="shared" si="0"/>
        <v>5.5248618784530387E-5</v>
      </c>
      <c r="E37" s="78">
        <v>0.17849999999999999</v>
      </c>
      <c r="F37" s="79">
        <v>4.2300000000000004</v>
      </c>
      <c r="G37" s="75">
        <f t="shared" si="1"/>
        <v>4.4085000000000001</v>
      </c>
      <c r="H37" s="76">
        <v>57</v>
      </c>
      <c r="I37" s="77" t="s">
        <v>69</v>
      </c>
      <c r="J37" s="83">
        <f t="shared" si="2"/>
        <v>5.7000000000000002E-3</v>
      </c>
      <c r="K37" s="76">
        <v>23</v>
      </c>
      <c r="L37" s="77" t="s">
        <v>69</v>
      </c>
      <c r="M37" s="83">
        <f t="shared" si="3"/>
        <v>2.3E-3</v>
      </c>
      <c r="N37" s="76">
        <v>17</v>
      </c>
      <c r="O37" s="77" t="s">
        <v>69</v>
      </c>
      <c r="P37" s="83">
        <f t="shared" si="4"/>
        <v>1.7000000000000001E-3</v>
      </c>
    </row>
    <row r="38" spans="1:16">
      <c r="A38" s="1">
        <f t="shared" si="5"/>
        <v>38</v>
      </c>
      <c r="B38" s="76">
        <v>11</v>
      </c>
      <c r="C38" s="77" t="s">
        <v>70</v>
      </c>
      <c r="D38" s="84">
        <f t="shared" si="0"/>
        <v>6.0773480662983424E-5</v>
      </c>
      <c r="E38" s="78">
        <v>0.18720000000000001</v>
      </c>
      <c r="F38" s="79">
        <v>4.3929999999999998</v>
      </c>
      <c r="G38" s="75">
        <f t="shared" si="1"/>
        <v>4.5801999999999996</v>
      </c>
      <c r="H38" s="76">
        <v>60</v>
      </c>
      <c r="I38" s="77" t="s">
        <v>69</v>
      </c>
      <c r="J38" s="83">
        <f t="shared" si="2"/>
        <v>6.0000000000000001E-3</v>
      </c>
      <c r="K38" s="76">
        <v>23</v>
      </c>
      <c r="L38" s="77" t="s">
        <v>69</v>
      </c>
      <c r="M38" s="83">
        <f t="shared" si="3"/>
        <v>2.3E-3</v>
      </c>
      <c r="N38" s="76">
        <v>17</v>
      </c>
      <c r="O38" s="77" t="s">
        <v>69</v>
      </c>
      <c r="P38" s="83">
        <f t="shared" si="4"/>
        <v>1.7000000000000001E-3</v>
      </c>
    </row>
    <row r="39" spans="1:16">
      <c r="A39" s="1">
        <f t="shared" si="5"/>
        <v>39</v>
      </c>
      <c r="B39" s="76">
        <v>12</v>
      </c>
      <c r="C39" s="77" t="s">
        <v>70</v>
      </c>
      <c r="D39" s="84">
        <f t="shared" si="0"/>
        <v>6.6298342541436467E-5</v>
      </c>
      <c r="E39" s="78">
        <v>0.19550000000000001</v>
      </c>
      <c r="F39" s="79">
        <v>4.5449999999999999</v>
      </c>
      <c r="G39" s="75">
        <f t="shared" si="1"/>
        <v>4.7404999999999999</v>
      </c>
      <c r="H39" s="76">
        <v>63</v>
      </c>
      <c r="I39" s="77" t="s">
        <v>69</v>
      </c>
      <c r="J39" s="83">
        <f t="shared" si="2"/>
        <v>6.3E-3</v>
      </c>
      <c r="K39" s="76">
        <v>24</v>
      </c>
      <c r="L39" s="77" t="s">
        <v>69</v>
      </c>
      <c r="M39" s="83">
        <f t="shared" si="3"/>
        <v>2.4000000000000002E-3</v>
      </c>
      <c r="N39" s="76">
        <v>18</v>
      </c>
      <c r="O39" s="77" t="s">
        <v>69</v>
      </c>
      <c r="P39" s="83">
        <f t="shared" si="4"/>
        <v>1.8E-3</v>
      </c>
    </row>
    <row r="40" spans="1:16">
      <c r="A40" s="1">
        <f t="shared" si="5"/>
        <v>40</v>
      </c>
      <c r="B40" s="76">
        <v>13</v>
      </c>
      <c r="C40" s="77" t="s">
        <v>70</v>
      </c>
      <c r="D40" s="84">
        <f t="shared" si="0"/>
        <v>7.1823204419889497E-5</v>
      </c>
      <c r="E40" s="78">
        <v>0.20349999999999999</v>
      </c>
      <c r="F40" s="79">
        <v>4.6859999999999999</v>
      </c>
      <c r="G40" s="75">
        <f t="shared" si="1"/>
        <v>4.8895</v>
      </c>
      <c r="H40" s="76">
        <v>65</v>
      </c>
      <c r="I40" s="77" t="s">
        <v>69</v>
      </c>
      <c r="J40" s="83">
        <f t="shared" si="2"/>
        <v>6.5000000000000006E-3</v>
      </c>
      <c r="K40" s="76">
        <v>25</v>
      </c>
      <c r="L40" s="77" t="s">
        <v>69</v>
      </c>
      <c r="M40" s="83">
        <f t="shared" si="3"/>
        <v>2.5000000000000001E-3</v>
      </c>
      <c r="N40" s="76">
        <v>19</v>
      </c>
      <c r="O40" s="77" t="s">
        <v>69</v>
      </c>
      <c r="P40" s="83">
        <f t="shared" si="4"/>
        <v>1.9E-3</v>
      </c>
    </row>
    <row r="41" spans="1:16">
      <c r="A41" s="1">
        <f t="shared" si="5"/>
        <v>41</v>
      </c>
      <c r="B41" s="76">
        <v>14</v>
      </c>
      <c r="C41" s="77" t="s">
        <v>70</v>
      </c>
      <c r="D41" s="84">
        <f t="shared" si="0"/>
        <v>7.734806629834254E-5</v>
      </c>
      <c r="E41" s="78">
        <v>0.2112</v>
      </c>
      <c r="F41" s="79">
        <v>4.819</v>
      </c>
      <c r="G41" s="75">
        <f t="shared" si="1"/>
        <v>5.0301999999999998</v>
      </c>
      <c r="H41" s="76">
        <v>68</v>
      </c>
      <c r="I41" s="77" t="s">
        <v>69</v>
      </c>
      <c r="J41" s="83">
        <f t="shared" si="2"/>
        <v>6.8000000000000005E-3</v>
      </c>
      <c r="K41" s="76">
        <v>26</v>
      </c>
      <c r="L41" s="77" t="s">
        <v>69</v>
      </c>
      <c r="M41" s="83">
        <f t="shared" si="3"/>
        <v>2.5999999999999999E-3</v>
      </c>
      <c r="N41" s="76">
        <v>19</v>
      </c>
      <c r="O41" s="77" t="s">
        <v>69</v>
      </c>
      <c r="P41" s="83">
        <f t="shared" si="4"/>
        <v>1.9E-3</v>
      </c>
    </row>
    <row r="42" spans="1:16">
      <c r="A42" s="1">
        <f t="shared" si="5"/>
        <v>42</v>
      </c>
      <c r="B42" s="76">
        <v>15</v>
      </c>
      <c r="C42" s="77" t="s">
        <v>70</v>
      </c>
      <c r="D42" s="84">
        <f t="shared" si="0"/>
        <v>8.2872928176795584E-5</v>
      </c>
      <c r="E42" s="78">
        <v>0.21859999999999999</v>
      </c>
      <c r="F42" s="79">
        <v>4.944</v>
      </c>
      <c r="G42" s="75">
        <f t="shared" si="1"/>
        <v>5.1626000000000003</v>
      </c>
      <c r="H42" s="76">
        <v>70</v>
      </c>
      <c r="I42" s="77" t="s">
        <v>69</v>
      </c>
      <c r="J42" s="83">
        <f t="shared" si="2"/>
        <v>7.000000000000001E-3</v>
      </c>
      <c r="K42" s="76">
        <v>27</v>
      </c>
      <c r="L42" s="77" t="s">
        <v>69</v>
      </c>
      <c r="M42" s="83">
        <f t="shared" si="3"/>
        <v>2.7000000000000001E-3</v>
      </c>
      <c r="N42" s="76">
        <v>20</v>
      </c>
      <c r="O42" s="77" t="s">
        <v>69</v>
      </c>
      <c r="P42" s="83">
        <f t="shared" si="4"/>
        <v>2E-3</v>
      </c>
    </row>
    <row r="43" spans="1:16">
      <c r="A43" s="1">
        <f t="shared" si="5"/>
        <v>43</v>
      </c>
      <c r="B43" s="76">
        <v>16</v>
      </c>
      <c r="C43" s="77" t="s">
        <v>70</v>
      </c>
      <c r="D43" s="84">
        <f t="shared" si="0"/>
        <v>8.8397790055248627E-5</v>
      </c>
      <c r="E43" s="78">
        <v>0.2258</v>
      </c>
      <c r="F43" s="79">
        <v>5.0620000000000003</v>
      </c>
      <c r="G43" s="75">
        <f t="shared" si="1"/>
        <v>5.2878000000000007</v>
      </c>
      <c r="H43" s="76">
        <v>73</v>
      </c>
      <c r="I43" s="77" t="s">
        <v>69</v>
      </c>
      <c r="J43" s="83">
        <f t="shared" si="2"/>
        <v>7.2999999999999992E-3</v>
      </c>
      <c r="K43" s="76">
        <v>28</v>
      </c>
      <c r="L43" s="77" t="s">
        <v>69</v>
      </c>
      <c r="M43" s="83">
        <f t="shared" si="3"/>
        <v>2.8E-3</v>
      </c>
      <c r="N43" s="76">
        <v>21</v>
      </c>
      <c r="O43" s="77" t="s">
        <v>69</v>
      </c>
      <c r="P43" s="83">
        <f t="shared" si="4"/>
        <v>2.1000000000000003E-3</v>
      </c>
    </row>
    <row r="44" spans="1:16">
      <c r="A44" s="1">
        <f t="shared" si="5"/>
        <v>44</v>
      </c>
      <c r="B44" s="76">
        <v>17</v>
      </c>
      <c r="C44" s="77" t="s">
        <v>70</v>
      </c>
      <c r="D44" s="84">
        <f t="shared" si="0"/>
        <v>9.3922651933701671E-5</v>
      </c>
      <c r="E44" s="78">
        <v>0.23269999999999999</v>
      </c>
      <c r="F44" s="79">
        <v>5.1740000000000004</v>
      </c>
      <c r="G44" s="75">
        <f t="shared" si="1"/>
        <v>5.4067000000000007</v>
      </c>
      <c r="H44" s="76">
        <v>75</v>
      </c>
      <c r="I44" s="77" t="s">
        <v>69</v>
      </c>
      <c r="J44" s="83">
        <f t="shared" si="2"/>
        <v>7.4999999999999997E-3</v>
      </c>
      <c r="K44" s="76">
        <v>29</v>
      </c>
      <c r="L44" s="77" t="s">
        <v>69</v>
      </c>
      <c r="M44" s="83">
        <f t="shared" si="3"/>
        <v>2.9000000000000002E-3</v>
      </c>
      <c r="N44" s="76">
        <v>21</v>
      </c>
      <c r="O44" s="77" t="s">
        <v>69</v>
      </c>
      <c r="P44" s="83">
        <f t="shared" si="4"/>
        <v>2.1000000000000003E-3</v>
      </c>
    </row>
    <row r="45" spans="1:16">
      <c r="A45" s="1">
        <f t="shared" si="5"/>
        <v>45</v>
      </c>
      <c r="B45" s="76">
        <v>18</v>
      </c>
      <c r="C45" s="77" t="s">
        <v>70</v>
      </c>
      <c r="D45" s="84">
        <f t="shared" si="0"/>
        <v>9.9447513812154687E-5</v>
      </c>
      <c r="E45" s="78">
        <v>0.23949999999999999</v>
      </c>
      <c r="F45" s="79">
        <v>5.28</v>
      </c>
      <c r="G45" s="75">
        <f t="shared" si="1"/>
        <v>5.5194999999999999</v>
      </c>
      <c r="H45" s="76">
        <v>78</v>
      </c>
      <c r="I45" s="77" t="s">
        <v>69</v>
      </c>
      <c r="J45" s="83">
        <f t="shared" si="2"/>
        <v>7.7999999999999996E-3</v>
      </c>
      <c r="K45" s="76">
        <v>29</v>
      </c>
      <c r="L45" s="77" t="s">
        <v>69</v>
      </c>
      <c r="M45" s="83">
        <f t="shared" si="3"/>
        <v>2.9000000000000002E-3</v>
      </c>
      <c r="N45" s="76">
        <v>22</v>
      </c>
      <c r="O45" s="77" t="s">
        <v>69</v>
      </c>
      <c r="P45" s="83">
        <f t="shared" si="4"/>
        <v>2.1999999999999997E-3</v>
      </c>
    </row>
    <row r="46" spans="1:16">
      <c r="A46" s="1">
        <f t="shared" si="5"/>
        <v>46</v>
      </c>
      <c r="B46" s="76">
        <v>20</v>
      </c>
      <c r="C46" s="77" t="s">
        <v>70</v>
      </c>
      <c r="D46" s="84">
        <f t="shared" si="0"/>
        <v>1.1049723756906077E-4</v>
      </c>
      <c r="E46" s="78">
        <v>0.25240000000000001</v>
      </c>
      <c r="F46" s="79">
        <v>5.4779999999999998</v>
      </c>
      <c r="G46" s="75">
        <f t="shared" si="1"/>
        <v>5.7303999999999995</v>
      </c>
      <c r="H46" s="76">
        <v>82</v>
      </c>
      <c r="I46" s="77" t="s">
        <v>69</v>
      </c>
      <c r="J46" s="83">
        <f t="shared" si="2"/>
        <v>8.2000000000000007E-3</v>
      </c>
      <c r="K46" s="76">
        <v>31</v>
      </c>
      <c r="L46" s="77" t="s">
        <v>69</v>
      </c>
      <c r="M46" s="83">
        <f t="shared" si="3"/>
        <v>3.0999999999999999E-3</v>
      </c>
      <c r="N46" s="76">
        <v>23</v>
      </c>
      <c r="O46" s="77" t="s">
        <v>69</v>
      </c>
      <c r="P46" s="83">
        <f t="shared" si="4"/>
        <v>2.3E-3</v>
      </c>
    </row>
    <row r="47" spans="1:16">
      <c r="A47" s="1">
        <f t="shared" si="5"/>
        <v>47</v>
      </c>
      <c r="B47" s="76">
        <v>22.5</v>
      </c>
      <c r="C47" s="77" t="s">
        <v>70</v>
      </c>
      <c r="D47" s="84">
        <f t="shared" si="0"/>
        <v>1.2430939226519336E-4</v>
      </c>
      <c r="E47" s="78">
        <v>0.26769999999999999</v>
      </c>
      <c r="F47" s="79">
        <v>5.7</v>
      </c>
      <c r="G47" s="75">
        <f t="shared" si="1"/>
        <v>5.9676999999999998</v>
      </c>
      <c r="H47" s="76">
        <v>88</v>
      </c>
      <c r="I47" s="77" t="s">
        <v>69</v>
      </c>
      <c r="J47" s="83">
        <f t="shared" si="2"/>
        <v>8.7999999999999988E-3</v>
      </c>
      <c r="K47" s="76">
        <v>33</v>
      </c>
      <c r="L47" s="77" t="s">
        <v>69</v>
      </c>
      <c r="M47" s="83">
        <f t="shared" si="3"/>
        <v>3.3E-3</v>
      </c>
      <c r="N47" s="76">
        <v>24</v>
      </c>
      <c r="O47" s="77" t="s">
        <v>69</v>
      </c>
      <c r="P47" s="83">
        <f t="shared" si="4"/>
        <v>2.4000000000000002E-3</v>
      </c>
    </row>
    <row r="48" spans="1:16">
      <c r="A48" s="1">
        <f t="shared" si="5"/>
        <v>48</v>
      </c>
      <c r="B48" s="76">
        <v>25</v>
      </c>
      <c r="C48" s="77" t="s">
        <v>70</v>
      </c>
      <c r="D48" s="84">
        <f t="shared" si="0"/>
        <v>1.3812154696132598E-4</v>
      </c>
      <c r="E48" s="78">
        <v>0.28220000000000001</v>
      </c>
      <c r="F48" s="79">
        <v>5.9009999999999998</v>
      </c>
      <c r="G48" s="75">
        <f t="shared" si="1"/>
        <v>6.1831999999999994</v>
      </c>
      <c r="H48" s="76">
        <v>93</v>
      </c>
      <c r="I48" s="77" t="s">
        <v>69</v>
      </c>
      <c r="J48" s="83">
        <f t="shared" si="2"/>
        <v>9.2999999999999992E-3</v>
      </c>
      <c r="K48" s="76">
        <v>34</v>
      </c>
      <c r="L48" s="77" t="s">
        <v>69</v>
      </c>
      <c r="M48" s="83">
        <f t="shared" si="3"/>
        <v>3.4000000000000002E-3</v>
      </c>
      <c r="N48" s="76">
        <v>26</v>
      </c>
      <c r="O48" s="77" t="s">
        <v>69</v>
      </c>
      <c r="P48" s="83">
        <f t="shared" si="4"/>
        <v>2.5999999999999999E-3</v>
      </c>
    </row>
    <row r="49" spans="1:16">
      <c r="A49" s="1">
        <f t="shared" si="5"/>
        <v>49</v>
      </c>
      <c r="B49" s="76">
        <v>27.5</v>
      </c>
      <c r="C49" s="77" t="s">
        <v>70</v>
      </c>
      <c r="D49" s="84">
        <f t="shared" si="0"/>
        <v>1.5193370165745857E-4</v>
      </c>
      <c r="E49" s="78">
        <v>0.29599999999999999</v>
      </c>
      <c r="F49" s="79">
        <v>6.0839999999999996</v>
      </c>
      <c r="G49" s="75">
        <f t="shared" si="1"/>
        <v>6.38</v>
      </c>
      <c r="H49" s="76">
        <v>99</v>
      </c>
      <c r="I49" s="77" t="s">
        <v>69</v>
      </c>
      <c r="J49" s="83">
        <f t="shared" si="2"/>
        <v>9.9000000000000008E-3</v>
      </c>
      <c r="K49" s="76">
        <v>36</v>
      </c>
      <c r="L49" s="77" t="s">
        <v>69</v>
      </c>
      <c r="M49" s="83">
        <f t="shared" si="3"/>
        <v>3.5999999999999999E-3</v>
      </c>
      <c r="N49" s="76">
        <v>27</v>
      </c>
      <c r="O49" s="77" t="s">
        <v>69</v>
      </c>
      <c r="P49" s="83">
        <f t="shared" si="4"/>
        <v>2.7000000000000001E-3</v>
      </c>
    </row>
    <row r="50" spans="1:16">
      <c r="A50" s="1">
        <f t="shared" si="5"/>
        <v>50</v>
      </c>
      <c r="B50" s="76">
        <v>30</v>
      </c>
      <c r="C50" s="77" t="s">
        <v>70</v>
      </c>
      <c r="D50" s="84">
        <f t="shared" si="0"/>
        <v>1.6574585635359117E-4</v>
      </c>
      <c r="E50" s="78">
        <v>0.30909999999999999</v>
      </c>
      <c r="F50" s="79">
        <v>6.2510000000000003</v>
      </c>
      <c r="G50" s="75">
        <f t="shared" si="1"/>
        <v>6.5601000000000003</v>
      </c>
      <c r="H50" s="76">
        <v>104</v>
      </c>
      <c r="I50" s="77" t="s">
        <v>69</v>
      </c>
      <c r="J50" s="83">
        <f t="shared" si="2"/>
        <v>1.04E-2</v>
      </c>
      <c r="K50" s="76">
        <v>37</v>
      </c>
      <c r="L50" s="77" t="s">
        <v>69</v>
      </c>
      <c r="M50" s="83">
        <f t="shared" si="3"/>
        <v>3.6999999999999997E-3</v>
      </c>
      <c r="N50" s="76">
        <v>28</v>
      </c>
      <c r="O50" s="77" t="s">
        <v>69</v>
      </c>
      <c r="P50" s="83">
        <f t="shared" si="4"/>
        <v>2.8E-3</v>
      </c>
    </row>
    <row r="51" spans="1:16">
      <c r="A51" s="1">
        <f t="shared" si="5"/>
        <v>51</v>
      </c>
      <c r="B51" s="76">
        <v>32.5</v>
      </c>
      <c r="C51" s="77" t="s">
        <v>70</v>
      </c>
      <c r="D51" s="84">
        <f t="shared" si="0"/>
        <v>1.7955801104972376E-4</v>
      </c>
      <c r="E51" s="78">
        <v>0.32179999999999997</v>
      </c>
      <c r="F51" s="79">
        <v>6.4050000000000002</v>
      </c>
      <c r="G51" s="75">
        <f t="shared" si="1"/>
        <v>6.7267999999999999</v>
      </c>
      <c r="H51" s="76">
        <v>109</v>
      </c>
      <c r="I51" s="77" t="s">
        <v>69</v>
      </c>
      <c r="J51" s="83">
        <f t="shared" si="2"/>
        <v>1.09E-2</v>
      </c>
      <c r="K51" s="76">
        <v>39</v>
      </c>
      <c r="L51" s="77" t="s">
        <v>69</v>
      </c>
      <c r="M51" s="83">
        <f t="shared" si="3"/>
        <v>3.8999999999999998E-3</v>
      </c>
      <c r="N51" s="76">
        <v>29</v>
      </c>
      <c r="O51" s="77" t="s">
        <v>69</v>
      </c>
      <c r="P51" s="83">
        <f t="shared" si="4"/>
        <v>2.9000000000000002E-3</v>
      </c>
    </row>
    <row r="52" spans="1:16">
      <c r="A52" s="1">
        <f t="shared" si="5"/>
        <v>52</v>
      </c>
      <c r="B52" s="76">
        <v>35</v>
      </c>
      <c r="C52" s="77" t="s">
        <v>70</v>
      </c>
      <c r="D52" s="84">
        <f t="shared" ref="D52:D88" si="6">B52/1000/$C$5</f>
        <v>1.9337016574585638E-4</v>
      </c>
      <c r="E52" s="78">
        <v>0.33389999999999997</v>
      </c>
      <c r="F52" s="79">
        <v>6.5469999999999997</v>
      </c>
      <c r="G52" s="75">
        <f t="shared" si="1"/>
        <v>6.8808999999999996</v>
      </c>
      <c r="H52" s="76">
        <v>113</v>
      </c>
      <c r="I52" s="77" t="s">
        <v>69</v>
      </c>
      <c r="J52" s="83">
        <f t="shared" ref="J52:J83" si="7">H52/1000/10</f>
        <v>1.1300000000000001E-2</v>
      </c>
      <c r="K52" s="76">
        <v>40</v>
      </c>
      <c r="L52" s="77" t="s">
        <v>69</v>
      </c>
      <c r="M52" s="83">
        <f t="shared" ref="M52:M83" si="8">K52/1000/10</f>
        <v>4.0000000000000001E-3</v>
      </c>
      <c r="N52" s="76">
        <v>30</v>
      </c>
      <c r="O52" s="77" t="s">
        <v>69</v>
      </c>
      <c r="P52" s="83">
        <f t="shared" ref="P52:P83" si="9">N52/1000/10</f>
        <v>3.0000000000000001E-3</v>
      </c>
    </row>
    <row r="53" spans="1:16">
      <c r="A53" s="1">
        <f t="shared" si="5"/>
        <v>53</v>
      </c>
      <c r="B53" s="76">
        <v>37.5</v>
      </c>
      <c r="C53" s="77" t="s">
        <v>70</v>
      </c>
      <c r="D53" s="84">
        <f t="shared" si="6"/>
        <v>2.0718232044198895E-4</v>
      </c>
      <c r="E53" s="78">
        <v>0.34560000000000002</v>
      </c>
      <c r="F53" s="79">
        <v>6.6790000000000003</v>
      </c>
      <c r="G53" s="75">
        <f t="shared" si="1"/>
        <v>7.0246000000000004</v>
      </c>
      <c r="H53" s="76">
        <v>118</v>
      </c>
      <c r="I53" s="77" t="s">
        <v>69</v>
      </c>
      <c r="J53" s="83">
        <f t="shared" si="7"/>
        <v>1.18E-2</v>
      </c>
      <c r="K53" s="76">
        <v>42</v>
      </c>
      <c r="L53" s="77" t="s">
        <v>69</v>
      </c>
      <c r="M53" s="83">
        <f t="shared" si="8"/>
        <v>4.2000000000000006E-3</v>
      </c>
      <c r="N53" s="76">
        <v>32</v>
      </c>
      <c r="O53" s="77" t="s">
        <v>69</v>
      </c>
      <c r="P53" s="83">
        <f t="shared" si="9"/>
        <v>3.2000000000000002E-3</v>
      </c>
    </row>
    <row r="54" spans="1:16">
      <c r="A54" s="1">
        <f t="shared" si="5"/>
        <v>54</v>
      </c>
      <c r="B54" s="76">
        <v>40</v>
      </c>
      <c r="C54" s="77" t="s">
        <v>70</v>
      </c>
      <c r="D54" s="84">
        <f t="shared" si="6"/>
        <v>2.2099447513812155E-4</v>
      </c>
      <c r="E54" s="78">
        <v>0.35699999999999998</v>
      </c>
      <c r="F54" s="79">
        <v>6.8019999999999996</v>
      </c>
      <c r="G54" s="75">
        <f t="shared" si="1"/>
        <v>7.1589999999999998</v>
      </c>
      <c r="H54" s="76">
        <v>123</v>
      </c>
      <c r="I54" s="77" t="s">
        <v>69</v>
      </c>
      <c r="J54" s="83">
        <f t="shared" si="7"/>
        <v>1.23E-2</v>
      </c>
      <c r="K54" s="76">
        <v>43</v>
      </c>
      <c r="L54" s="77" t="s">
        <v>69</v>
      </c>
      <c r="M54" s="83">
        <f t="shared" si="8"/>
        <v>4.3E-3</v>
      </c>
      <c r="N54" s="76">
        <v>33</v>
      </c>
      <c r="O54" s="77" t="s">
        <v>69</v>
      </c>
      <c r="P54" s="83">
        <f t="shared" si="9"/>
        <v>3.3E-3</v>
      </c>
    </row>
    <row r="55" spans="1:16">
      <c r="A55" s="1">
        <f t="shared" si="5"/>
        <v>55</v>
      </c>
      <c r="B55" s="76">
        <v>45</v>
      </c>
      <c r="C55" s="77" t="s">
        <v>70</v>
      </c>
      <c r="D55" s="84">
        <f t="shared" si="6"/>
        <v>2.4861878453038671E-4</v>
      </c>
      <c r="E55" s="78">
        <v>0.37859999999999999</v>
      </c>
      <c r="F55" s="79">
        <v>7.0259999999999998</v>
      </c>
      <c r="G55" s="75">
        <f t="shared" si="1"/>
        <v>7.4045999999999994</v>
      </c>
      <c r="H55" s="76">
        <v>132</v>
      </c>
      <c r="I55" s="77" t="s">
        <v>69</v>
      </c>
      <c r="J55" s="83">
        <f t="shared" si="7"/>
        <v>1.32E-2</v>
      </c>
      <c r="K55" s="76">
        <v>46</v>
      </c>
      <c r="L55" s="77" t="s">
        <v>69</v>
      </c>
      <c r="M55" s="83">
        <f t="shared" si="8"/>
        <v>4.5999999999999999E-3</v>
      </c>
      <c r="N55" s="76">
        <v>35</v>
      </c>
      <c r="O55" s="77" t="s">
        <v>69</v>
      </c>
      <c r="P55" s="83">
        <f t="shared" si="9"/>
        <v>3.5000000000000005E-3</v>
      </c>
    </row>
    <row r="56" spans="1:16">
      <c r="A56" s="1">
        <f t="shared" si="5"/>
        <v>56</v>
      </c>
      <c r="B56" s="76">
        <v>50</v>
      </c>
      <c r="C56" s="77" t="s">
        <v>70</v>
      </c>
      <c r="D56" s="84">
        <f t="shared" si="6"/>
        <v>2.7624309392265195E-4</v>
      </c>
      <c r="E56" s="78">
        <v>0.39910000000000001</v>
      </c>
      <c r="F56" s="79">
        <v>7.2229999999999999</v>
      </c>
      <c r="G56" s="75">
        <f t="shared" si="1"/>
        <v>7.6220999999999997</v>
      </c>
      <c r="H56" s="76">
        <v>141</v>
      </c>
      <c r="I56" s="77" t="s">
        <v>69</v>
      </c>
      <c r="J56" s="83">
        <f t="shared" si="7"/>
        <v>1.4099999999999998E-2</v>
      </c>
      <c r="K56" s="76">
        <v>49</v>
      </c>
      <c r="L56" s="77" t="s">
        <v>69</v>
      </c>
      <c r="M56" s="83">
        <f t="shared" si="8"/>
        <v>4.8999999999999998E-3</v>
      </c>
      <c r="N56" s="76">
        <v>37</v>
      </c>
      <c r="O56" s="77" t="s">
        <v>69</v>
      </c>
      <c r="P56" s="83">
        <f t="shared" si="9"/>
        <v>3.6999999999999997E-3</v>
      </c>
    </row>
    <row r="57" spans="1:16">
      <c r="A57" s="1">
        <f t="shared" si="5"/>
        <v>57</v>
      </c>
      <c r="B57" s="76">
        <v>55</v>
      </c>
      <c r="C57" s="77" t="s">
        <v>70</v>
      </c>
      <c r="D57" s="84">
        <f t="shared" si="6"/>
        <v>3.0386740331491714E-4</v>
      </c>
      <c r="E57" s="78">
        <v>0.41860000000000003</v>
      </c>
      <c r="F57" s="79">
        <v>7.399</v>
      </c>
      <c r="G57" s="75">
        <f t="shared" si="1"/>
        <v>7.8175999999999997</v>
      </c>
      <c r="H57" s="76">
        <v>150</v>
      </c>
      <c r="I57" s="77" t="s">
        <v>69</v>
      </c>
      <c r="J57" s="83">
        <f t="shared" si="7"/>
        <v>1.4999999999999999E-2</v>
      </c>
      <c r="K57" s="76">
        <v>51</v>
      </c>
      <c r="L57" s="77" t="s">
        <v>69</v>
      </c>
      <c r="M57" s="83">
        <f t="shared" si="8"/>
        <v>5.0999999999999995E-3</v>
      </c>
      <c r="N57" s="76">
        <v>39</v>
      </c>
      <c r="O57" s="77" t="s">
        <v>69</v>
      </c>
      <c r="P57" s="83">
        <f t="shared" si="9"/>
        <v>3.8999999999999998E-3</v>
      </c>
    </row>
    <row r="58" spans="1:16">
      <c r="A58" s="1">
        <f t="shared" si="5"/>
        <v>58</v>
      </c>
      <c r="B58" s="76">
        <v>60</v>
      </c>
      <c r="C58" s="77" t="s">
        <v>70</v>
      </c>
      <c r="D58" s="84">
        <f t="shared" si="6"/>
        <v>3.3149171270718233E-4</v>
      </c>
      <c r="E58" s="78">
        <v>0.43719999999999998</v>
      </c>
      <c r="F58" s="79">
        <v>7.5579999999999998</v>
      </c>
      <c r="G58" s="75">
        <f t="shared" si="1"/>
        <v>7.9951999999999996</v>
      </c>
      <c r="H58" s="76">
        <v>158</v>
      </c>
      <c r="I58" s="77" t="s">
        <v>69</v>
      </c>
      <c r="J58" s="83">
        <f t="shared" si="7"/>
        <v>1.5800000000000002E-2</v>
      </c>
      <c r="K58" s="76">
        <v>54</v>
      </c>
      <c r="L58" s="77" t="s">
        <v>69</v>
      </c>
      <c r="M58" s="83">
        <f t="shared" si="8"/>
        <v>5.4000000000000003E-3</v>
      </c>
      <c r="N58" s="76">
        <v>41</v>
      </c>
      <c r="O58" s="77" t="s">
        <v>69</v>
      </c>
      <c r="P58" s="83">
        <f t="shared" si="9"/>
        <v>4.1000000000000003E-3</v>
      </c>
    </row>
    <row r="59" spans="1:16">
      <c r="A59" s="1">
        <f t="shared" si="5"/>
        <v>59</v>
      </c>
      <c r="B59" s="76">
        <v>65</v>
      </c>
      <c r="C59" s="77" t="s">
        <v>70</v>
      </c>
      <c r="D59" s="84">
        <f t="shared" si="6"/>
        <v>3.5911602209944752E-4</v>
      </c>
      <c r="E59" s="78">
        <v>0.4551</v>
      </c>
      <c r="F59" s="79">
        <v>7.7009999999999996</v>
      </c>
      <c r="G59" s="75">
        <f t="shared" si="1"/>
        <v>8.1561000000000003</v>
      </c>
      <c r="H59" s="76">
        <v>167</v>
      </c>
      <c r="I59" s="77" t="s">
        <v>69</v>
      </c>
      <c r="J59" s="83">
        <f t="shared" si="7"/>
        <v>1.67E-2</v>
      </c>
      <c r="K59" s="76">
        <v>56</v>
      </c>
      <c r="L59" s="77" t="s">
        <v>69</v>
      </c>
      <c r="M59" s="83">
        <f t="shared" si="8"/>
        <v>5.5999999999999999E-3</v>
      </c>
      <c r="N59" s="76">
        <v>43</v>
      </c>
      <c r="O59" s="77" t="s">
        <v>69</v>
      </c>
      <c r="P59" s="83">
        <f t="shared" si="9"/>
        <v>4.3E-3</v>
      </c>
    </row>
    <row r="60" spans="1:16">
      <c r="A60" s="1">
        <f t="shared" si="5"/>
        <v>60</v>
      </c>
      <c r="B60" s="76">
        <v>70</v>
      </c>
      <c r="C60" s="77" t="s">
        <v>70</v>
      </c>
      <c r="D60" s="84">
        <f t="shared" si="6"/>
        <v>3.8674033149171277E-4</v>
      </c>
      <c r="E60" s="78">
        <v>0.47220000000000001</v>
      </c>
      <c r="F60" s="79">
        <v>7.8319999999999999</v>
      </c>
      <c r="G60" s="75">
        <f t="shared" si="1"/>
        <v>8.3041999999999998</v>
      </c>
      <c r="H60" s="76">
        <v>175</v>
      </c>
      <c r="I60" s="77" t="s">
        <v>69</v>
      </c>
      <c r="J60" s="83">
        <f t="shared" si="7"/>
        <v>1.7499999999999998E-2</v>
      </c>
      <c r="K60" s="76">
        <v>58</v>
      </c>
      <c r="L60" s="77" t="s">
        <v>69</v>
      </c>
      <c r="M60" s="83">
        <f t="shared" si="8"/>
        <v>5.8000000000000005E-3</v>
      </c>
      <c r="N60" s="76">
        <v>45</v>
      </c>
      <c r="O60" s="77" t="s">
        <v>69</v>
      </c>
      <c r="P60" s="83">
        <f t="shared" si="9"/>
        <v>4.4999999999999997E-3</v>
      </c>
    </row>
    <row r="61" spans="1:16">
      <c r="A61" s="1">
        <f t="shared" si="5"/>
        <v>61</v>
      </c>
      <c r="B61" s="76">
        <v>80</v>
      </c>
      <c r="C61" s="77" t="s">
        <v>70</v>
      </c>
      <c r="D61" s="84">
        <f t="shared" si="6"/>
        <v>4.419889502762431E-4</v>
      </c>
      <c r="E61" s="78">
        <v>0.50480000000000003</v>
      </c>
      <c r="F61" s="79">
        <v>8.06</v>
      </c>
      <c r="G61" s="75">
        <f t="shared" si="1"/>
        <v>8.5648</v>
      </c>
      <c r="H61" s="76">
        <v>191</v>
      </c>
      <c r="I61" s="77" t="s">
        <v>69</v>
      </c>
      <c r="J61" s="83">
        <f t="shared" si="7"/>
        <v>1.9099999999999999E-2</v>
      </c>
      <c r="K61" s="76">
        <v>63</v>
      </c>
      <c r="L61" s="77" t="s">
        <v>69</v>
      </c>
      <c r="M61" s="83">
        <f t="shared" si="8"/>
        <v>6.3E-3</v>
      </c>
      <c r="N61" s="76">
        <v>48</v>
      </c>
      <c r="O61" s="77" t="s">
        <v>69</v>
      </c>
      <c r="P61" s="83">
        <f t="shared" si="9"/>
        <v>4.8000000000000004E-3</v>
      </c>
    </row>
    <row r="62" spans="1:16">
      <c r="A62" s="1">
        <f t="shared" si="5"/>
        <v>62</v>
      </c>
      <c r="B62" s="76">
        <v>90</v>
      </c>
      <c r="C62" s="77" t="s">
        <v>70</v>
      </c>
      <c r="D62" s="84">
        <f t="shared" si="6"/>
        <v>4.9723756906077342E-4</v>
      </c>
      <c r="E62" s="78">
        <v>0.53549999999999998</v>
      </c>
      <c r="F62" s="79">
        <v>8.2539999999999996</v>
      </c>
      <c r="G62" s="75">
        <f t="shared" si="1"/>
        <v>8.7895000000000003</v>
      </c>
      <c r="H62" s="76">
        <v>207</v>
      </c>
      <c r="I62" s="77" t="s">
        <v>69</v>
      </c>
      <c r="J62" s="83">
        <f t="shared" si="7"/>
        <v>2.07E-2</v>
      </c>
      <c r="K62" s="76">
        <v>67</v>
      </c>
      <c r="L62" s="77" t="s">
        <v>69</v>
      </c>
      <c r="M62" s="83">
        <f t="shared" si="8"/>
        <v>6.7000000000000002E-3</v>
      </c>
      <c r="N62" s="76">
        <v>52</v>
      </c>
      <c r="O62" s="77" t="s">
        <v>69</v>
      </c>
      <c r="P62" s="83">
        <f t="shared" si="9"/>
        <v>5.1999999999999998E-3</v>
      </c>
    </row>
    <row r="63" spans="1:16">
      <c r="A63" s="1">
        <f t="shared" si="5"/>
        <v>63</v>
      </c>
      <c r="B63" s="76">
        <v>100</v>
      </c>
      <c r="C63" s="77" t="s">
        <v>70</v>
      </c>
      <c r="D63" s="84">
        <f t="shared" si="6"/>
        <v>5.5248618784530391E-4</v>
      </c>
      <c r="E63" s="78">
        <v>0.56440000000000001</v>
      </c>
      <c r="F63" s="79">
        <v>8.42</v>
      </c>
      <c r="G63" s="75">
        <f t="shared" si="1"/>
        <v>8.9844000000000008</v>
      </c>
      <c r="H63" s="76">
        <v>222</v>
      </c>
      <c r="I63" s="77" t="s">
        <v>69</v>
      </c>
      <c r="J63" s="83">
        <f t="shared" si="7"/>
        <v>2.2200000000000001E-2</v>
      </c>
      <c r="K63" s="76">
        <v>72</v>
      </c>
      <c r="L63" s="77" t="s">
        <v>69</v>
      </c>
      <c r="M63" s="83">
        <f t="shared" si="8"/>
        <v>7.1999999999999998E-3</v>
      </c>
      <c r="N63" s="76">
        <v>55</v>
      </c>
      <c r="O63" s="77" t="s">
        <v>69</v>
      </c>
      <c r="P63" s="83">
        <f t="shared" si="9"/>
        <v>5.4999999999999997E-3</v>
      </c>
    </row>
    <row r="64" spans="1:16">
      <c r="A64" s="1">
        <f t="shared" si="5"/>
        <v>64</v>
      </c>
      <c r="B64" s="76">
        <v>110</v>
      </c>
      <c r="C64" s="77" t="s">
        <v>70</v>
      </c>
      <c r="D64" s="84">
        <f t="shared" si="6"/>
        <v>6.0773480662983429E-4</v>
      </c>
      <c r="E64" s="78">
        <v>0.59199999999999997</v>
      </c>
      <c r="F64" s="79">
        <v>8.5630000000000006</v>
      </c>
      <c r="G64" s="75">
        <f t="shared" si="1"/>
        <v>9.1550000000000011</v>
      </c>
      <c r="H64" s="76">
        <v>237</v>
      </c>
      <c r="I64" s="77" t="s">
        <v>69</v>
      </c>
      <c r="J64" s="83">
        <f t="shared" si="7"/>
        <v>2.3699999999999999E-2</v>
      </c>
      <c r="K64" s="76">
        <v>76</v>
      </c>
      <c r="L64" s="77" t="s">
        <v>69</v>
      </c>
      <c r="M64" s="83">
        <f t="shared" si="8"/>
        <v>7.6E-3</v>
      </c>
      <c r="N64" s="76">
        <v>59</v>
      </c>
      <c r="O64" s="77" t="s">
        <v>69</v>
      </c>
      <c r="P64" s="83">
        <f t="shared" si="9"/>
        <v>5.8999999999999999E-3</v>
      </c>
    </row>
    <row r="65" spans="1:16">
      <c r="A65" s="1">
        <f t="shared" si="5"/>
        <v>65</v>
      </c>
      <c r="B65" s="76">
        <v>120</v>
      </c>
      <c r="C65" s="77" t="s">
        <v>70</v>
      </c>
      <c r="D65" s="84">
        <f t="shared" si="6"/>
        <v>6.6298342541436467E-4</v>
      </c>
      <c r="E65" s="78">
        <v>0.61829999999999996</v>
      </c>
      <c r="F65" s="79">
        <v>8.6880000000000006</v>
      </c>
      <c r="G65" s="75">
        <f t="shared" si="1"/>
        <v>9.3063000000000002</v>
      </c>
      <c r="H65" s="76">
        <v>252</v>
      </c>
      <c r="I65" s="77" t="s">
        <v>69</v>
      </c>
      <c r="J65" s="83">
        <f t="shared" si="7"/>
        <v>2.52E-2</v>
      </c>
      <c r="K65" s="76">
        <v>80</v>
      </c>
      <c r="L65" s="77" t="s">
        <v>69</v>
      </c>
      <c r="M65" s="83">
        <f t="shared" si="8"/>
        <v>8.0000000000000002E-3</v>
      </c>
      <c r="N65" s="76">
        <v>62</v>
      </c>
      <c r="O65" s="77" t="s">
        <v>69</v>
      </c>
      <c r="P65" s="83">
        <f t="shared" si="9"/>
        <v>6.1999999999999998E-3</v>
      </c>
    </row>
    <row r="66" spans="1:16">
      <c r="A66" s="1">
        <f t="shared" si="5"/>
        <v>66</v>
      </c>
      <c r="B66" s="76">
        <v>130</v>
      </c>
      <c r="C66" s="77" t="s">
        <v>70</v>
      </c>
      <c r="D66" s="84">
        <f t="shared" si="6"/>
        <v>7.1823204419889505E-4</v>
      </c>
      <c r="E66" s="78">
        <v>0.64349999999999996</v>
      </c>
      <c r="F66" s="79">
        <v>8.7970000000000006</v>
      </c>
      <c r="G66" s="75">
        <f t="shared" si="1"/>
        <v>9.4405000000000001</v>
      </c>
      <c r="H66" s="76">
        <v>267</v>
      </c>
      <c r="I66" s="77" t="s">
        <v>69</v>
      </c>
      <c r="J66" s="83">
        <f t="shared" si="7"/>
        <v>2.6700000000000002E-2</v>
      </c>
      <c r="K66" s="76">
        <v>84</v>
      </c>
      <c r="L66" s="77" t="s">
        <v>69</v>
      </c>
      <c r="M66" s="83">
        <f t="shared" si="8"/>
        <v>8.4000000000000012E-3</v>
      </c>
      <c r="N66" s="76">
        <v>65</v>
      </c>
      <c r="O66" s="77" t="s">
        <v>69</v>
      </c>
      <c r="P66" s="83">
        <f t="shared" si="9"/>
        <v>6.5000000000000006E-3</v>
      </c>
    </row>
    <row r="67" spans="1:16">
      <c r="A67" s="1">
        <f t="shared" si="5"/>
        <v>67</v>
      </c>
      <c r="B67" s="76">
        <v>140</v>
      </c>
      <c r="C67" s="77" t="s">
        <v>70</v>
      </c>
      <c r="D67" s="84">
        <f t="shared" si="6"/>
        <v>7.7348066298342554E-4</v>
      </c>
      <c r="E67" s="78">
        <v>0.66779999999999995</v>
      </c>
      <c r="F67" s="79">
        <v>8.8930000000000007</v>
      </c>
      <c r="G67" s="75">
        <f t="shared" si="1"/>
        <v>9.5608000000000004</v>
      </c>
      <c r="H67" s="76">
        <v>281</v>
      </c>
      <c r="I67" s="77" t="s">
        <v>69</v>
      </c>
      <c r="J67" s="83">
        <f t="shared" si="7"/>
        <v>2.8100000000000003E-2</v>
      </c>
      <c r="K67" s="76">
        <v>88</v>
      </c>
      <c r="L67" s="77" t="s">
        <v>69</v>
      </c>
      <c r="M67" s="83">
        <f t="shared" si="8"/>
        <v>8.7999999999999988E-3</v>
      </c>
      <c r="N67" s="76">
        <v>68</v>
      </c>
      <c r="O67" s="77" t="s">
        <v>69</v>
      </c>
      <c r="P67" s="83">
        <f t="shared" si="9"/>
        <v>6.8000000000000005E-3</v>
      </c>
    </row>
    <row r="68" spans="1:16">
      <c r="A68" s="1">
        <f t="shared" si="5"/>
        <v>68</v>
      </c>
      <c r="B68" s="76">
        <v>150</v>
      </c>
      <c r="C68" s="77" t="s">
        <v>70</v>
      </c>
      <c r="D68" s="84">
        <f t="shared" si="6"/>
        <v>8.2872928176795581E-4</v>
      </c>
      <c r="E68" s="78">
        <v>0.69130000000000003</v>
      </c>
      <c r="F68" s="79">
        <v>8.9779999999999998</v>
      </c>
      <c r="G68" s="75">
        <f t="shared" si="1"/>
        <v>9.6692999999999998</v>
      </c>
      <c r="H68" s="76">
        <v>296</v>
      </c>
      <c r="I68" s="77" t="s">
        <v>69</v>
      </c>
      <c r="J68" s="83">
        <f t="shared" si="7"/>
        <v>2.9599999999999998E-2</v>
      </c>
      <c r="K68" s="76">
        <v>91</v>
      </c>
      <c r="L68" s="77" t="s">
        <v>69</v>
      </c>
      <c r="M68" s="83">
        <f t="shared" si="8"/>
        <v>9.1000000000000004E-3</v>
      </c>
      <c r="N68" s="76">
        <v>71</v>
      </c>
      <c r="O68" s="77" t="s">
        <v>69</v>
      </c>
      <c r="P68" s="83">
        <f t="shared" si="9"/>
        <v>7.0999999999999995E-3</v>
      </c>
    </row>
    <row r="69" spans="1:16">
      <c r="A69" s="1">
        <f t="shared" si="5"/>
        <v>69</v>
      </c>
      <c r="B69" s="76">
        <v>160</v>
      </c>
      <c r="C69" s="77" t="s">
        <v>70</v>
      </c>
      <c r="D69" s="84">
        <f t="shared" si="6"/>
        <v>8.8397790055248619E-4</v>
      </c>
      <c r="E69" s="78">
        <v>0.71399999999999997</v>
      </c>
      <c r="F69" s="79">
        <v>9.0530000000000008</v>
      </c>
      <c r="G69" s="75">
        <f t="shared" si="1"/>
        <v>9.7670000000000012</v>
      </c>
      <c r="H69" s="76">
        <v>310</v>
      </c>
      <c r="I69" s="77" t="s">
        <v>69</v>
      </c>
      <c r="J69" s="83">
        <f t="shared" si="7"/>
        <v>3.1E-2</v>
      </c>
      <c r="K69" s="76">
        <v>95</v>
      </c>
      <c r="L69" s="77" t="s">
        <v>69</v>
      </c>
      <c r="M69" s="83">
        <f t="shared" si="8"/>
        <v>9.4999999999999998E-3</v>
      </c>
      <c r="N69" s="76">
        <v>74</v>
      </c>
      <c r="O69" s="77" t="s">
        <v>69</v>
      </c>
      <c r="P69" s="83">
        <f t="shared" si="9"/>
        <v>7.3999999999999995E-3</v>
      </c>
    </row>
    <row r="70" spans="1:16">
      <c r="A70" s="1">
        <f t="shared" si="5"/>
        <v>70</v>
      </c>
      <c r="B70" s="76">
        <v>170</v>
      </c>
      <c r="C70" s="77" t="s">
        <v>70</v>
      </c>
      <c r="D70" s="84">
        <f t="shared" si="6"/>
        <v>9.3922651933701668E-4</v>
      </c>
      <c r="E70" s="78">
        <v>0.7359</v>
      </c>
      <c r="F70" s="79">
        <v>9.1199999999999992</v>
      </c>
      <c r="G70" s="75">
        <f t="shared" si="1"/>
        <v>9.8558999999999983</v>
      </c>
      <c r="H70" s="76">
        <v>324</v>
      </c>
      <c r="I70" s="77" t="s">
        <v>69</v>
      </c>
      <c r="J70" s="83">
        <f t="shared" si="7"/>
        <v>3.2399999999999998E-2</v>
      </c>
      <c r="K70" s="76">
        <v>99</v>
      </c>
      <c r="L70" s="77" t="s">
        <v>69</v>
      </c>
      <c r="M70" s="83">
        <f t="shared" si="8"/>
        <v>9.9000000000000008E-3</v>
      </c>
      <c r="N70" s="76">
        <v>77</v>
      </c>
      <c r="O70" s="77" t="s">
        <v>69</v>
      </c>
      <c r="P70" s="83">
        <f t="shared" si="9"/>
        <v>7.7000000000000002E-3</v>
      </c>
    </row>
    <row r="71" spans="1:16">
      <c r="A71" s="1">
        <f t="shared" si="5"/>
        <v>71</v>
      </c>
      <c r="B71" s="76">
        <v>180</v>
      </c>
      <c r="C71" s="77" t="s">
        <v>70</v>
      </c>
      <c r="D71" s="84">
        <f t="shared" si="6"/>
        <v>9.9447513812154684E-4</v>
      </c>
      <c r="E71" s="78">
        <v>0.75729999999999997</v>
      </c>
      <c r="F71" s="79">
        <v>9.1790000000000003</v>
      </c>
      <c r="G71" s="75">
        <f t="shared" si="1"/>
        <v>9.936300000000001</v>
      </c>
      <c r="H71" s="76">
        <v>338</v>
      </c>
      <c r="I71" s="77" t="s">
        <v>69</v>
      </c>
      <c r="J71" s="83">
        <f t="shared" si="7"/>
        <v>3.3800000000000004E-2</v>
      </c>
      <c r="K71" s="76">
        <v>103</v>
      </c>
      <c r="L71" s="77" t="s">
        <v>69</v>
      </c>
      <c r="M71" s="83">
        <f t="shared" si="8"/>
        <v>1.03E-2</v>
      </c>
      <c r="N71" s="76">
        <v>80</v>
      </c>
      <c r="O71" s="77" t="s">
        <v>69</v>
      </c>
      <c r="P71" s="83">
        <f t="shared" si="9"/>
        <v>8.0000000000000002E-3</v>
      </c>
    </row>
    <row r="72" spans="1:16">
      <c r="A72" s="1">
        <f t="shared" si="5"/>
        <v>72</v>
      </c>
      <c r="B72" s="76">
        <v>200</v>
      </c>
      <c r="C72" s="77" t="s">
        <v>70</v>
      </c>
      <c r="D72" s="84">
        <f t="shared" si="6"/>
        <v>1.1049723756906078E-3</v>
      </c>
      <c r="E72" s="78">
        <v>0.79820000000000002</v>
      </c>
      <c r="F72" s="79">
        <v>9.2780000000000005</v>
      </c>
      <c r="G72" s="75">
        <f t="shared" si="1"/>
        <v>10.0762</v>
      </c>
      <c r="H72" s="76">
        <v>366</v>
      </c>
      <c r="I72" s="77" t="s">
        <v>69</v>
      </c>
      <c r="J72" s="83">
        <f t="shared" si="7"/>
        <v>3.6600000000000001E-2</v>
      </c>
      <c r="K72" s="76">
        <v>110</v>
      </c>
      <c r="L72" s="77" t="s">
        <v>69</v>
      </c>
      <c r="M72" s="83">
        <f t="shared" si="8"/>
        <v>1.0999999999999999E-2</v>
      </c>
      <c r="N72" s="76">
        <v>86</v>
      </c>
      <c r="O72" s="77" t="s">
        <v>69</v>
      </c>
      <c r="P72" s="83">
        <f t="shared" si="9"/>
        <v>8.6E-3</v>
      </c>
    </row>
    <row r="73" spans="1:16">
      <c r="A73" s="1">
        <f t="shared" si="5"/>
        <v>73</v>
      </c>
      <c r="B73" s="76">
        <v>225</v>
      </c>
      <c r="C73" s="77" t="s">
        <v>70</v>
      </c>
      <c r="D73" s="84">
        <f t="shared" si="6"/>
        <v>1.2430939226519338E-3</v>
      </c>
      <c r="E73" s="78">
        <v>0.84660000000000002</v>
      </c>
      <c r="F73" s="79">
        <v>9.3729999999999993</v>
      </c>
      <c r="G73" s="75">
        <f t="shared" si="1"/>
        <v>10.2196</v>
      </c>
      <c r="H73" s="76">
        <v>400</v>
      </c>
      <c r="I73" s="77" t="s">
        <v>69</v>
      </c>
      <c r="J73" s="83">
        <f t="shared" si="7"/>
        <v>0.04</v>
      </c>
      <c r="K73" s="76">
        <v>119</v>
      </c>
      <c r="L73" s="77" t="s">
        <v>69</v>
      </c>
      <c r="M73" s="83">
        <f t="shared" si="8"/>
        <v>1.1899999999999999E-2</v>
      </c>
      <c r="N73" s="76">
        <v>93</v>
      </c>
      <c r="O73" s="77" t="s">
        <v>69</v>
      </c>
      <c r="P73" s="83">
        <f t="shared" si="9"/>
        <v>9.2999999999999992E-3</v>
      </c>
    </row>
    <row r="74" spans="1:16">
      <c r="A74" s="1">
        <f t="shared" si="5"/>
        <v>74</v>
      </c>
      <c r="B74" s="76">
        <v>250</v>
      </c>
      <c r="C74" s="77" t="s">
        <v>70</v>
      </c>
      <c r="D74" s="84">
        <f t="shared" si="6"/>
        <v>1.3812154696132596E-3</v>
      </c>
      <c r="E74" s="78">
        <v>0.89239999999999997</v>
      </c>
      <c r="F74" s="79">
        <v>9.4429999999999996</v>
      </c>
      <c r="G74" s="75">
        <f t="shared" si="1"/>
        <v>10.3354</v>
      </c>
      <c r="H74" s="76">
        <v>435</v>
      </c>
      <c r="I74" s="77" t="s">
        <v>69</v>
      </c>
      <c r="J74" s="83">
        <f t="shared" si="7"/>
        <v>4.3499999999999997E-2</v>
      </c>
      <c r="K74" s="76">
        <v>128</v>
      </c>
      <c r="L74" s="77" t="s">
        <v>69</v>
      </c>
      <c r="M74" s="83">
        <f t="shared" si="8"/>
        <v>1.2800000000000001E-2</v>
      </c>
      <c r="N74" s="76">
        <v>100</v>
      </c>
      <c r="O74" s="77" t="s">
        <v>69</v>
      </c>
      <c r="P74" s="83">
        <f t="shared" si="9"/>
        <v>0.01</v>
      </c>
    </row>
    <row r="75" spans="1:16">
      <c r="A75" s="1">
        <f t="shared" si="5"/>
        <v>75</v>
      </c>
      <c r="B75" s="76">
        <v>275</v>
      </c>
      <c r="C75" s="77" t="s">
        <v>70</v>
      </c>
      <c r="D75" s="84">
        <f t="shared" si="6"/>
        <v>1.5193370165745858E-3</v>
      </c>
      <c r="E75" s="78">
        <v>0.93600000000000005</v>
      </c>
      <c r="F75" s="79">
        <v>9.4930000000000003</v>
      </c>
      <c r="G75" s="75">
        <f t="shared" si="1"/>
        <v>10.429</v>
      </c>
      <c r="H75" s="76">
        <v>468</v>
      </c>
      <c r="I75" s="77" t="s">
        <v>69</v>
      </c>
      <c r="J75" s="83">
        <f t="shared" si="7"/>
        <v>4.6800000000000001E-2</v>
      </c>
      <c r="K75" s="76">
        <v>136</v>
      </c>
      <c r="L75" s="77" t="s">
        <v>69</v>
      </c>
      <c r="M75" s="83">
        <f t="shared" si="8"/>
        <v>1.3600000000000001E-2</v>
      </c>
      <c r="N75" s="76">
        <v>106</v>
      </c>
      <c r="O75" s="77" t="s">
        <v>69</v>
      </c>
      <c r="P75" s="83">
        <f t="shared" si="9"/>
        <v>1.06E-2</v>
      </c>
    </row>
    <row r="76" spans="1:16">
      <c r="A76" s="1">
        <f t="shared" si="5"/>
        <v>76</v>
      </c>
      <c r="B76" s="76">
        <v>300</v>
      </c>
      <c r="C76" s="77" t="s">
        <v>70</v>
      </c>
      <c r="D76" s="84">
        <f t="shared" si="6"/>
        <v>1.6574585635359116E-3</v>
      </c>
      <c r="E76" s="78">
        <v>0.97760000000000002</v>
      </c>
      <c r="F76" s="79">
        <v>9.5280000000000005</v>
      </c>
      <c r="G76" s="75">
        <f t="shared" si="1"/>
        <v>10.505600000000001</v>
      </c>
      <c r="H76" s="76">
        <v>502</v>
      </c>
      <c r="I76" s="77" t="s">
        <v>69</v>
      </c>
      <c r="J76" s="83">
        <f t="shared" si="7"/>
        <v>5.0200000000000002E-2</v>
      </c>
      <c r="K76" s="76">
        <v>145</v>
      </c>
      <c r="L76" s="77" t="s">
        <v>69</v>
      </c>
      <c r="M76" s="83">
        <f t="shared" si="8"/>
        <v>1.4499999999999999E-2</v>
      </c>
      <c r="N76" s="76">
        <v>113</v>
      </c>
      <c r="O76" s="77" t="s">
        <v>69</v>
      </c>
      <c r="P76" s="83">
        <f t="shared" si="9"/>
        <v>1.1300000000000001E-2</v>
      </c>
    </row>
    <row r="77" spans="1:16">
      <c r="A77" s="1">
        <f t="shared" si="5"/>
        <v>77</v>
      </c>
      <c r="B77" s="76">
        <v>325</v>
      </c>
      <c r="C77" s="77" t="s">
        <v>70</v>
      </c>
      <c r="D77" s="84">
        <f t="shared" si="6"/>
        <v>1.7955801104972376E-3</v>
      </c>
      <c r="E77" s="78">
        <v>1.018</v>
      </c>
      <c r="F77" s="79">
        <v>9.5500000000000007</v>
      </c>
      <c r="G77" s="75">
        <f t="shared" si="1"/>
        <v>10.568000000000001</v>
      </c>
      <c r="H77" s="76">
        <v>536</v>
      </c>
      <c r="I77" s="77" t="s">
        <v>69</v>
      </c>
      <c r="J77" s="83">
        <f t="shared" si="7"/>
        <v>5.3600000000000002E-2</v>
      </c>
      <c r="K77" s="76">
        <v>153</v>
      </c>
      <c r="L77" s="77" t="s">
        <v>69</v>
      </c>
      <c r="M77" s="83">
        <f t="shared" si="8"/>
        <v>1.5299999999999999E-2</v>
      </c>
      <c r="N77" s="76">
        <v>120</v>
      </c>
      <c r="O77" s="77" t="s">
        <v>69</v>
      </c>
      <c r="P77" s="83">
        <f t="shared" si="9"/>
        <v>1.2E-2</v>
      </c>
    </row>
    <row r="78" spans="1:16">
      <c r="A78" s="1">
        <f t="shared" si="5"/>
        <v>78</v>
      </c>
      <c r="B78" s="76">
        <v>350</v>
      </c>
      <c r="C78" s="77" t="s">
        <v>70</v>
      </c>
      <c r="D78" s="84">
        <f t="shared" si="6"/>
        <v>1.9337016574585634E-3</v>
      </c>
      <c r="E78" s="78">
        <v>1.056</v>
      </c>
      <c r="F78" s="79">
        <v>9.5609999999999999</v>
      </c>
      <c r="G78" s="75">
        <f t="shared" si="1"/>
        <v>10.617000000000001</v>
      </c>
      <c r="H78" s="76">
        <v>569</v>
      </c>
      <c r="I78" s="77" t="s">
        <v>69</v>
      </c>
      <c r="J78" s="83">
        <f t="shared" si="7"/>
        <v>5.6899999999999992E-2</v>
      </c>
      <c r="K78" s="76">
        <v>162</v>
      </c>
      <c r="L78" s="77" t="s">
        <v>69</v>
      </c>
      <c r="M78" s="83">
        <f t="shared" si="8"/>
        <v>1.6199999999999999E-2</v>
      </c>
      <c r="N78" s="76">
        <v>126</v>
      </c>
      <c r="O78" s="77" t="s">
        <v>69</v>
      </c>
      <c r="P78" s="83">
        <f t="shared" si="9"/>
        <v>1.26E-2</v>
      </c>
    </row>
    <row r="79" spans="1:16">
      <c r="A79" s="1">
        <f t="shared" si="5"/>
        <v>79</v>
      </c>
      <c r="B79" s="76">
        <v>375</v>
      </c>
      <c r="C79" s="77" t="s">
        <v>70</v>
      </c>
      <c r="D79" s="84">
        <f t="shared" si="6"/>
        <v>2.0718232044198894E-3</v>
      </c>
      <c r="E79" s="78">
        <v>1.129</v>
      </c>
      <c r="F79" s="79">
        <v>9.5640000000000001</v>
      </c>
      <c r="G79" s="75">
        <f t="shared" si="1"/>
        <v>10.693</v>
      </c>
      <c r="H79" s="76">
        <v>603</v>
      </c>
      <c r="I79" s="77" t="s">
        <v>69</v>
      </c>
      <c r="J79" s="83">
        <f t="shared" si="7"/>
        <v>6.0299999999999999E-2</v>
      </c>
      <c r="K79" s="76">
        <v>170</v>
      </c>
      <c r="L79" s="77" t="s">
        <v>69</v>
      </c>
      <c r="M79" s="83">
        <f t="shared" si="8"/>
        <v>1.7000000000000001E-2</v>
      </c>
      <c r="N79" s="76">
        <v>132</v>
      </c>
      <c r="O79" s="77" t="s">
        <v>69</v>
      </c>
      <c r="P79" s="83">
        <f t="shared" si="9"/>
        <v>1.32E-2</v>
      </c>
    </row>
    <row r="80" spans="1:16">
      <c r="A80" s="1">
        <f t="shared" si="5"/>
        <v>80</v>
      </c>
      <c r="B80" s="76">
        <v>400</v>
      </c>
      <c r="C80" s="77" t="s">
        <v>70</v>
      </c>
      <c r="D80" s="84">
        <f t="shared" si="6"/>
        <v>2.2099447513812156E-3</v>
      </c>
      <c r="E80" s="78">
        <v>1.2130000000000001</v>
      </c>
      <c r="F80" s="79">
        <v>9.56</v>
      </c>
      <c r="G80" s="75">
        <f t="shared" si="1"/>
        <v>10.773</v>
      </c>
      <c r="H80" s="76">
        <v>636</v>
      </c>
      <c r="I80" s="77" t="s">
        <v>69</v>
      </c>
      <c r="J80" s="83">
        <f t="shared" si="7"/>
        <v>6.3600000000000004E-2</v>
      </c>
      <c r="K80" s="76">
        <v>178</v>
      </c>
      <c r="L80" s="77" t="s">
        <v>69</v>
      </c>
      <c r="M80" s="83">
        <f t="shared" si="8"/>
        <v>1.78E-2</v>
      </c>
      <c r="N80" s="76">
        <v>139</v>
      </c>
      <c r="O80" s="77" t="s">
        <v>69</v>
      </c>
      <c r="P80" s="83">
        <f t="shared" si="9"/>
        <v>1.3900000000000001E-2</v>
      </c>
    </row>
    <row r="81" spans="1:16">
      <c r="A81" s="1">
        <f t="shared" si="5"/>
        <v>81</v>
      </c>
      <c r="B81" s="76">
        <v>450</v>
      </c>
      <c r="C81" s="77" t="s">
        <v>70</v>
      </c>
      <c r="D81" s="84">
        <f t="shared" si="6"/>
        <v>2.4861878453038676E-3</v>
      </c>
      <c r="E81" s="78">
        <v>1.321</v>
      </c>
      <c r="F81" s="79">
        <v>9.5359999999999996</v>
      </c>
      <c r="G81" s="75">
        <f t="shared" si="1"/>
        <v>10.856999999999999</v>
      </c>
      <c r="H81" s="76">
        <v>702</v>
      </c>
      <c r="I81" s="77" t="s">
        <v>69</v>
      </c>
      <c r="J81" s="83">
        <f t="shared" si="7"/>
        <v>7.0199999999999999E-2</v>
      </c>
      <c r="K81" s="76">
        <v>194</v>
      </c>
      <c r="L81" s="77" t="s">
        <v>69</v>
      </c>
      <c r="M81" s="83">
        <f t="shared" si="8"/>
        <v>1.9400000000000001E-2</v>
      </c>
      <c r="N81" s="76">
        <v>151</v>
      </c>
      <c r="O81" s="77" t="s">
        <v>69</v>
      </c>
      <c r="P81" s="83">
        <f t="shared" si="9"/>
        <v>1.5099999999999999E-2</v>
      </c>
    </row>
    <row r="82" spans="1:16">
      <c r="A82" s="1">
        <f t="shared" si="5"/>
        <v>82</v>
      </c>
      <c r="B82" s="76">
        <v>500</v>
      </c>
      <c r="C82" s="77" t="s">
        <v>70</v>
      </c>
      <c r="D82" s="84">
        <f t="shared" si="6"/>
        <v>2.7624309392265192E-3</v>
      </c>
      <c r="E82" s="78">
        <v>1.3819999999999999</v>
      </c>
      <c r="F82" s="79">
        <v>9.4939999999999998</v>
      </c>
      <c r="G82" s="75">
        <f t="shared" si="1"/>
        <v>10.875999999999999</v>
      </c>
      <c r="H82" s="76">
        <v>768</v>
      </c>
      <c r="I82" s="77" t="s">
        <v>69</v>
      </c>
      <c r="J82" s="83">
        <f t="shared" si="7"/>
        <v>7.6800000000000007E-2</v>
      </c>
      <c r="K82" s="76">
        <v>210</v>
      </c>
      <c r="L82" s="77" t="s">
        <v>69</v>
      </c>
      <c r="M82" s="83">
        <f t="shared" si="8"/>
        <v>2.0999999999999998E-2</v>
      </c>
      <c r="N82" s="76">
        <v>163</v>
      </c>
      <c r="O82" s="77" t="s">
        <v>69</v>
      </c>
      <c r="P82" s="83">
        <f t="shared" si="9"/>
        <v>1.6300000000000002E-2</v>
      </c>
    </row>
    <row r="83" spans="1:16">
      <c r="A83" s="1">
        <f t="shared" si="5"/>
        <v>83</v>
      </c>
      <c r="B83" s="76">
        <v>550</v>
      </c>
      <c r="C83" s="77" t="s">
        <v>70</v>
      </c>
      <c r="D83" s="84">
        <f t="shared" si="6"/>
        <v>3.0386740331491717E-3</v>
      </c>
      <c r="E83" s="78">
        <v>1.423</v>
      </c>
      <c r="F83" s="79">
        <v>9.4410000000000007</v>
      </c>
      <c r="G83" s="75">
        <f t="shared" si="1"/>
        <v>10.864000000000001</v>
      </c>
      <c r="H83" s="76">
        <v>834</v>
      </c>
      <c r="I83" s="77" t="s">
        <v>69</v>
      </c>
      <c r="J83" s="83">
        <f t="shared" si="7"/>
        <v>8.3400000000000002E-2</v>
      </c>
      <c r="K83" s="76">
        <v>226</v>
      </c>
      <c r="L83" s="77" t="s">
        <v>69</v>
      </c>
      <c r="M83" s="83">
        <f t="shared" si="8"/>
        <v>2.2600000000000002E-2</v>
      </c>
      <c r="N83" s="76">
        <v>175</v>
      </c>
      <c r="O83" s="77" t="s">
        <v>69</v>
      </c>
      <c r="P83" s="83">
        <f t="shared" si="9"/>
        <v>1.7499999999999998E-2</v>
      </c>
    </row>
    <row r="84" spans="1:16">
      <c r="A84" s="1">
        <f t="shared" si="5"/>
        <v>84</v>
      </c>
      <c r="B84" s="76">
        <v>600</v>
      </c>
      <c r="C84" s="77" t="s">
        <v>70</v>
      </c>
      <c r="D84" s="84">
        <f t="shared" si="6"/>
        <v>3.3149171270718232E-3</v>
      </c>
      <c r="E84" s="78">
        <v>1.454</v>
      </c>
      <c r="F84" s="79">
        <v>9.3789999999999996</v>
      </c>
      <c r="G84" s="75">
        <f t="shared" ref="G84:G147" si="10">E84+F84</f>
        <v>10.833</v>
      </c>
      <c r="H84" s="76">
        <v>900</v>
      </c>
      <c r="I84" s="77" t="s">
        <v>69</v>
      </c>
      <c r="J84" s="83">
        <f t="shared" ref="J84:J110" si="11">H84/1000/10</f>
        <v>0.09</v>
      </c>
      <c r="K84" s="76">
        <v>241</v>
      </c>
      <c r="L84" s="77" t="s">
        <v>69</v>
      </c>
      <c r="M84" s="83">
        <f t="shared" ref="M84:M115" si="12">K84/1000/10</f>
        <v>2.41E-2</v>
      </c>
      <c r="N84" s="76">
        <v>187</v>
      </c>
      <c r="O84" s="77" t="s">
        <v>69</v>
      </c>
      <c r="P84" s="83">
        <f t="shared" ref="P84:P115" si="13">N84/1000/10</f>
        <v>1.8700000000000001E-2</v>
      </c>
    </row>
    <row r="85" spans="1:16">
      <c r="A85" s="1">
        <f t="shared" si="5"/>
        <v>85</v>
      </c>
      <c r="B85" s="76">
        <v>650</v>
      </c>
      <c r="C85" s="77" t="s">
        <v>70</v>
      </c>
      <c r="D85" s="84">
        <f t="shared" si="6"/>
        <v>3.5911602209944752E-3</v>
      </c>
      <c r="E85" s="78">
        <v>1.484</v>
      </c>
      <c r="F85" s="79">
        <v>9.31</v>
      </c>
      <c r="G85" s="75">
        <f t="shared" si="10"/>
        <v>10.794</v>
      </c>
      <c r="H85" s="76">
        <v>967</v>
      </c>
      <c r="I85" s="77" t="s">
        <v>69</v>
      </c>
      <c r="J85" s="83">
        <f t="shared" si="11"/>
        <v>9.6699999999999994E-2</v>
      </c>
      <c r="K85" s="76">
        <v>257</v>
      </c>
      <c r="L85" s="77" t="s">
        <v>69</v>
      </c>
      <c r="M85" s="83">
        <f t="shared" si="12"/>
        <v>2.5700000000000001E-2</v>
      </c>
      <c r="N85" s="76">
        <v>199</v>
      </c>
      <c r="O85" s="77" t="s">
        <v>69</v>
      </c>
      <c r="P85" s="83">
        <f t="shared" si="13"/>
        <v>1.9900000000000001E-2</v>
      </c>
    </row>
    <row r="86" spans="1:16">
      <c r="A86" s="1">
        <f t="shared" ref="A86:A149" si="14">A85+1</f>
        <v>86</v>
      </c>
      <c r="B86" s="76">
        <v>700</v>
      </c>
      <c r="C86" s="77" t="s">
        <v>70</v>
      </c>
      <c r="D86" s="84">
        <f t="shared" si="6"/>
        <v>3.8674033149171268E-3</v>
      </c>
      <c r="E86" s="78">
        <v>1.5149999999999999</v>
      </c>
      <c r="F86" s="79">
        <v>9.2379999999999995</v>
      </c>
      <c r="G86" s="75">
        <f t="shared" si="10"/>
        <v>10.753</v>
      </c>
      <c r="H86" s="76">
        <v>1034</v>
      </c>
      <c r="I86" s="77" t="s">
        <v>69</v>
      </c>
      <c r="J86" s="83">
        <f t="shared" si="11"/>
        <v>0.10340000000000001</v>
      </c>
      <c r="K86" s="76">
        <v>273</v>
      </c>
      <c r="L86" s="77" t="s">
        <v>69</v>
      </c>
      <c r="M86" s="83">
        <f t="shared" si="12"/>
        <v>2.7300000000000001E-2</v>
      </c>
      <c r="N86" s="76">
        <v>211</v>
      </c>
      <c r="O86" s="77" t="s">
        <v>69</v>
      </c>
      <c r="P86" s="83">
        <f t="shared" si="13"/>
        <v>2.1100000000000001E-2</v>
      </c>
    </row>
    <row r="87" spans="1:16">
      <c r="A87" s="1">
        <f t="shared" si="14"/>
        <v>87</v>
      </c>
      <c r="B87" s="76">
        <v>800</v>
      </c>
      <c r="C87" s="77" t="s">
        <v>70</v>
      </c>
      <c r="D87" s="84">
        <f t="shared" si="6"/>
        <v>4.4198895027624313E-3</v>
      </c>
      <c r="E87" s="78">
        <v>1.587</v>
      </c>
      <c r="F87" s="79">
        <v>9.0839999999999996</v>
      </c>
      <c r="G87" s="75">
        <f t="shared" si="10"/>
        <v>10.670999999999999</v>
      </c>
      <c r="H87" s="76">
        <v>1169</v>
      </c>
      <c r="I87" s="77" t="s">
        <v>69</v>
      </c>
      <c r="J87" s="83">
        <f t="shared" si="11"/>
        <v>0.1169</v>
      </c>
      <c r="K87" s="76">
        <v>304</v>
      </c>
      <c r="L87" s="77" t="s">
        <v>69</v>
      </c>
      <c r="M87" s="83">
        <f t="shared" si="12"/>
        <v>3.04E-2</v>
      </c>
      <c r="N87" s="76">
        <v>235</v>
      </c>
      <c r="O87" s="77" t="s">
        <v>69</v>
      </c>
      <c r="P87" s="83">
        <f t="shared" si="13"/>
        <v>2.35E-2</v>
      </c>
    </row>
    <row r="88" spans="1:16">
      <c r="A88" s="1">
        <f t="shared" si="14"/>
        <v>88</v>
      </c>
      <c r="B88" s="76">
        <v>900</v>
      </c>
      <c r="C88" s="77" t="s">
        <v>70</v>
      </c>
      <c r="D88" s="84">
        <f t="shared" si="6"/>
        <v>4.9723756906077353E-3</v>
      </c>
      <c r="E88" s="78">
        <v>1.6719999999999999</v>
      </c>
      <c r="F88" s="79">
        <v>8.9239999999999995</v>
      </c>
      <c r="G88" s="75">
        <f t="shared" si="10"/>
        <v>10.596</v>
      </c>
      <c r="H88" s="76">
        <v>1306</v>
      </c>
      <c r="I88" s="77" t="s">
        <v>69</v>
      </c>
      <c r="J88" s="83">
        <f t="shared" si="11"/>
        <v>0.13059999999999999</v>
      </c>
      <c r="K88" s="76">
        <v>335</v>
      </c>
      <c r="L88" s="77" t="s">
        <v>69</v>
      </c>
      <c r="M88" s="83">
        <f t="shared" si="12"/>
        <v>3.3500000000000002E-2</v>
      </c>
      <c r="N88" s="76">
        <v>258</v>
      </c>
      <c r="O88" s="77" t="s">
        <v>69</v>
      </c>
      <c r="P88" s="83">
        <f t="shared" si="13"/>
        <v>2.58E-2</v>
      </c>
    </row>
    <row r="89" spans="1:16">
      <c r="A89" s="1">
        <f t="shared" si="14"/>
        <v>89</v>
      </c>
      <c r="B89" s="76">
        <v>1</v>
      </c>
      <c r="C89" s="111" t="s">
        <v>72</v>
      </c>
      <c r="D89" s="84">
        <f t="shared" ref="D89:D120" si="15">B89/$C$5</f>
        <v>5.5248618784530384E-3</v>
      </c>
      <c r="E89" s="78">
        <v>1.768</v>
      </c>
      <c r="F89" s="79">
        <v>8.7639999999999993</v>
      </c>
      <c r="G89" s="75">
        <f t="shared" si="10"/>
        <v>10.532</v>
      </c>
      <c r="H89" s="76">
        <v>1445</v>
      </c>
      <c r="I89" s="77" t="s">
        <v>69</v>
      </c>
      <c r="J89" s="83">
        <f t="shared" si="11"/>
        <v>0.14450000000000002</v>
      </c>
      <c r="K89" s="76">
        <v>366</v>
      </c>
      <c r="L89" s="77" t="s">
        <v>69</v>
      </c>
      <c r="M89" s="83">
        <f t="shared" si="12"/>
        <v>3.6600000000000001E-2</v>
      </c>
      <c r="N89" s="76">
        <v>281</v>
      </c>
      <c r="O89" s="77" t="s">
        <v>69</v>
      </c>
      <c r="P89" s="83">
        <f t="shared" si="13"/>
        <v>2.8100000000000003E-2</v>
      </c>
    </row>
    <row r="90" spans="1:16">
      <c r="A90" s="1">
        <f t="shared" si="14"/>
        <v>90</v>
      </c>
      <c r="B90" s="76">
        <v>1.1000000000000001</v>
      </c>
      <c r="C90" s="77" t="s">
        <v>72</v>
      </c>
      <c r="D90" s="84">
        <f t="shared" si="15"/>
        <v>6.0773480662983433E-3</v>
      </c>
      <c r="E90" s="78">
        <v>1.871</v>
      </c>
      <c r="F90" s="79">
        <v>8.6039999999999992</v>
      </c>
      <c r="G90" s="75">
        <f t="shared" si="10"/>
        <v>10.475</v>
      </c>
      <c r="H90" s="76">
        <v>1584</v>
      </c>
      <c r="I90" s="77" t="s">
        <v>69</v>
      </c>
      <c r="J90" s="83">
        <f t="shared" si="11"/>
        <v>0.15840000000000001</v>
      </c>
      <c r="K90" s="76">
        <v>396</v>
      </c>
      <c r="L90" s="77" t="s">
        <v>69</v>
      </c>
      <c r="M90" s="83">
        <f t="shared" si="12"/>
        <v>3.9600000000000003E-2</v>
      </c>
      <c r="N90" s="76">
        <v>304</v>
      </c>
      <c r="O90" s="77" t="s">
        <v>69</v>
      </c>
      <c r="P90" s="83">
        <f t="shared" si="13"/>
        <v>3.04E-2</v>
      </c>
    </row>
    <row r="91" spans="1:16">
      <c r="A91" s="1">
        <f t="shared" si="14"/>
        <v>91</v>
      </c>
      <c r="B91" s="76">
        <v>1.2</v>
      </c>
      <c r="C91" s="77" t="s">
        <v>72</v>
      </c>
      <c r="D91" s="84">
        <f t="shared" si="15"/>
        <v>6.6298342541436465E-3</v>
      </c>
      <c r="E91" s="78">
        <v>1.9790000000000001</v>
      </c>
      <c r="F91" s="79">
        <v>8.4480000000000004</v>
      </c>
      <c r="G91" s="75">
        <f t="shared" si="10"/>
        <v>10.427</v>
      </c>
      <c r="H91" s="76">
        <v>1725</v>
      </c>
      <c r="I91" s="77" t="s">
        <v>69</v>
      </c>
      <c r="J91" s="83">
        <f t="shared" si="11"/>
        <v>0.17250000000000001</v>
      </c>
      <c r="K91" s="76">
        <v>427</v>
      </c>
      <c r="L91" s="77" t="s">
        <v>69</v>
      </c>
      <c r="M91" s="83">
        <f t="shared" si="12"/>
        <v>4.2700000000000002E-2</v>
      </c>
      <c r="N91" s="76">
        <v>328</v>
      </c>
      <c r="O91" s="77" t="s">
        <v>69</v>
      </c>
      <c r="P91" s="83">
        <f t="shared" si="13"/>
        <v>3.2800000000000003E-2</v>
      </c>
    </row>
    <row r="92" spans="1:16">
      <c r="A92" s="1">
        <f t="shared" si="14"/>
        <v>92</v>
      </c>
      <c r="B92" s="76">
        <v>1.3</v>
      </c>
      <c r="C92" s="77" t="s">
        <v>72</v>
      </c>
      <c r="D92" s="84">
        <f t="shared" si="15"/>
        <v>7.1823204419889505E-3</v>
      </c>
      <c r="E92" s="78">
        <v>2.0880000000000001</v>
      </c>
      <c r="F92" s="79">
        <v>8.2959999999999994</v>
      </c>
      <c r="G92" s="75">
        <f t="shared" si="10"/>
        <v>10.384</v>
      </c>
      <c r="H92" s="76">
        <v>1867</v>
      </c>
      <c r="I92" s="77" t="s">
        <v>69</v>
      </c>
      <c r="J92" s="83">
        <f t="shared" si="11"/>
        <v>0.1867</v>
      </c>
      <c r="K92" s="76">
        <v>457</v>
      </c>
      <c r="L92" s="77" t="s">
        <v>69</v>
      </c>
      <c r="M92" s="83">
        <f t="shared" si="12"/>
        <v>4.5700000000000005E-2</v>
      </c>
      <c r="N92" s="76">
        <v>351</v>
      </c>
      <c r="O92" s="77" t="s">
        <v>69</v>
      </c>
      <c r="P92" s="83">
        <f t="shared" si="13"/>
        <v>3.5099999999999999E-2</v>
      </c>
    </row>
    <row r="93" spans="1:16">
      <c r="A93" s="1">
        <f t="shared" si="14"/>
        <v>93</v>
      </c>
      <c r="B93" s="76">
        <v>1.4</v>
      </c>
      <c r="C93" s="77" t="s">
        <v>72</v>
      </c>
      <c r="D93" s="84">
        <f t="shared" si="15"/>
        <v>7.7348066298342536E-3</v>
      </c>
      <c r="E93" s="78">
        <v>2.1949999999999998</v>
      </c>
      <c r="F93" s="79">
        <v>8.1470000000000002</v>
      </c>
      <c r="G93" s="75">
        <f t="shared" si="10"/>
        <v>10.342000000000001</v>
      </c>
      <c r="H93" s="76">
        <v>2009</v>
      </c>
      <c r="I93" s="77" t="s">
        <v>69</v>
      </c>
      <c r="J93" s="83">
        <f t="shared" si="11"/>
        <v>0.2009</v>
      </c>
      <c r="K93" s="76">
        <v>486</v>
      </c>
      <c r="L93" s="77" t="s">
        <v>69</v>
      </c>
      <c r="M93" s="83">
        <f t="shared" si="12"/>
        <v>4.8599999999999997E-2</v>
      </c>
      <c r="N93" s="76">
        <v>374</v>
      </c>
      <c r="O93" s="77" t="s">
        <v>69</v>
      </c>
      <c r="P93" s="83">
        <f t="shared" si="13"/>
        <v>3.7400000000000003E-2</v>
      </c>
    </row>
    <row r="94" spans="1:16">
      <c r="A94" s="1">
        <f t="shared" si="14"/>
        <v>94</v>
      </c>
      <c r="B94" s="76">
        <v>1.5</v>
      </c>
      <c r="C94" s="77" t="s">
        <v>72</v>
      </c>
      <c r="D94" s="84">
        <f t="shared" si="15"/>
        <v>8.2872928176795577E-3</v>
      </c>
      <c r="E94" s="78">
        <v>2.3010000000000002</v>
      </c>
      <c r="F94" s="79">
        <v>8.0039999999999996</v>
      </c>
      <c r="G94" s="75">
        <f t="shared" si="10"/>
        <v>10.305</v>
      </c>
      <c r="H94" s="76">
        <v>2152</v>
      </c>
      <c r="I94" s="77" t="s">
        <v>69</v>
      </c>
      <c r="J94" s="83">
        <f t="shared" si="11"/>
        <v>0.2152</v>
      </c>
      <c r="K94" s="76">
        <v>516</v>
      </c>
      <c r="L94" s="77" t="s">
        <v>69</v>
      </c>
      <c r="M94" s="83">
        <f t="shared" si="12"/>
        <v>5.16E-2</v>
      </c>
      <c r="N94" s="76">
        <v>397</v>
      </c>
      <c r="O94" s="77" t="s">
        <v>69</v>
      </c>
      <c r="P94" s="83">
        <f t="shared" si="13"/>
        <v>3.9699999999999999E-2</v>
      </c>
    </row>
    <row r="95" spans="1:16">
      <c r="A95" s="1">
        <f t="shared" si="14"/>
        <v>95</v>
      </c>
      <c r="B95" s="76">
        <v>1.6</v>
      </c>
      <c r="C95" s="77" t="s">
        <v>72</v>
      </c>
      <c r="D95" s="84">
        <f t="shared" si="15"/>
        <v>8.8397790055248626E-3</v>
      </c>
      <c r="E95" s="78">
        <v>2.403</v>
      </c>
      <c r="F95" s="79">
        <v>7.8650000000000002</v>
      </c>
      <c r="G95" s="75">
        <f t="shared" si="10"/>
        <v>10.268000000000001</v>
      </c>
      <c r="H95" s="76">
        <v>2296</v>
      </c>
      <c r="I95" s="77" t="s">
        <v>69</v>
      </c>
      <c r="J95" s="83">
        <f t="shared" si="11"/>
        <v>0.22959999999999997</v>
      </c>
      <c r="K95" s="76">
        <v>545</v>
      </c>
      <c r="L95" s="77" t="s">
        <v>69</v>
      </c>
      <c r="M95" s="83">
        <f t="shared" si="12"/>
        <v>5.4500000000000007E-2</v>
      </c>
      <c r="N95" s="76">
        <v>420</v>
      </c>
      <c r="O95" s="77" t="s">
        <v>69</v>
      </c>
      <c r="P95" s="83">
        <f t="shared" si="13"/>
        <v>4.1999999999999996E-2</v>
      </c>
    </row>
    <row r="96" spans="1:16">
      <c r="A96" s="1">
        <f t="shared" si="14"/>
        <v>96</v>
      </c>
      <c r="B96" s="76">
        <v>1.7</v>
      </c>
      <c r="C96" s="77" t="s">
        <v>72</v>
      </c>
      <c r="D96" s="84">
        <f t="shared" si="15"/>
        <v>9.3922651933701657E-3</v>
      </c>
      <c r="E96" s="78">
        <v>2.5019999999999998</v>
      </c>
      <c r="F96" s="79">
        <v>7.7309999999999999</v>
      </c>
      <c r="G96" s="75">
        <f t="shared" si="10"/>
        <v>10.233000000000001</v>
      </c>
      <c r="H96" s="76">
        <v>2441</v>
      </c>
      <c r="I96" s="77" t="s">
        <v>69</v>
      </c>
      <c r="J96" s="83">
        <f t="shared" si="11"/>
        <v>0.24409999999999998</v>
      </c>
      <c r="K96" s="76">
        <v>574</v>
      </c>
      <c r="L96" s="77" t="s">
        <v>69</v>
      </c>
      <c r="M96" s="83">
        <f t="shared" si="12"/>
        <v>5.7399999999999993E-2</v>
      </c>
      <c r="N96" s="76">
        <v>443</v>
      </c>
      <c r="O96" s="77" t="s">
        <v>69</v>
      </c>
      <c r="P96" s="83">
        <f t="shared" si="13"/>
        <v>4.4299999999999999E-2</v>
      </c>
    </row>
    <row r="97" spans="1:16">
      <c r="A97" s="1">
        <f t="shared" si="14"/>
        <v>97</v>
      </c>
      <c r="B97" s="76">
        <v>1.8</v>
      </c>
      <c r="C97" s="77" t="s">
        <v>72</v>
      </c>
      <c r="D97" s="84">
        <f t="shared" si="15"/>
        <v>9.9447513812154706E-3</v>
      </c>
      <c r="E97" s="78">
        <v>2.5960000000000001</v>
      </c>
      <c r="F97" s="79">
        <v>7.6020000000000003</v>
      </c>
      <c r="G97" s="75">
        <f t="shared" si="10"/>
        <v>10.198</v>
      </c>
      <c r="H97" s="76">
        <v>2586</v>
      </c>
      <c r="I97" s="77" t="s">
        <v>69</v>
      </c>
      <c r="J97" s="83">
        <f t="shared" si="11"/>
        <v>0.2586</v>
      </c>
      <c r="K97" s="76">
        <v>603</v>
      </c>
      <c r="L97" s="77" t="s">
        <v>69</v>
      </c>
      <c r="M97" s="83">
        <f t="shared" si="12"/>
        <v>6.0299999999999999E-2</v>
      </c>
      <c r="N97" s="76">
        <v>466</v>
      </c>
      <c r="O97" s="77" t="s">
        <v>69</v>
      </c>
      <c r="P97" s="83">
        <f t="shared" si="13"/>
        <v>4.6600000000000003E-2</v>
      </c>
    </row>
    <row r="98" spans="1:16">
      <c r="A98" s="1">
        <f t="shared" si="14"/>
        <v>98</v>
      </c>
      <c r="B98" s="76">
        <v>2</v>
      </c>
      <c r="C98" s="77" t="s">
        <v>72</v>
      </c>
      <c r="D98" s="84">
        <f t="shared" si="15"/>
        <v>1.1049723756906077E-2</v>
      </c>
      <c r="E98" s="78">
        <v>2.77</v>
      </c>
      <c r="F98" s="79">
        <v>7.3559999999999999</v>
      </c>
      <c r="G98" s="75">
        <f t="shared" si="10"/>
        <v>10.125999999999999</v>
      </c>
      <c r="H98" s="76">
        <v>2880</v>
      </c>
      <c r="I98" s="77" t="s">
        <v>69</v>
      </c>
      <c r="J98" s="83">
        <f t="shared" si="11"/>
        <v>0.28799999999999998</v>
      </c>
      <c r="K98" s="76">
        <v>660</v>
      </c>
      <c r="L98" s="77" t="s">
        <v>69</v>
      </c>
      <c r="M98" s="83">
        <f t="shared" si="12"/>
        <v>6.6000000000000003E-2</v>
      </c>
      <c r="N98" s="76">
        <v>513</v>
      </c>
      <c r="O98" s="77" t="s">
        <v>69</v>
      </c>
      <c r="P98" s="83">
        <f t="shared" si="13"/>
        <v>5.1299999999999998E-2</v>
      </c>
    </row>
    <row r="99" spans="1:16">
      <c r="A99" s="1">
        <f t="shared" si="14"/>
        <v>99</v>
      </c>
      <c r="B99" s="76">
        <v>2.25</v>
      </c>
      <c r="C99" s="77" t="s">
        <v>72</v>
      </c>
      <c r="D99" s="84">
        <f t="shared" si="15"/>
        <v>1.2430939226519336E-2</v>
      </c>
      <c r="E99" s="78">
        <v>2.9630000000000001</v>
      </c>
      <c r="F99" s="79">
        <v>7.0730000000000004</v>
      </c>
      <c r="G99" s="75">
        <f t="shared" si="10"/>
        <v>10.036000000000001</v>
      </c>
      <c r="H99" s="76">
        <v>3251</v>
      </c>
      <c r="I99" s="77" t="s">
        <v>69</v>
      </c>
      <c r="J99" s="83">
        <f t="shared" si="11"/>
        <v>0.3251</v>
      </c>
      <c r="K99" s="76">
        <v>730</v>
      </c>
      <c r="L99" s="77" t="s">
        <v>69</v>
      </c>
      <c r="M99" s="83">
        <f t="shared" si="12"/>
        <v>7.2999999999999995E-2</v>
      </c>
      <c r="N99" s="76">
        <v>570</v>
      </c>
      <c r="O99" s="77" t="s">
        <v>69</v>
      </c>
      <c r="P99" s="83">
        <f t="shared" si="13"/>
        <v>5.6999999999999995E-2</v>
      </c>
    </row>
    <row r="100" spans="1:16">
      <c r="A100" s="1">
        <f t="shared" si="14"/>
        <v>100</v>
      </c>
      <c r="B100" s="76">
        <v>2.5</v>
      </c>
      <c r="C100" s="77" t="s">
        <v>72</v>
      </c>
      <c r="D100" s="84">
        <f t="shared" si="15"/>
        <v>1.3812154696132596E-2</v>
      </c>
      <c r="E100" s="78">
        <v>3.129</v>
      </c>
      <c r="F100" s="79">
        <v>6.8129999999999997</v>
      </c>
      <c r="G100" s="75">
        <f t="shared" si="10"/>
        <v>9.9420000000000002</v>
      </c>
      <c r="H100" s="76">
        <v>3626</v>
      </c>
      <c r="I100" s="77" t="s">
        <v>69</v>
      </c>
      <c r="J100" s="83">
        <f t="shared" si="11"/>
        <v>0.36259999999999998</v>
      </c>
      <c r="K100" s="76">
        <v>799</v>
      </c>
      <c r="L100" s="77" t="s">
        <v>69</v>
      </c>
      <c r="M100" s="83">
        <f t="shared" si="12"/>
        <v>7.9899999999999999E-2</v>
      </c>
      <c r="N100" s="76">
        <v>628</v>
      </c>
      <c r="O100" s="77" t="s">
        <v>69</v>
      </c>
      <c r="P100" s="83">
        <f t="shared" si="13"/>
        <v>6.2799999999999995E-2</v>
      </c>
    </row>
    <row r="101" spans="1:16">
      <c r="A101" s="1">
        <f t="shared" si="14"/>
        <v>101</v>
      </c>
      <c r="B101" s="76">
        <v>2.75</v>
      </c>
      <c r="C101" s="77" t="s">
        <v>72</v>
      </c>
      <c r="D101" s="84">
        <f t="shared" si="15"/>
        <v>1.5193370165745856E-2</v>
      </c>
      <c r="E101" s="78">
        <v>3.2730000000000001</v>
      </c>
      <c r="F101" s="79">
        <v>6.5739999999999998</v>
      </c>
      <c r="G101" s="75">
        <f t="shared" si="10"/>
        <v>9.8469999999999995</v>
      </c>
      <c r="H101" s="76">
        <v>4006</v>
      </c>
      <c r="I101" s="77" t="s">
        <v>69</v>
      </c>
      <c r="J101" s="83">
        <f t="shared" si="11"/>
        <v>0.40060000000000001</v>
      </c>
      <c r="K101" s="76">
        <v>867</v>
      </c>
      <c r="L101" s="77" t="s">
        <v>69</v>
      </c>
      <c r="M101" s="83">
        <f t="shared" si="12"/>
        <v>8.6699999999999999E-2</v>
      </c>
      <c r="N101" s="76">
        <v>686</v>
      </c>
      <c r="O101" s="77" t="s">
        <v>69</v>
      </c>
      <c r="P101" s="83">
        <f t="shared" si="13"/>
        <v>6.8600000000000008E-2</v>
      </c>
    </row>
    <row r="102" spans="1:16">
      <c r="A102" s="1">
        <f t="shared" si="14"/>
        <v>102</v>
      </c>
      <c r="B102" s="76">
        <v>3</v>
      </c>
      <c r="C102" s="77" t="s">
        <v>72</v>
      </c>
      <c r="D102" s="84">
        <f t="shared" si="15"/>
        <v>1.6574585635359115E-2</v>
      </c>
      <c r="E102" s="78">
        <v>3.399</v>
      </c>
      <c r="F102" s="79">
        <v>6.3540000000000001</v>
      </c>
      <c r="G102" s="75">
        <f t="shared" si="10"/>
        <v>9.7530000000000001</v>
      </c>
      <c r="H102" s="76">
        <v>4391</v>
      </c>
      <c r="I102" s="77" t="s">
        <v>69</v>
      </c>
      <c r="J102" s="83">
        <f t="shared" si="11"/>
        <v>0.43909999999999999</v>
      </c>
      <c r="K102" s="76">
        <v>934</v>
      </c>
      <c r="L102" s="77" t="s">
        <v>69</v>
      </c>
      <c r="M102" s="83">
        <f t="shared" si="12"/>
        <v>9.3400000000000011E-2</v>
      </c>
      <c r="N102" s="76">
        <v>744</v>
      </c>
      <c r="O102" s="77" t="s">
        <v>69</v>
      </c>
      <c r="P102" s="83">
        <f t="shared" si="13"/>
        <v>7.4399999999999994E-2</v>
      </c>
    </row>
    <row r="103" spans="1:16">
      <c r="A103" s="1">
        <f t="shared" si="14"/>
        <v>103</v>
      </c>
      <c r="B103" s="76">
        <v>3.25</v>
      </c>
      <c r="C103" s="77" t="s">
        <v>72</v>
      </c>
      <c r="D103" s="84">
        <f t="shared" si="15"/>
        <v>1.7955801104972375E-2</v>
      </c>
      <c r="E103" s="78">
        <v>3.5089999999999999</v>
      </c>
      <c r="F103" s="79">
        <v>6.1509999999999998</v>
      </c>
      <c r="G103" s="75">
        <f t="shared" si="10"/>
        <v>9.66</v>
      </c>
      <c r="H103" s="76">
        <v>4780</v>
      </c>
      <c r="I103" s="77" t="s">
        <v>69</v>
      </c>
      <c r="J103" s="83">
        <f t="shared" si="11"/>
        <v>0.47800000000000004</v>
      </c>
      <c r="K103" s="76">
        <v>1000</v>
      </c>
      <c r="L103" s="77" t="s">
        <v>69</v>
      </c>
      <c r="M103" s="83">
        <f t="shared" si="12"/>
        <v>0.1</v>
      </c>
      <c r="N103" s="76">
        <v>801</v>
      </c>
      <c r="O103" s="77" t="s">
        <v>69</v>
      </c>
      <c r="P103" s="83">
        <f t="shared" si="13"/>
        <v>8.0100000000000005E-2</v>
      </c>
    </row>
    <row r="104" spans="1:16">
      <c r="A104" s="1">
        <f t="shared" si="14"/>
        <v>104</v>
      </c>
      <c r="B104" s="76">
        <v>3.5</v>
      </c>
      <c r="C104" s="77" t="s">
        <v>72</v>
      </c>
      <c r="D104" s="84">
        <f t="shared" si="15"/>
        <v>1.9337016574585635E-2</v>
      </c>
      <c r="E104" s="78">
        <v>3.6059999999999999</v>
      </c>
      <c r="F104" s="79">
        <v>5.9619999999999997</v>
      </c>
      <c r="G104" s="75">
        <f t="shared" si="10"/>
        <v>9.5679999999999996</v>
      </c>
      <c r="H104" s="76">
        <v>5174</v>
      </c>
      <c r="I104" s="77" t="s">
        <v>69</v>
      </c>
      <c r="J104" s="83">
        <f t="shared" si="11"/>
        <v>0.51740000000000008</v>
      </c>
      <c r="K104" s="76">
        <v>1065</v>
      </c>
      <c r="L104" s="77" t="s">
        <v>69</v>
      </c>
      <c r="M104" s="83">
        <f t="shared" si="12"/>
        <v>0.1065</v>
      </c>
      <c r="N104" s="76">
        <v>859</v>
      </c>
      <c r="O104" s="77" t="s">
        <v>69</v>
      </c>
      <c r="P104" s="83">
        <f t="shared" si="13"/>
        <v>8.5900000000000004E-2</v>
      </c>
    </row>
    <row r="105" spans="1:16">
      <c r="A105" s="1">
        <f t="shared" si="14"/>
        <v>105</v>
      </c>
      <c r="B105" s="76">
        <v>3.75</v>
      </c>
      <c r="C105" s="77" t="s">
        <v>72</v>
      </c>
      <c r="D105" s="84">
        <f t="shared" si="15"/>
        <v>2.0718232044198894E-2</v>
      </c>
      <c r="E105" s="78">
        <v>3.6930000000000001</v>
      </c>
      <c r="F105" s="79">
        <v>5.7859999999999996</v>
      </c>
      <c r="G105" s="75">
        <f t="shared" si="10"/>
        <v>9.4789999999999992</v>
      </c>
      <c r="H105" s="76">
        <v>5572</v>
      </c>
      <c r="I105" s="77" t="s">
        <v>69</v>
      </c>
      <c r="J105" s="83">
        <f t="shared" si="11"/>
        <v>0.55720000000000003</v>
      </c>
      <c r="K105" s="76">
        <v>1129</v>
      </c>
      <c r="L105" s="77" t="s">
        <v>69</v>
      </c>
      <c r="M105" s="83">
        <f t="shared" si="12"/>
        <v>0.1129</v>
      </c>
      <c r="N105" s="76">
        <v>917</v>
      </c>
      <c r="O105" s="77" t="s">
        <v>69</v>
      </c>
      <c r="P105" s="83">
        <f t="shared" si="13"/>
        <v>9.1700000000000004E-2</v>
      </c>
    </row>
    <row r="106" spans="1:16">
      <c r="A106" s="1">
        <f t="shared" si="14"/>
        <v>106</v>
      </c>
      <c r="B106" s="76">
        <v>4</v>
      </c>
      <c r="C106" s="77" t="s">
        <v>72</v>
      </c>
      <c r="D106" s="84">
        <f t="shared" si="15"/>
        <v>2.2099447513812154E-2</v>
      </c>
      <c r="E106" s="78">
        <v>3.7719999999999998</v>
      </c>
      <c r="F106" s="79">
        <v>5.6230000000000002</v>
      </c>
      <c r="G106" s="75">
        <f t="shared" si="10"/>
        <v>9.3949999999999996</v>
      </c>
      <c r="H106" s="76">
        <v>5975</v>
      </c>
      <c r="I106" s="77" t="s">
        <v>69</v>
      </c>
      <c r="J106" s="83">
        <f t="shared" si="11"/>
        <v>0.59749999999999992</v>
      </c>
      <c r="K106" s="76">
        <v>1193</v>
      </c>
      <c r="L106" s="77" t="s">
        <v>69</v>
      </c>
      <c r="M106" s="83">
        <f t="shared" si="12"/>
        <v>0.1193</v>
      </c>
      <c r="N106" s="76">
        <v>975</v>
      </c>
      <c r="O106" s="77" t="s">
        <v>69</v>
      </c>
      <c r="P106" s="83">
        <f t="shared" si="13"/>
        <v>9.7500000000000003E-2</v>
      </c>
    </row>
    <row r="107" spans="1:16">
      <c r="A107" s="1">
        <f t="shared" si="14"/>
        <v>107</v>
      </c>
      <c r="B107" s="76">
        <v>4.5</v>
      </c>
      <c r="C107" s="77" t="s">
        <v>72</v>
      </c>
      <c r="D107" s="84">
        <f t="shared" si="15"/>
        <v>2.4861878453038673E-2</v>
      </c>
      <c r="E107" s="78">
        <v>3.9140000000000001</v>
      </c>
      <c r="F107" s="79">
        <v>5.3259999999999996</v>
      </c>
      <c r="G107" s="75">
        <f t="shared" si="10"/>
        <v>9.24</v>
      </c>
      <c r="H107" s="76">
        <v>6794</v>
      </c>
      <c r="I107" s="77" t="s">
        <v>69</v>
      </c>
      <c r="J107" s="83">
        <f t="shared" si="11"/>
        <v>0.6794</v>
      </c>
      <c r="K107" s="76">
        <v>1322</v>
      </c>
      <c r="L107" s="77" t="s">
        <v>69</v>
      </c>
      <c r="M107" s="83">
        <f t="shared" si="12"/>
        <v>0.13220000000000001</v>
      </c>
      <c r="N107" s="76">
        <v>1091</v>
      </c>
      <c r="O107" s="77" t="s">
        <v>69</v>
      </c>
      <c r="P107" s="83">
        <f t="shared" si="13"/>
        <v>0.1091</v>
      </c>
    </row>
    <row r="108" spans="1:16">
      <c r="A108" s="1">
        <f t="shared" si="14"/>
        <v>108</v>
      </c>
      <c r="B108" s="76">
        <v>5</v>
      </c>
      <c r="C108" s="77" t="s">
        <v>72</v>
      </c>
      <c r="D108" s="84">
        <f t="shared" si="15"/>
        <v>2.7624309392265192E-2</v>
      </c>
      <c r="E108" s="78">
        <v>4.0419999999999998</v>
      </c>
      <c r="F108" s="79">
        <v>5.0640000000000001</v>
      </c>
      <c r="G108" s="75">
        <f t="shared" si="10"/>
        <v>9.1059999999999999</v>
      </c>
      <c r="H108" s="76">
        <v>7627</v>
      </c>
      <c r="I108" s="77" t="s">
        <v>69</v>
      </c>
      <c r="J108" s="83">
        <f t="shared" si="11"/>
        <v>0.76269999999999993</v>
      </c>
      <c r="K108" s="76">
        <v>1448</v>
      </c>
      <c r="L108" s="77" t="s">
        <v>69</v>
      </c>
      <c r="M108" s="83">
        <f t="shared" si="12"/>
        <v>0.14479999999999998</v>
      </c>
      <c r="N108" s="76">
        <v>1208</v>
      </c>
      <c r="O108" s="77" t="s">
        <v>69</v>
      </c>
      <c r="P108" s="83">
        <f t="shared" si="13"/>
        <v>0.12079999999999999</v>
      </c>
    </row>
    <row r="109" spans="1:16">
      <c r="A109" s="1">
        <f t="shared" si="14"/>
        <v>109</v>
      </c>
      <c r="B109" s="76">
        <v>5.5</v>
      </c>
      <c r="C109" s="77" t="s">
        <v>72</v>
      </c>
      <c r="D109" s="84">
        <f t="shared" si="15"/>
        <v>3.0386740331491711E-2</v>
      </c>
      <c r="E109" s="78">
        <v>4.1639999999999997</v>
      </c>
      <c r="F109" s="79">
        <v>4.83</v>
      </c>
      <c r="G109" s="75">
        <f t="shared" si="10"/>
        <v>8.9939999999999998</v>
      </c>
      <c r="H109" s="76">
        <v>8474</v>
      </c>
      <c r="I109" s="77" t="s">
        <v>69</v>
      </c>
      <c r="J109" s="83">
        <f t="shared" si="11"/>
        <v>0.84740000000000004</v>
      </c>
      <c r="K109" s="76">
        <v>1571</v>
      </c>
      <c r="L109" s="77" t="s">
        <v>69</v>
      </c>
      <c r="M109" s="83">
        <f t="shared" si="12"/>
        <v>0.15709999999999999</v>
      </c>
      <c r="N109" s="76">
        <v>1325</v>
      </c>
      <c r="O109" s="77" t="s">
        <v>69</v>
      </c>
      <c r="P109" s="83">
        <f t="shared" si="13"/>
        <v>0.13250000000000001</v>
      </c>
    </row>
    <row r="110" spans="1:16">
      <c r="A110" s="1">
        <f t="shared" si="14"/>
        <v>110</v>
      </c>
      <c r="B110" s="76">
        <v>6</v>
      </c>
      <c r="C110" s="77" t="s">
        <v>72</v>
      </c>
      <c r="D110" s="84">
        <f t="shared" si="15"/>
        <v>3.3149171270718231E-2</v>
      </c>
      <c r="E110" s="78">
        <v>4.2839999999999998</v>
      </c>
      <c r="F110" s="79">
        <v>4.6210000000000004</v>
      </c>
      <c r="G110" s="75">
        <f t="shared" si="10"/>
        <v>8.9050000000000011</v>
      </c>
      <c r="H110" s="76">
        <v>9333</v>
      </c>
      <c r="I110" s="77" t="s">
        <v>69</v>
      </c>
      <c r="J110" s="83">
        <f t="shared" si="11"/>
        <v>0.93330000000000002</v>
      </c>
      <c r="K110" s="76">
        <v>1692</v>
      </c>
      <c r="L110" s="77" t="s">
        <v>69</v>
      </c>
      <c r="M110" s="83">
        <f t="shared" si="12"/>
        <v>0.16919999999999999</v>
      </c>
      <c r="N110" s="76">
        <v>1442</v>
      </c>
      <c r="O110" s="77" t="s">
        <v>69</v>
      </c>
      <c r="P110" s="83">
        <f t="shared" si="13"/>
        <v>0.14419999999999999</v>
      </c>
    </row>
    <row r="111" spans="1:16">
      <c r="A111" s="1">
        <f t="shared" si="14"/>
        <v>111</v>
      </c>
      <c r="B111" s="76">
        <v>6.5</v>
      </c>
      <c r="C111" s="77" t="s">
        <v>72</v>
      </c>
      <c r="D111" s="84">
        <f t="shared" si="15"/>
        <v>3.591160220994475E-2</v>
      </c>
      <c r="E111" s="78">
        <v>4.4059999999999997</v>
      </c>
      <c r="F111" s="79">
        <v>4.4320000000000004</v>
      </c>
      <c r="G111" s="75">
        <f t="shared" si="10"/>
        <v>8.838000000000001</v>
      </c>
      <c r="H111" s="76">
        <v>1.02</v>
      </c>
      <c r="I111" s="111" t="s">
        <v>71</v>
      </c>
      <c r="J111" s="64">
        <f t="shared" ref="J111:J142" si="16">H111</f>
        <v>1.02</v>
      </c>
      <c r="K111" s="76">
        <v>1811</v>
      </c>
      <c r="L111" s="77" t="s">
        <v>69</v>
      </c>
      <c r="M111" s="83">
        <f t="shared" si="12"/>
        <v>0.18109999999999998</v>
      </c>
      <c r="N111" s="76">
        <v>1559</v>
      </c>
      <c r="O111" s="77" t="s">
        <v>69</v>
      </c>
      <c r="P111" s="83">
        <f t="shared" si="13"/>
        <v>0.15589999999999998</v>
      </c>
    </row>
    <row r="112" spans="1:16">
      <c r="A112" s="1">
        <f t="shared" si="14"/>
        <v>112</v>
      </c>
      <c r="B112" s="76">
        <v>7</v>
      </c>
      <c r="C112" s="77" t="s">
        <v>72</v>
      </c>
      <c r="D112" s="84">
        <f t="shared" si="15"/>
        <v>3.8674033149171269E-2</v>
      </c>
      <c r="E112" s="78">
        <v>4.532</v>
      </c>
      <c r="F112" s="79">
        <v>4.26</v>
      </c>
      <c r="G112" s="75">
        <f t="shared" si="10"/>
        <v>8.7919999999999998</v>
      </c>
      <c r="H112" s="76">
        <v>1.1100000000000001</v>
      </c>
      <c r="I112" s="77" t="s">
        <v>71</v>
      </c>
      <c r="J112" s="64">
        <f t="shared" si="16"/>
        <v>1.1100000000000001</v>
      </c>
      <c r="K112" s="76">
        <v>1927</v>
      </c>
      <c r="L112" s="77" t="s">
        <v>69</v>
      </c>
      <c r="M112" s="83">
        <f t="shared" si="12"/>
        <v>0.19270000000000001</v>
      </c>
      <c r="N112" s="76">
        <v>1676</v>
      </c>
      <c r="O112" s="77" t="s">
        <v>69</v>
      </c>
      <c r="P112" s="83">
        <f t="shared" si="13"/>
        <v>0.1676</v>
      </c>
    </row>
    <row r="113" spans="1:16">
      <c r="A113" s="1">
        <f t="shared" si="14"/>
        <v>113</v>
      </c>
      <c r="B113" s="76">
        <v>8</v>
      </c>
      <c r="C113" s="77" t="s">
        <v>72</v>
      </c>
      <c r="D113" s="84">
        <f t="shared" si="15"/>
        <v>4.4198895027624308E-2</v>
      </c>
      <c r="E113" s="78">
        <v>4.7990000000000004</v>
      </c>
      <c r="F113" s="79">
        <v>3.9590000000000001</v>
      </c>
      <c r="G113" s="75">
        <f t="shared" si="10"/>
        <v>8.7580000000000009</v>
      </c>
      <c r="H113" s="76">
        <v>1.28</v>
      </c>
      <c r="I113" s="77" t="s">
        <v>71</v>
      </c>
      <c r="J113" s="64">
        <f t="shared" si="16"/>
        <v>1.28</v>
      </c>
      <c r="K113" s="76">
        <v>2156</v>
      </c>
      <c r="L113" s="77" t="s">
        <v>69</v>
      </c>
      <c r="M113" s="83">
        <f t="shared" si="12"/>
        <v>0.21560000000000001</v>
      </c>
      <c r="N113" s="76">
        <v>1908</v>
      </c>
      <c r="O113" s="77" t="s">
        <v>69</v>
      </c>
      <c r="P113" s="83">
        <f t="shared" si="13"/>
        <v>0.1908</v>
      </c>
    </row>
    <row r="114" spans="1:16">
      <c r="A114" s="1">
        <f t="shared" si="14"/>
        <v>114</v>
      </c>
      <c r="B114" s="76">
        <v>9</v>
      </c>
      <c r="C114" s="77" t="s">
        <v>72</v>
      </c>
      <c r="D114" s="84">
        <f t="shared" si="15"/>
        <v>4.9723756906077346E-2</v>
      </c>
      <c r="E114" s="78">
        <v>5.09</v>
      </c>
      <c r="F114" s="79">
        <v>3.7040000000000002</v>
      </c>
      <c r="G114" s="75">
        <f t="shared" si="10"/>
        <v>8.7940000000000005</v>
      </c>
      <c r="H114" s="76">
        <v>1.46</v>
      </c>
      <c r="I114" s="77" t="s">
        <v>71</v>
      </c>
      <c r="J114" s="64">
        <f t="shared" si="16"/>
        <v>1.46</v>
      </c>
      <c r="K114" s="76">
        <v>2372</v>
      </c>
      <c r="L114" s="77" t="s">
        <v>69</v>
      </c>
      <c r="M114" s="83">
        <f t="shared" si="12"/>
        <v>0.23719999999999999</v>
      </c>
      <c r="N114" s="76">
        <v>2137</v>
      </c>
      <c r="O114" s="77" t="s">
        <v>69</v>
      </c>
      <c r="P114" s="83">
        <f t="shared" si="13"/>
        <v>0.2137</v>
      </c>
    </row>
    <row r="115" spans="1:16">
      <c r="A115" s="1">
        <f t="shared" si="14"/>
        <v>115</v>
      </c>
      <c r="B115" s="76">
        <v>10</v>
      </c>
      <c r="C115" s="77" t="s">
        <v>72</v>
      </c>
      <c r="D115" s="84">
        <f t="shared" si="15"/>
        <v>5.5248618784530384E-2</v>
      </c>
      <c r="E115" s="78">
        <v>5.407</v>
      </c>
      <c r="F115" s="79">
        <v>3.4849999999999999</v>
      </c>
      <c r="G115" s="75">
        <f t="shared" si="10"/>
        <v>8.8919999999999995</v>
      </c>
      <c r="H115" s="76">
        <v>1.64</v>
      </c>
      <c r="I115" s="77" t="s">
        <v>71</v>
      </c>
      <c r="J115" s="64">
        <f t="shared" si="16"/>
        <v>1.64</v>
      </c>
      <c r="K115" s="76">
        <v>2575</v>
      </c>
      <c r="L115" s="77" t="s">
        <v>69</v>
      </c>
      <c r="M115" s="83">
        <f t="shared" si="12"/>
        <v>0.25750000000000001</v>
      </c>
      <c r="N115" s="76">
        <v>2361</v>
      </c>
      <c r="O115" s="77" t="s">
        <v>69</v>
      </c>
      <c r="P115" s="83">
        <f t="shared" si="13"/>
        <v>0.23610000000000003</v>
      </c>
    </row>
    <row r="116" spans="1:16">
      <c r="A116" s="1">
        <f t="shared" si="14"/>
        <v>116</v>
      </c>
      <c r="B116" s="76">
        <v>11</v>
      </c>
      <c r="C116" s="77" t="s">
        <v>72</v>
      </c>
      <c r="D116" s="84">
        <f t="shared" si="15"/>
        <v>6.0773480662983423E-2</v>
      </c>
      <c r="E116" s="78">
        <v>5.7480000000000002</v>
      </c>
      <c r="F116" s="79">
        <v>3.2930000000000001</v>
      </c>
      <c r="G116" s="75">
        <f t="shared" si="10"/>
        <v>9.0410000000000004</v>
      </c>
      <c r="H116" s="76">
        <v>1.81</v>
      </c>
      <c r="I116" s="77" t="s">
        <v>71</v>
      </c>
      <c r="J116" s="64">
        <f t="shared" si="16"/>
        <v>1.81</v>
      </c>
      <c r="K116" s="76">
        <v>2765</v>
      </c>
      <c r="L116" s="77" t="s">
        <v>69</v>
      </c>
      <c r="M116" s="83">
        <f t="shared" ref="M116:M147" si="17">K116/1000/10</f>
        <v>0.27650000000000002</v>
      </c>
      <c r="N116" s="76">
        <v>2579</v>
      </c>
      <c r="O116" s="77" t="s">
        <v>69</v>
      </c>
      <c r="P116" s="83">
        <f t="shared" ref="P116:P147" si="18">N116/1000/10</f>
        <v>0.25790000000000002</v>
      </c>
    </row>
    <row r="117" spans="1:16">
      <c r="A117" s="1">
        <f t="shared" si="14"/>
        <v>117</v>
      </c>
      <c r="B117" s="76">
        <v>12</v>
      </c>
      <c r="C117" s="77" t="s">
        <v>72</v>
      </c>
      <c r="D117" s="84">
        <f t="shared" si="15"/>
        <v>6.6298342541436461E-2</v>
      </c>
      <c r="E117" s="78">
        <v>6.11</v>
      </c>
      <c r="F117" s="79">
        <v>3.125</v>
      </c>
      <c r="G117" s="75">
        <f t="shared" si="10"/>
        <v>9.2349999999999994</v>
      </c>
      <c r="H117" s="76">
        <v>1.98</v>
      </c>
      <c r="I117" s="77" t="s">
        <v>71</v>
      </c>
      <c r="J117" s="64">
        <f t="shared" si="16"/>
        <v>1.98</v>
      </c>
      <c r="K117" s="76">
        <v>2941</v>
      </c>
      <c r="L117" s="77" t="s">
        <v>69</v>
      </c>
      <c r="M117" s="83">
        <f t="shared" si="17"/>
        <v>0.29409999999999997</v>
      </c>
      <c r="N117" s="76">
        <v>2789</v>
      </c>
      <c r="O117" s="77" t="s">
        <v>69</v>
      </c>
      <c r="P117" s="83">
        <f t="shared" si="18"/>
        <v>0.27890000000000004</v>
      </c>
    </row>
    <row r="118" spans="1:16">
      <c r="A118" s="1">
        <f t="shared" si="14"/>
        <v>118</v>
      </c>
      <c r="B118" s="76">
        <v>13</v>
      </c>
      <c r="C118" s="77" t="s">
        <v>72</v>
      </c>
      <c r="D118" s="84">
        <f t="shared" si="15"/>
        <v>7.18232044198895E-2</v>
      </c>
      <c r="E118" s="78">
        <v>6.4930000000000003</v>
      </c>
      <c r="F118" s="79">
        <v>2.9750000000000001</v>
      </c>
      <c r="G118" s="75">
        <f t="shared" si="10"/>
        <v>9.468</v>
      </c>
      <c r="H118" s="76">
        <v>2.15</v>
      </c>
      <c r="I118" s="77" t="s">
        <v>71</v>
      </c>
      <c r="J118" s="64">
        <f t="shared" si="16"/>
        <v>2.15</v>
      </c>
      <c r="K118" s="76">
        <v>3105</v>
      </c>
      <c r="L118" s="77" t="s">
        <v>69</v>
      </c>
      <c r="M118" s="83">
        <f t="shared" si="17"/>
        <v>0.3105</v>
      </c>
      <c r="N118" s="76">
        <v>2992</v>
      </c>
      <c r="O118" s="77" t="s">
        <v>69</v>
      </c>
      <c r="P118" s="83">
        <f t="shared" si="18"/>
        <v>0.29920000000000002</v>
      </c>
    </row>
    <row r="119" spans="1:16">
      <c r="A119" s="1">
        <f t="shared" si="14"/>
        <v>119</v>
      </c>
      <c r="B119" s="76">
        <v>14</v>
      </c>
      <c r="C119" s="77" t="s">
        <v>72</v>
      </c>
      <c r="D119" s="84">
        <f t="shared" si="15"/>
        <v>7.7348066298342538E-2</v>
      </c>
      <c r="E119" s="78">
        <v>6.8929999999999998</v>
      </c>
      <c r="F119" s="79">
        <v>2.8410000000000002</v>
      </c>
      <c r="G119" s="75">
        <f t="shared" si="10"/>
        <v>9.734</v>
      </c>
      <c r="H119" s="76">
        <v>2.31</v>
      </c>
      <c r="I119" s="77" t="s">
        <v>71</v>
      </c>
      <c r="J119" s="64">
        <f t="shared" si="16"/>
        <v>2.31</v>
      </c>
      <c r="K119" s="76">
        <v>3256</v>
      </c>
      <c r="L119" s="77" t="s">
        <v>69</v>
      </c>
      <c r="M119" s="83">
        <f t="shared" si="17"/>
        <v>0.3256</v>
      </c>
      <c r="N119" s="76">
        <v>3185</v>
      </c>
      <c r="O119" s="77" t="s">
        <v>69</v>
      </c>
      <c r="P119" s="83">
        <f t="shared" si="18"/>
        <v>0.31850000000000001</v>
      </c>
    </row>
    <row r="120" spans="1:16">
      <c r="A120" s="1">
        <f t="shared" si="14"/>
        <v>120</v>
      </c>
      <c r="B120" s="76">
        <v>15</v>
      </c>
      <c r="C120" s="77" t="s">
        <v>72</v>
      </c>
      <c r="D120" s="84">
        <f t="shared" si="15"/>
        <v>8.2872928176795577E-2</v>
      </c>
      <c r="E120" s="78">
        <v>7.3070000000000004</v>
      </c>
      <c r="F120" s="79">
        <v>2.72</v>
      </c>
      <c r="G120" s="75">
        <f t="shared" si="10"/>
        <v>10.027000000000001</v>
      </c>
      <c r="H120" s="76">
        <v>2.4700000000000002</v>
      </c>
      <c r="I120" s="77" t="s">
        <v>71</v>
      </c>
      <c r="J120" s="64">
        <f t="shared" si="16"/>
        <v>2.4700000000000002</v>
      </c>
      <c r="K120" s="76">
        <v>3395</v>
      </c>
      <c r="L120" s="77" t="s">
        <v>69</v>
      </c>
      <c r="M120" s="83">
        <f t="shared" si="17"/>
        <v>0.33950000000000002</v>
      </c>
      <c r="N120" s="76">
        <v>3370</v>
      </c>
      <c r="O120" s="77" t="s">
        <v>69</v>
      </c>
      <c r="P120" s="83">
        <f t="shared" si="18"/>
        <v>0.33700000000000002</v>
      </c>
    </row>
    <row r="121" spans="1:16">
      <c r="A121" s="1">
        <f t="shared" si="14"/>
        <v>121</v>
      </c>
      <c r="B121" s="76">
        <v>16</v>
      </c>
      <c r="C121" s="77" t="s">
        <v>72</v>
      </c>
      <c r="D121" s="84">
        <f t="shared" ref="D121:D152" si="19">B121/$C$5</f>
        <v>8.8397790055248615E-2</v>
      </c>
      <c r="E121" s="78">
        <v>7.7350000000000003</v>
      </c>
      <c r="F121" s="79">
        <v>2.6110000000000002</v>
      </c>
      <c r="G121" s="75">
        <f t="shared" si="10"/>
        <v>10.346</v>
      </c>
      <c r="H121" s="76">
        <v>2.63</v>
      </c>
      <c r="I121" s="77" t="s">
        <v>71</v>
      </c>
      <c r="J121" s="64">
        <f t="shared" si="16"/>
        <v>2.63</v>
      </c>
      <c r="K121" s="76">
        <v>3524</v>
      </c>
      <c r="L121" s="77" t="s">
        <v>69</v>
      </c>
      <c r="M121" s="83">
        <f t="shared" si="17"/>
        <v>0.35239999999999999</v>
      </c>
      <c r="N121" s="76">
        <v>3546</v>
      </c>
      <c r="O121" s="77" t="s">
        <v>69</v>
      </c>
      <c r="P121" s="83">
        <f t="shared" si="18"/>
        <v>0.35459999999999997</v>
      </c>
    </row>
    <row r="122" spans="1:16">
      <c r="A122" s="1">
        <f t="shared" si="14"/>
        <v>122</v>
      </c>
      <c r="B122" s="76">
        <v>17</v>
      </c>
      <c r="C122" s="77" t="s">
        <v>72</v>
      </c>
      <c r="D122" s="84">
        <f t="shared" si="19"/>
        <v>9.3922651933701654E-2</v>
      </c>
      <c r="E122" s="78">
        <v>8.1739999999999995</v>
      </c>
      <c r="F122" s="79">
        <v>2.5110000000000001</v>
      </c>
      <c r="G122" s="75">
        <f t="shared" si="10"/>
        <v>10.684999999999999</v>
      </c>
      <c r="H122" s="76">
        <v>2.78</v>
      </c>
      <c r="I122" s="77" t="s">
        <v>71</v>
      </c>
      <c r="J122" s="64">
        <f t="shared" si="16"/>
        <v>2.78</v>
      </c>
      <c r="K122" s="76">
        <v>3643</v>
      </c>
      <c r="L122" s="77" t="s">
        <v>69</v>
      </c>
      <c r="M122" s="83">
        <f t="shared" si="17"/>
        <v>0.36429999999999996</v>
      </c>
      <c r="N122" s="76">
        <v>3713</v>
      </c>
      <c r="O122" s="77" t="s">
        <v>69</v>
      </c>
      <c r="P122" s="83">
        <f t="shared" si="18"/>
        <v>0.37130000000000002</v>
      </c>
    </row>
    <row r="123" spans="1:16">
      <c r="A123" s="1">
        <f t="shared" si="14"/>
        <v>123</v>
      </c>
      <c r="B123" s="76">
        <v>18</v>
      </c>
      <c r="C123" s="77" t="s">
        <v>72</v>
      </c>
      <c r="D123" s="84">
        <f t="shared" si="19"/>
        <v>9.9447513812154692E-2</v>
      </c>
      <c r="E123" s="78">
        <v>8.6219999999999999</v>
      </c>
      <c r="F123" s="79">
        <v>2.419</v>
      </c>
      <c r="G123" s="75">
        <f t="shared" si="10"/>
        <v>11.041</v>
      </c>
      <c r="H123" s="76">
        <v>2.92</v>
      </c>
      <c r="I123" s="77" t="s">
        <v>71</v>
      </c>
      <c r="J123" s="64">
        <f t="shared" si="16"/>
        <v>2.92</v>
      </c>
      <c r="K123" s="76">
        <v>3753</v>
      </c>
      <c r="L123" s="77" t="s">
        <v>69</v>
      </c>
      <c r="M123" s="83">
        <f t="shared" si="17"/>
        <v>0.37530000000000002</v>
      </c>
      <c r="N123" s="76">
        <v>3871</v>
      </c>
      <c r="O123" s="77" t="s">
        <v>69</v>
      </c>
      <c r="P123" s="83">
        <f t="shared" si="18"/>
        <v>0.3871</v>
      </c>
    </row>
    <row r="124" spans="1:16">
      <c r="A124" s="1">
        <f t="shared" si="14"/>
        <v>124</v>
      </c>
      <c r="B124" s="76">
        <v>20</v>
      </c>
      <c r="C124" s="77" t="s">
        <v>72</v>
      </c>
      <c r="D124" s="84">
        <f t="shared" si="19"/>
        <v>0.11049723756906077</v>
      </c>
      <c r="E124" s="78">
        <v>9.5399999999999991</v>
      </c>
      <c r="F124" s="79">
        <v>2.2570000000000001</v>
      </c>
      <c r="G124" s="75">
        <f t="shared" si="10"/>
        <v>11.796999999999999</v>
      </c>
      <c r="H124" s="76">
        <v>3.2</v>
      </c>
      <c r="I124" s="77" t="s">
        <v>71</v>
      </c>
      <c r="J124" s="64">
        <f t="shared" si="16"/>
        <v>3.2</v>
      </c>
      <c r="K124" s="76">
        <v>3956</v>
      </c>
      <c r="L124" s="77" t="s">
        <v>69</v>
      </c>
      <c r="M124" s="83">
        <f t="shared" si="17"/>
        <v>0.39560000000000001</v>
      </c>
      <c r="N124" s="76">
        <v>4163</v>
      </c>
      <c r="O124" s="77" t="s">
        <v>69</v>
      </c>
      <c r="P124" s="83">
        <f t="shared" si="18"/>
        <v>0.4163</v>
      </c>
    </row>
    <row r="125" spans="1:16">
      <c r="A125" s="1">
        <f t="shared" si="14"/>
        <v>125</v>
      </c>
      <c r="B125" s="66">
        <v>22.5</v>
      </c>
      <c r="C125" s="67" t="s">
        <v>72</v>
      </c>
      <c r="D125" s="84">
        <f t="shared" si="19"/>
        <v>0.12430939226519337</v>
      </c>
      <c r="E125" s="78">
        <v>10.71</v>
      </c>
      <c r="F125" s="79">
        <v>2.0870000000000002</v>
      </c>
      <c r="G125" s="75">
        <f t="shared" si="10"/>
        <v>12.797000000000001</v>
      </c>
      <c r="H125" s="76">
        <v>3.52</v>
      </c>
      <c r="I125" s="77" t="s">
        <v>71</v>
      </c>
      <c r="J125" s="64">
        <f t="shared" si="16"/>
        <v>3.52</v>
      </c>
      <c r="K125" s="76">
        <v>4174</v>
      </c>
      <c r="L125" s="77" t="s">
        <v>69</v>
      </c>
      <c r="M125" s="83">
        <f t="shared" si="17"/>
        <v>0.41740000000000005</v>
      </c>
      <c r="N125" s="76">
        <v>4486</v>
      </c>
      <c r="O125" s="77" t="s">
        <v>69</v>
      </c>
      <c r="P125" s="83">
        <f t="shared" si="18"/>
        <v>0.4486</v>
      </c>
    </row>
    <row r="126" spans="1:16">
      <c r="A126" s="1">
        <f t="shared" si="14"/>
        <v>126</v>
      </c>
      <c r="B126" s="66">
        <v>25</v>
      </c>
      <c r="C126" s="67" t="s">
        <v>72</v>
      </c>
      <c r="D126" s="84">
        <f t="shared" si="19"/>
        <v>0.13812154696132597</v>
      </c>
      <c r="E126" s="78">
        <v>11.9</v>
      </c>
      <c r="F126" s="79">
        <v>1.9430000000000001</v>
      </c>
      <c r="G126" s="75">
        <f t="shared" si="10"/>
        <v>13.843</v>
      </c>
      <c r="H126" s="66">
        <v>3.82</v>
      </c>
      <c r="I126" s="67" t="s">
        <v>71</v>
      </c>
      <c r="J126" s="64">
        <f t="shared" si="16"/>
        <v>3.82</v>
      </c>
      <c r="K126" s="66">
        <v>4355</v>
      </c>
      <c r="L126" s="67" t="s">
        <v>69</v>
      </c>
      <c r="M126" s="83">
        <f t="shared" si="17"/>
        <v>0.43550000000000005</v>
      </c>
      <c r="N126" s="66">
        <v>4769</v>
      </c>
      <c r="O126" s="67" t="s">
        <v>69</v>
      </c>
      <c r="P126" s="83">
        <f t="shared" si="18"/>
        <v>0.47689999999999999</v>
      </c>
    </row>
    <row r="127" spans="1:16">
      <c r="A127" s="1">
        <f t="shared" si="14"/>
        <v>127</v>
      </c>
      <c r="B127" s="66">
        <v>27.5</v>
      </c>
      <c r="C127" s="67" t="s">
        <v>72</v>
      </c>
      <c r="D127" s="84">
        <f t="shared" si="19"/>
        <v>0.15193370165745856</v>
      </c>
      <c r="E127" s="78">
        <v>13.09</v>
      </c>
      <c r="F127" s="79">
        <v>1.82</v>
      </c>
      <c r="G127" s="75">
        <f t="shared" si="10"/>
        <v>14.91</v>
      </c>
      <c r="H127" s="66">
        <v>4.0999999999999996</v>
      </c>
      <c r="I127" s="67" t="s">
        <v>71</v>
      </c>
      <c r="J127" s="64">
        <f t="shared" si="16"/>
        <v>4.0999999999999996</v>
      </c>
      <c r="K127" s="66">
        <v>4506</v>
      </c>
      <c r="L127" s="67" t="s">
        <v>69</v>
      </c>
      <c r="M127" s="83">
        <f t="shared" si="17"/>
        <v>0.4506</v>
      </c>
      <c r="N127" s="66">
        <v>5016</v>
      </c>
      <c r="O127" s="67" t="s">
        <v>69</v>
      </c>
      <c r="P127" s="83">
        <f t="shared" si="18"/>
        <v>0.50160000000000005</v>
      </c>
    </row>
    <row r="128" spans="1:16">
      <c r="A128" s="1">
        <f t="shared" si="14"/>
        <v>128</v>
      </c>
      <c r="B128" s="76">
        <v>30</v>
      </c>
      <c r="C128" s="77" t="s">
        <v>72</v>
      </c>
      <c r="D128" s="84">
        <f t="shared" si="19"/>
        <v>0.16574585635359115</v>
      </c>
      <c r="E128" s="78">
        <v>14.27</v>
      </c>
      <c r="F128" s="79">
        <v>1.7130000000000001</v>
      </c>
      <c r="G128" s="75">
        <f t="shared" si="10"/>
        <v>15.983000000000001</v>
      </c>
      <c r="H128" s="76">
        <v>4.3499999999999996</v>
      </c>
      <c r="I128" s="77" t="s">
        <v>71</v>
      </c>
      <c r="J128" s="64">
        <f t="shared" si="16"/>
        <v>4.3499999999999996</v>
      </c>
      <c r="K128" s="66">
        <v>4635</v>
      </c>
      <c r="L128" s="67" t="s">
        <v>69</v>
      </c>
      <c r="M128" s="83">
        <f t="shared" si="17"/>
        <v>0.46349999999999997</v>
      </c>
      <c r="N128" s="66">
        <v>5235</v>
      </c>
      <c r="O128" s="67" t="s">
        <v>69</v>
      </c>
      <c r="P128" s="83">
        <f t="shared" si="18"/>
        <v>0.52350000000000008</v>
      </c>
    </row>
    <row r="129" spans="1:16">
      <c r="A129" s="1">
        <f t="shared" si="14"/>
        <v>129</v>
      </c>
      <c r="B129" s="76">
        <v>32.5</v>
      </c>
      <c r="C129" s="77" t="s">
        <v>72</v>
      </c>
      <c r="D129" s="84">
        <f t="shared" si="19"/>
        <v>0.17955801104972377</v>
      </c>
      <c r="E129" s="78">
        <v>15.44</v>
      </c>
      <c r="F129" s="79">
        <v>1.62</v>
      </c>
      <c r="G129" s="75">
        <f t="shared" si="10"/>
        <v>17.059999999999999</v>
      </c>
      <c r="H129" s="76">
        <v>4.5999999999999996</v>
      </c>
      <c r="I129" s="77" t="s">
        <v>71</v>
      </c>
      <c r="J129" s="64">
        <f t="shared" si="16"/>
        <v>4.5999999999999996</v>
      </c>
      <c r="K129" s="66">
        <v>4745</v>
      </c>
      <c r="L129" s="67" t="s">
        <v>69</v>
      </c>
      <c r="M129" s="83">
        <f t="shared" si="17"/>
        <v>0.47450000000000003</v>
      </c>
      <c r="N129" s="66">
        <v>5428</v>
      </c>
      <c r="O129" s="67" t="s">
        <v>69</v>
      </c>
      <c r="P129" s="83">
        <f t="shared" si="18"/>
        <v>0.54279999999999995</v>
      </c>
    </row>
    <row r="130" spans="1:16">
      <c r="A130" s="1">
        <f t="shared" si="14"/>
        <v>130</v>
      </c>
      <c r="B130" s="76">
        <v>35</v>
      </c>
      <c r="C130" s="77" t="s">
        <v>72</v>
      </c>
      <c r="D130" s="84">
        <f t="shared" si="19"/>
        <v>0.19337016574585636</v>
      </c>
      <c r="E130" s="78">
        <v>16.579999999999998</v>
      </c>
      <c r="F130" s="79">
        <v>1.5369999999999999</v>
      </c>
      <c r="G130" s="75">
        <f t="shared" si="10"/>
        <v>18.116999999999997</v>
      </c>
      <c r="H130" s="76">
        <v>4.83</v>
      </c>
      <c r="I130" s="77" t="s">
        <v>71</v>
      </c>
      <c r="J130" s="64">
        <f t="shared" si="16"/>
        <v>4.83</v>
      </c>
      <c r="K130" s="66">
        <v>4840</v>
      </c>
      <c r="L130" s="67" t="s">
        <v>69</v>
      </c>
      <c r="M130" s="83">
        <f t="shared" si="17"/>
        <v>0.48399999999999999</v>
      </c>
      <c r="N130" s="66">
        <v>5601</v>
      </c>
      <c r="O130" s="67" t="s">
        <v>69</v>
      </c>
      <c r="P130" s="83">
        <f t="shared" si="18"/>
        <v>0.56010000000000004</v>
      </c>
    </row>
    <row r="131" spans="1:16">
      <c r="A131" s="1">
        <f t="shared" si="14"/>
        <v>131</v>
      </c>
      <c r="B131" s="76">
        <v>37.5</v>
      </c>
      <c r="C131" s="77" t="s">
        <v>72</v>
      </c>
      <c r="D131" s="84">
        <f t="shared" si="19"/>
        <v>0.20718232044198895</v>
      </c>
      <c r="E131" s="78">
        <v>17.690000000000001</v>
      </c>
      <c r="F131" s="79">
        <v>1.4630000000000001</v>
      </c>
      <c r="G131" s="75">
        <f t="shared" si="10"/>
        <v>19.153000000000002</v>
      </c>
      <c r="H131" s="76">
        <v>5.04</v>
      </c>
      <c r="I131" s="77" t="s">
        <v>71</v>
      </c>
      <c r="J131" s="64">
        <f t="shared" si="16"/>
        <v>5.04</v>
      </c>
      <c r="K131" s="66">
        <v>4923</v>
      </c>
      <c r="L131" s="67" t="s">
        <v>69</v>
      </c>
      <c r="M131" s="83">
        <f t="shared" si="17"/>
        <v>0.49230000000000002</v>
      </c>
      <c r="N131" s="66">
        <v>5756</v>
      </c>
      <c r="O131" s="67" t="s">
        <v>69</v>
      </c>
      <c r="P131" s="83">
        <f t="shared" si="18"/>
        <v>0.5756</v>
      </c>
    </row>
    <row r="132" spans="1:16">
      <c r="A132" s="1">
        <f t="shared" si="14"/>
        <v>132</v>
      </c>
      <c r="B132" s="76">
        <v>40</v>
      </c>
      <c r="C132" s="77" t="s">
        <v>72</v>
      </c>
      <c r="D132" s="84">
        <f t="shared" si="19"/>
        <v>0.22099447513812154</v>
      </c>
      <c r="E132" s="78">
        <v>18.79</v>
      </c>
      <c r="F132" s="79">
        <v>1.397</v>
      </c>
      <c r="G132" s="75">
        <f t="shared" si="10"/>
        <v>20.186999999999998</v>
      </c>
      <c r="H132" s="76">
        <v>5.25</v>
      </c>
      <c r="I132" s="77" t="s">
        <v>71</v>
      </c>
      <c r="J132" s="64">
        <f t="shared" si="16"/>
        <v>5.25</v>
      </c>
      <c r="K132" s="66">
        <v>4996</v>
      </c>
      <c r="L132" s="67" t="s">
        <v>69</v>
      </c>
      <c r="M132" s="83">
        <f t="shared" si="17"/>
        <v>0.49960000000000004</v>
      </c>
      <c r="N132" s="66">
        <v>5896</v>
      </c>
      <c r="O132" s="67" t="s">
        <v>69</v>
      </c>
      <c r="P132" s="83">
        <f t="shared" si="18"/>
        <v>0.58960000000000001</v>
      </c>
    </row>
    <row r="133" spans="1:16">
      <c r="A133" s="1">
        <f t="shared" si="14"/>
        <v>133</v>
      </c>
      <c r="B133" s="76">
        <v>45</v>
      </c>
      <c r="C133" s="77" t="s">
        <v>72</v>
      </c>
      <c r="D133" s="84">
        <f t="shared" si="19"/>
        <v>0.24861878453038674</v>
      </c>
      <c r="E133" s="78">
        <v>20.88</v>
      </c>
      <c r="F133" s="79">
        <v>1.2829999999999999</v>
      </c>
      <c r="G133" s="75">
        <f t="shared" si="10"/>
        <v>22.163</v>
      </c>
      <c r="H133" s="76">
        <v>5.63</v>
      </c>
      <c r="I133" s="77" t="s">
        <v>71</v>
      </c>
      <c r="J133" s="64">
        <f t="shared" si="16"/>
        <v>5.63</v>
      </c>
      <c r="K133" s="66">
        <v>5133</v>
      </c>
      <c r="L133" s="67" t="s">
        <v>69</v>
      </c>
      <c r="M133" s="83">
        <f t="shared" si="17"/>
        <v>0.51329999999999998</v>
      </c>
      <c r="N133" s="66">
        <v>6139</v>
      </c>
      <c r="O133" s="67" t="s">
        <v>69</v>
      </c>
      <c r="P133" s="83">
        <f t="shared" si="18"/>
        <v>0.6139</v>
      </c>
    </row>
    <row r="134" spans="1:16">
      <c r="A134" s="1">
        <f t="shared" si="14"/>
        <v>134</v>
      </c>
      <c r="B134" s="76">
        <v>50</v>
      </c>
      <c r="C134" s="77" t="s">
        <v>72</v>
      </c>
      <c r="D134" s="84">
        <f t="shared" si="19"/>
        <v>0.27624309392265195</v>
      </c>
      <c r="E134" s="78">
        <v>22.86</v>
      </c>
      <c r="F134" s="79">
        <v>1.1879999999999999</v>
      </c>
      <c r="G134" s="75">
        <f t="shared" si="10"/>
        <v>24.047999999999998</v>
      </c>
      <c r="H134" s="76">
        <v>5.98</v>
      </c>
      <c r="I134" s="77" t="s">
        <v>71</v>
      </c>
      <c r="J134" s="64">
        <f t="shared" si="16"/>
        <v>5.98</v>
      </c>
      <c r="K134" s="66">
        <v>5244</v>
      </c>
      <c r="L134" s="67" t="s">
        <v>69</v>
      </c>
      <c r="M134" s="83">
        <f t="shared" si="17"/>
        <v>0.52439999999999998</v>
      </c>
      <c r="N134" s="66">
        <v>6343</v>
      </c>
      <c r="O134" s="67" t="s">
        <v>69</v>
      </c>
      <c r="P134" s="83">
        <f t="shared" si="18"/>
        <v>0.63429999999999997</v>
      </c>
    </row>
    <row r="135" spans="1:16">
      <c r="A135" s="1">
        <f t="shared" si="14"/>
        <v>135</v>
      </c>
      <c r="B135" s="76">
        <v>55</v>
      </c>
      <c r="C135" s="77" t="s">
        <v>72</v>
      </c>
      <c r="D135" s="84">
        <f t="shared" si="19"/>
        <v>0.30386740331491713</v>
      </c>
      <c r="E135" s="78">
        <v>24.73</v>
      </c>
      <c r="F135" s="79">
        <v>1.107</v>
      </c>
      <c r="G135" s="75">
        <f t="shared" si="10"/>
        <v>25.837</v>
      </c>
      <c r="H135" s="76">
        <v>6.3</v>
      </c>
      <c r="I135" s="77" t="s">
        <v>71</v>
      </c>
      <c r="J135" s="64">
        <f t="shared" si="16"/>
        <v>6.3</v>
      </c>
      <c r="K135" s="66">
        <v>5336</v>
      </c>
      <c r="L135" s="67" t="s">
        <v>69</v>
      </c>
      <c r="M135" s="83">
        <f t="shared" si="17"/>
        <v>0.53360000000000007</v>
      </c>
      <c r="N135" s="66">
        <v>6516</v>
      </c>
      <c r="O135" s="67" t="s">
        <v>69</v>
      </c>
      <c r="P135" s="83">
        <f t="shared" si="18"/>
        <v>0.65159999999999996</v>
      </c>
    </row>
    <row r="136" spans="1:16">
      <c r="A136" s="1">
        <f t="shared" si="14"/>
        <v>136</v>
      </c>
      <c r="B136" s="76">
        <v>60</v>
      </c>
      <c r="C136" s="77" t="s">
        <v>72</v>
      </c>
      <c r="D136" s="84">
        <f t="shared" si="19"/>
        <v>0.33149171270718231</v>
      </c>
      <c r="E136" s="78">
        <v>26.5</v>
      </c>
      <c r="F136" s="79">
        <v>1.038</v>
      </c>
      <c r="G136" s="75">
        <f t="shared" si="10"/>
        <v>27.538</v>
      </c>
      <c r="H136" s="76">
        <v>6.6</v>
      </c>
      <c r="I136" s="77" t="s">
        <v>71</v>
      </c>
      <c r="J136" s="64">
        <f t="shared" si="16"/>
        <v>6.6</v>
      </c>
      <c r="K136" s="66">
        <v>5413</v>
      </c>
      <c r="L136" s="67" t="s">
        <v>69</v>
      </c>
      <c r="M136" s="83">
        <f t="shared" si="17"/>
        <v>0.5413</v>
      </c>
      <c r="N136" s="66">
        <v>6667</v>
      </c>
      <c r="O136" s="67" t="s">
        <v>69</v>
      </c>
      <c r="P136" s="83">
        <f t="shared" si="18"/>
        <v>0.66669999999999996</v>
      </c>
    </row>
    <row r="137" spans="1:16">
      <c r="A137" s="1">
        <f t="shared" si="14"/>
        <v>137</v>
      </c>
      <c r="B137" s="76">
        <v>65</v>
      </c>
      <c r="C137" s="77" t="s">
        <v>72</v>
      </c>
      <c r="D137" s="84">
        <f t="shared" si="19"/>
        <v>0.35911602209944754</v>
      </c>
      <c r="E137" s="78">
        <v>28.17</v>
      </c>
      <c r="F137" s="79">
        <v>0.97729999999999995</v>
      </c>
      <c r="G137" s="75">
        <f t="shared" si="10"/>
        <v>29.147300000000001</v>
      </c>
      <c r="H137" s="76">
        <v>6.89</v>
      </c>
      <c r="I137" s="77" t="s">
        <v>71</v>
      </c>
      <c r="J137" s="64">
        <f t="shared" si="16"/>
        <v>6.89</v>
      </c>
      <c r="K137" s="66">
        <v>5480</v>
      </c>
      <c r="L137" s="67" t="s">
        <v>69</v>
      </c>
      <c r="M137" s="83">
        <f t="shared" si="17"/>
        <v>0.54800000000000004</v>
      </c>
      <c r="N137" s="66">
        <v>6799</v>
      </c>
      <c r="O137" s="67" t="s">
        <v>69</v>
      </c>
      <c r="P137" s="83">
        <f t="shared" si="18"/>
        <v>0.67990000000000006</v>
      </c>
    </row>
    <row r="138" spans="1:16">
      <c r="A138" s="1">
        <f t="shared" si="14"/>
        <v>138</v>
      </c>
      <c r="B138" s="76">
        <v>70</v>
      </c>
      <c r="C138" s="77" t="s">
        <v>72</v>
      </c>
      <c r="D138" s="84">
        <f t="shared" si="19"/>
        <v>0.38674033149171272</v>
      </c>
      <c r="E138" s="78">
        <v>29.76</v>
      </c>
      <c r="F138" s="79">
        <v>0.92420000000000002</v>
      </c>
      <c r="G138" s="75">
        <f t="shared" si="10"/>
        <v>30.684200000000001</v>
      </c>
      <c r="H138" s="76">
        <v>7.16</v>
      </c>
      <c r="I138" s="77" t="s">
        <v>71</v>
      </c>
      <c r="J138" s="64">
        <f t="shared" si="16"/>
        <v>7.16</v>
      </c>
      <c r="K138" s="66">
        <v>5538</v>
      </c>
      <c r="L138" s="67" t="s">
        <v>69</v>
      </c>
      <c r="M138" s="83">
        <f t="shared" si="17"/>
        <v>0.55380000000000007</v>
      </c>
      <c r="N138" s="66">
        <v>6916</v>
      </c>
      <c r="O138" s="67" t="s">
        <v>69</v>
      </c>
      <c r="P138" s="83">
        <f t="shared" si="18"/>
        <v>0.69159999999999999</v>
      </c>
    </row>
    <row r="139" spans="1:16">
      <c r="A139" s="1">
        <f t="shared" si="14"/>
        <v>139</v>
      </c>
      <c r="B139" s="76">
        <v>80</v>
      </c>
      <c r="C139" s="77" t="s">
        <v>72</v>
      </c>
      <c r="D139" s="84">
        <f t="shared" si="19"/>
        <v>0.44198895027624308</v>
      </c>
      <c r="E139" s="78">
        <v>32.700000000000003</v>
      </c>
      <c r="F139" s="79">
        <v>0.83509999999999995</v>
      </c>
      <c r="G139" s="75">
        <f t="shared" si="10"/>
        <v>33.5351</v>
      </c>
      <c r="H139" s="76">
        <v>7.67</v>
      </c>
      <c r="I139" s="77" t="s">
        <v>71</v>
      </c>
      <c r="J139" s="64">
        <f t="shared" si="16"/>
        <v>7.67</v>
      </c>
      <c r="K139" s="66">
        <v>5657</v>
      </c>
      <c r="L139" s="67" t="s">
        <v>69</v>
      </c>
      <c r="M139" s="83">
        <f t="shared" si="17"/>
        <v>0.56569999999999998</v>
      </c>
      <c r="N139" s="66">
        <v>7114</v>
      </c>
      <c r="O139" s="67" t="s">
        <v>69</v>
      </c>
      <c r="P139" s="83">
        <f t="shared" si="18"/>
        <v>0.71140000000000003</v>
      </c>
    </row>
    <row r="140" spans="1:16">
      <c r="A140" s="1">
        <f t="shared" si="14"/>
        <v>140</v>
      </c>
      <c r="B140" s="76">
        <v>90</v>
      </c>
      <c r="C140" s="80" t="s">
        <v>72</v>
      </c>
      <c r="D140" s="84">
        <f t="shared" si="19"/>
        <v>0.49723756906077349</v>
      </c>
      <c r="E140" s="78">
        <v>35.36</v>
      </c>
      <c r="F140" s="79">
        <v>0.7631</v>
      </c>
      <c r="G140" s="75">
        <f t="shared" si="10"/>
        <v>36.123100000000001</v>
      </c>
      <c r="H140" s="76">
        <v>8.1300000000000008</v>
      </c>
      <c r="I140" s="77" t="s">
        <v>71</v>
      </c>
      <c r="J140" s="64">
        <f t="shared" si="16"/>
        <v>8.1300000000000008</v>
      </c>
      <c r="K140" s="66">
        <v>5754</v>
      </c>
      <c r="L140" s="67" t="s">
        <v>69</v>
      </c>
      <c r="M140" s="83">
        <f t="shared" si="17"/>
        <v>0.57539999999999991</v>
      </c>
      <c r="N140" s="66">
        <v>7278</v>
      </c>
      <c r="O140" s="67" t="s">
        <v>69</v>
      </c>
      <c r="P140" s="83">
        <f t="shared" si="18"/>
        <v>0.7278</v>
      </c>
    </row>
    <row r="141" spans="1:16">
      <c r="A141" s="1">
        <f t="shared" si="14"/>
        <v>141</v>
      </c>
      <c r="B141" s="76">
        <v>100</v>
      </c>
      <c r="C141" s="67" t="s">
        <v>72</v>
      </c>
      <c r="D141" s="84">
        <f t="shared" si="19"/>
        <v>0.5524861878453039</v>
      </c>
      <c r="E141" s="78">
        <v>37.78</v>
      </c>
      <c r="F141" s="79">
        <v>0.70350000000000001</v>
      </c>
      <c r="G141" s="75">
        <f t="shared" si="10"/>
        <v>38.483499999999999</v>
      </c>
      <c r="H141" s="66">
        <v>8.57</v>
      </c>
      <c r="I141" s="67" t="s">
        <v>71</v>
      </c>
      <c r="J141" s="64">
        <f t="shared" si="16"/>
        <v>8.57</v>
      </c>
      <c r="K141" s="66">
        <v>5835</v>
      </c>
      <c r="L141" s="67" t="s">
        <v>69</v>
      </c>
      <c r="M141" s="83">
        <f t="shared" si="17"/>
        <v>0.58350000000000002</v>
      </c>
      <c r="N141" s="66">
        <v>7416</v>
      </c>
      <c r="O141" s="67" t="s">
        <v>69</v>
      </c>
      <c r="P141" s="83">
        <f t="shared" si="18"/>
        <v>0.74160000000000004</v>
      </c>
    </row>
    <row r="142" spans="1:16">
      <c r="A142" s="1">
        <f t="shared" si="14"/>
        <v>142</v>
      </c>
      <c r="B142" s="76">
        <v>110</v>
      </c>
      <c r="C142" s="67" t="s">
        <v>72</v>
      </c>
      <c r="D142" s="84">
        <f t="shared" si="19"/>
        <v>0.60773480662983426</v>
      </c>
      <c r="E142" s="78">
        <v>39.979999999999997</v>
      </c>
      <c r="F142" s="79">
        <v>0.65329999999999999</v>
      </c>
      <c r="G142" s="75">
        <f t="shared" si="10"/>
        <v>40.633299999999998</v>
      </c>
      <c r="H142" s="66">
        <v>8.98</v>
      </c>
      <c r="I142" s="67" t="s">
        <v>71</v>
      </c>
      <c r="J142" s="64">
        <f t="shared" si="16"/>
        <v>8.98</v>
      </c>
      <c r="K142" s="66">
        <v>5904</v>
      </c>
      <c r="L142" s="67" t="s">
        <v>69</v>
      </c>
      <c r="M142" s="83">
        <f t="shared" si="17"/>
        <v>0.59040000000000004</v>
      </c>
      <c r="N142" s="66">
        <v>7534</v>
      </c>
      <c r="O142" s="67" t="s">
        <v>69</v>
      </c>
      <c r="P142" s="83">
        <f t="shared" si="18"/>
        <v>0.75339999999999996</v>
      </c>
    </row>
    <row r="143" spans="1:16">
      <c r="A143" s="1">
        <f t="shared" si="14"/>
        <v>143</v>
      </c>
      <c r="B143" s="76">
        <v>120</v>
      </c>
      <c r="C143" s="67" t="s">
        <v>72</v>
      </c>
      <c r="D143" s="84">
        <f t="shared" si="19"/>
        <v>0.66298342541436461</v>
      </c>
      <c r="E143" s="78">
        <v>41.98</v>
      </c>
      <c r="F143" s="79">
        <v>0.61040000000000005</v>
      </c>
      <c r="G143" s="75">
        <f t="shared" si="10"/>
        <v>42.590399999999995</v>
      </c>
      <c r="H143" s="66">
        <v>9.3699999999999992</v>
      </c>
      <c r="I143" s="67" t="s">
        <v>71</v>
      </c>
      <c r="J143" s="64">
        <f t="shared" ref="J143:J174" si="20">H143</f>
        <v>9.3699999999999992</v>
      </c>
      <c r="K143" s="66">
        <v>5964</v>
      </c>
      <c r="L143" s="67" t="s">
        <v>69</v>
      </c>
      <c r="M143" s="83">
        <f t="shared" si="17"/>
        <v>0.59640000000000004</v>
      </c>
      <c r="N143" s="66">
        <v>7638</v>
      </c>
      <c r="O143" s="67" t="s">
        <v>69</v>
      </c>
      <c r="P143" s="83">
        <f t="shared" si="18"/>
        <v>0.76380000000000003</v>
      </c>
    </row>
    <row r="144" spans="1:16">
      <c r="A144" s="1">
        <f t="shared" si="14"/>
        <v>144</v>
      </c>
      <c r="B144" s="76">
        <v>130</v>
      </c>
      <c r="C144" s="67" t="s">
        <v>72</v>
      </c>
      <c r="D144" s="84">
        <f t="shared" si="19"/>
        <v>0.71823204419889508</v>
      </c>
      <c r="E144" s="78">
        <v>43.81</v>
      </c>
      <c r="F144" s="79">
        <v>0.57330000000000003</v>
      </c>
      <c r="G144" s="75">
        <f t="shared" si="10"/>
        <v>44.383300000000006</v>
      </c>
      <c r="H144" s="66">
        <v>9.75</v>
      </c>
      <c r="I144" s="67" t="s">
        <v>71</v>
      </c>
      <c r="J144" s="64">
        <f t="shared" si="20"/>
        <v>9.75</v>
      </c>
      <c r="K144" s="66">
        <v>6017</v>
      </c>
      <c r="L144" s="67" t="s">
        <v>69</v>
      </c>
      <c r="M144" s="83">
        <f t="shared" si="17"/>
        <v>0.60170000000000001</v>
      </c>
      <c r="N144" s="66">
        <v>7730</v>
      </c>
      <c r="O144" s="67" t="s">
        <v>69</v>
      </c>
      <c r="P144" s="83">
        <f t="shared" si="18"/>
        <v>0.77300000000000002</v>
      </c>
    </row>
    <row r="145" spans="1:16">
      <c r="A145" s="1">
        <f t="shared" si="14"/>
        <v>145</v>
      </c>
      <c r="B145" s="76">
        <v>140</v>
      </c>
      <c r="C145" s="67" t="s">
        <v>72</v>
      </c>
      <c r="D145" s="84">
        <f t="shared" si="19"/>
        <v>0.77348066298342544</v>
      </c>
      <c r="E145" s="78">
        <v>45.48</v>
      </c>
      <c r="F145" s="79">
        <v>0.54069999999999996</v>
      </c>
      <c r="G145" s="75">
        <f t="shared" si="10"/>
        <v>46.020699999999998</v>
      </c>
      <c r="H145" s="66">
        <v>10.11</v>
      </c>
      <c r="I145" s="67" t="s">
        <v>71</v>
      </c>
      <c r="J145" s="64">
        <f t="shared" si="20"/>
        <v>10.11</v>
      </c>
      <c r="K145" s="66">
        <v>6065</v>
      </c>
      <c r="L145" s="67" t="s">
        <v>69</v>
      </c>
      <c r="M145" s="83">
        <f t="shared" si="17"/>
        <v>0.60650000000000004</v>
      </c>
      <c r="N145" s="66">
        <v>7812</v>
      </c>
      <c r="O145" s="67" t="s">
        <v>69</v>
      </c>
      <c r="P145" s="83">
        <f t="shared" si="18"/>
        <v>0.78120000000000001</v>
      </c>
    </row>
    <row r="146" spans="1:16">
      <c r="A146" s="1">
        <f t="shared" si="14"/>
        <v>146</v>
      </c>
      <c r="B146" s="76">
        <v>150</v>
      </c>
      <c r="C146" s="67" t="s">
        <v>72</v>
      </c>
      <c r="D146" s="84">
        <f t="shared" si="19"/>
        <v>0.82872928176795579</v>
      </c>
      <c r="E146" s="78">
        <v>47.01</v>
      </c>
      <c r="F146" s="79">
        <v>0.51200000000000001</v>
      </c>
      <c r="G146" s="75">
        <f t="shared" si="10"/>
        <v>47.521999999999998</v>
      </c>
      <c r="H146" s="66">
        <v>10.46</v>
      </c>
      <c r="I146" s="67" t="s">
        <v>71</v>
      </c>
      <c r="J146" s="64">
        <f t="shared" si="20"/>
        <v>10.46</v>
      </c>
      <c r="K146" s="66">
        <v>6109</v>
      </c>
      <c r="L146" s="67" t="s">
        <v>69</v>
      </c>
      <c r="M146" s="83">
        <f t="shared" si="17"/>
        <v>0.6109</v>
      </c>
      <c r="N146" s="66">
        <v>7887</v>
      </c>
      <c r="O146" s="67" t="s">
        <v>69</v>
      </c>
      <c r="P146" s="83">
        <f t="shared" si="18"/>
        <v>0.78869999999999996</v>
      </c>
    </row>
    <row r="147" spans="1:16">
      <c r="A147" s="1">
        <f t="shared" si="14"/>
        <v>147</v>
      </c>
      <c r="B147" s="76">
        <v>160</v>
      </c>
      <c r="C147" s="67" t="s">
        <v>72</v>
      </c>
      <c r="D147" s="84">
        <f t="shared" si="19"/>
        <v>0.88397790055248615</v>
      </c>
      <c r="E147" s="78">
        <v>48.42</v>
      </c>
      <c r="F147" s="79">
        <v>0.4864</v>
      </c>
      <c r="G147" s="75">
        <f t="shared" si="10"/>
        <v>48.906400000000005</v>
      </c>
      <c r="H147" s="66">
        <v>10.8</v>
      </c>
      <c r="I147" s="67" t="s">
        <v>71</v>
      </c>
      <c r="J147" s="64">
        <f t="shared" si="20"/>
        <v>10.8</v>
      </c>
      <c r="K147" s="66">
        <v>6148</v>
      </c>
      <c r="L147" s="67" t="s">
        <v>69</v>
      </c>
      <c r="M147" s="83">
        <f t="shared" si="17"/>
        <v>0.61480000000000001</v>
      </c>
      <c r="N147" s="66">
        <v>7955</v>
      </c>
      <c r="O147" s="67" t="s">
        <v>69</v>
      </c>
      <c r="P147" s="83">
        <f t="shared" si="18"/>
        <v>0.79549999999999998</v>
      </c>
    </row>
    <row r="148" spans="1:16">
      <c r="A148" s="1">
        <f t="shared" si="14"/>
        <v>148</v>
      </c>
      <c r="B148" s="76">
        <v>170</v>
      </c>
      <c r="C148" s="67" t="s">
        <v>72</v>
      </c>
      <c r="D148" s="84">
        <f t="shared" si="19"/>
        <v>0.93922651933701662</v>
      </c>
      <c r="E148" s="78">
        <v>49.7</v>
      </c>
      <c r="F148" s="79">
        <v>0.46350000000000002</v>
      </c>
      <c r="G148" s="75">
        <f t="shared" ref="G148:G211" si="21">E148+F148</f>
        <v>50.163500000000006</v>
      </c>
      <c r="H148" s="66">
        <v>11.13</v>
      </c>
      <c r="I148" s="67" t="s">
        <v>71</v>
      </c>
      <c r="J148" s="64">
        <f t="shared" si="20"/>
        <v>11.13</v>
      </c>
      <c r="K148" s="66">
        <v>6185</v>
      </c>
      <c r="L148" s="67" t="s">
        <v>69</v>
      </c>
      <c r="M148" s="83">
        <f t="shared" ref="M148:M166" si="22">K148/1000/10</f>
        <v>0.61849999999999994</v>
      </c>
      <c r="N148" s="66">
        <v>8017</v>
      </c>
      <c r="O148" s="67" t="s">
        <v>69</v>
      </c>
      <c r="P148" s="83">
        <f t="shared" ref="P148:P168" si="23">N148/1000/10</f>
        <v>0.80169999999999997</v>
      </c>
    </row>
    <row r="149" spans="1:16">
      <c r="A149" s="1">
        <f t="shared" si="14"/>
        <v>149</v>
      </c>
      <c r="B149" s="76">
        <v>180</v>
      </c>
      <c r="C149" s="67" t="s">
        <v>72</v>
      </c>
      <c r="D149" s="84">
        <f t="shared" si="19"/>
        <v>0.99447513812154698</v>
      </c>
      <c r="E149" s="78">
        <v>50.89</v>
      </c>
      <c r="F149" s="79">
        <v>0.44280000000000003</v>
      </c>
      <c r="G149" s="75">
        <f t="shared" si="21"/>
        <v>51.332799999999999</v>
      </c>
      <c r="H149" s="66">
        <v>11.45</v>
      </c>
      <c r="I149" s="67" t="s">
        <v>71</v>
      </c>
      <c r="J149" s="64">
        <f t="shared" si="20"/>
        <v>11.45</v>
      </c>
      <c r="K149" s="66">
        <v>6220</v>
      </c>
      <c r="L149" s="67" t="s">
        <v>69</v>
      </c>
      <c r="M149" s="83">
        <f t="shared" si="22"/>
        <v>0.622</v>
      </c>
      <c r="N149" s="66">
        <v>8075</v>
      </c>
      <c r="O149" s="67" t="s">
        <v>69</v>
      </c>
      <c r="P149" s="83">
        <f t="shared" si="23"/>
        <v>0.80749999999999988</v>
      </c>
    </row>
    <row r="150" spans="1:16">
      <c r="A150" s="1">
        <f t="shared" ref="A150:A213" si="24">A149+1</f>
        <v>150</v>
      </c>
      <c r="B150" s="76">
        <v>200</v>
      </c>
      <c r="C150" s="67" t="s">
        <v>72</v>
      </c>
      <c r="D150" s="83">
        <f t="shared" si="19"/>
        <v>1.1049723756906078</v>
      </c>
      <c r="E150" s="78">
        <v>52.99</v>
      </c>
      <c r="F150" s="79">
        <v>0.40689999999999998</v>
      </c>
      <c r="G150" s="75">
        <f t="shared" si="21"/>
        <v>53.396900000000002</v>
      </c>
      <c r="H150" s="66">
        <v>12.08</v>
      </c>
      <c r="I150" s="67" t="s">
        <v>71</v>
      </c>
      <c r="J150" s="64">
        <f t="shared" si="20"/>
        <v>12.08</v>
      </c>
      <c r="K150" s="66">
        <v>6313</v>
      </c>
      <c r="L150" s="67" t="s">
        <v>69</v>
      </c>
      <c r="M150" s="83">
        <f t="shared" si="22"/>
        <v>0.63129999999999997</v>
      </c>
      <c r="N150" s="66">
        <v>8179</v>
      </c>
      <c r="O150" s="67" t="s">
        <v>69</v>
      </c>
      <c r="P150" s="83">
        <f t="shared" si="23"/>
        <v>0.81790000000000007</v>
      </c>
    </row>
    <row r="151" spans="1:16">
      <c r="A151" s="1">
        <f t="shared" si="24"/>
        <v>151</v>
      </c>
      <c r="B151" s="76">
        <v>225</v>
      </c>
      <c r="C151" s="67" t="s">
        <v>72</v>
      </c>
      <c r="D151" s="83">
        <f t="shared" si="19"/>
        <v>1.2430939226519337</v>
      </c>
      <c r="E151" s="78">
        <v>55.18</v>
      </c>
      <c r="F151" s="79">
        <v>0.37</v>
      </c>
      <c r="G151" s="75">
        <f t="shared" si="21"/>
        <v>55.55</v>
      </c>
      <c r="H151" s="66">
        <v>12.83</v>
      </c>
      <c r="I151" s="67" t="s">
        <v>71</v>
      </c>
      <c r="J151" s="64">
        <f t="shared" si="20"/>
        <v>12.83</v>
      </c>
      <c r="K151" s="66">
        <v>6434</v>
      </c>
      <c r="L151" s="67" t="s">
        <v>69</v>
      </c>
      <c r="M151" s="83">
        <f t="shared" si="22"/>
        <v>0.64339999999999997</v>
      </c>
      <c r="N151" s="66">
        <v>8293</v>
      </c>
      <c r="O151" s="67" t="s">
        <v>69</v>
      </c>
      <c r="P151" s="83">
        <f t="shared" si="23"/>
        <v>0.82929999999999993</v>
      </c>
    </row>
    <row r="152" spans="1:16">
      <c r="A152" s="1">
        <f t="shared" si="24"/>
        <v>152</v>
      </c>
      <c r="B152" s="76">
        <v>250</v>
      </c>
      <c r="C152" s="67" t="s">
        <v>72</v>
      </c>
      <c r="D152" s="83">
        <f t="shared" si="19"/>
        <v>1.3812154696132597</v>
      </c>
      <c r="E152" s="78">
        <v>56.99</v>
      </c>
      <c r="F152" s="79">
        <v>0.3397</v>
      </c>
      <c r="G152" s="75">
        <f t="shared" si="21"/>
        <v>57.329700000000003</v>
      </c>
      <c r="H152" s="66">
        <v>13.55</v>
      </c>
      <c r="I152" s="67" t="s">
        <v>71</v>
      </c>
      <c r="J152" s="64">
        <f t="shared" si="20"/>
        <v>13.55</v>
      </c>
      <c r="K152" s="66">
        <v>6543</v>
      </c>
      <c r="L152" s="67" t="s">
        <v>69</v>
      </c>
      <c r="M152" s="83">
        <f t="shared" si="22"/>
        <v>0.65429999999999999</v>
      </c>
      <c r="N152" s="66">
        <v>8392</v>
      </c>
      <c r="O152" s="67" t="s">
        <v>69</v>
      </c>
      <c r="P152" s="83">
        <f t="shared" si="23"/>
        <v>0.83919999999999995</v>
      </c>
    </row>
    <row r="153" spans="1:16">
      <c r="A153" s="1">
        <f t="shared" si="24"/>
        <v>153</v>
      </c>
      <c r="B153" s="76">
        <v>275</v>
      </c>
      <c r="C153" s="67" t="s">
        <v>72</v>
      </c>
      <c r="D153" s="83">
        <f t="shared" ref="D153:D166" si="25">B153/$C$5</f>
        <v>1.5193370165745856</v>
      </c>
      <c r="E153" s="78">
        <v>58.49</v>
      </c>
      <c r="F153" s="79">
        <v>0.31440000000000001</v>
      </c>
      <c r="G153" s="75">
        <f t="shared" si="21"/>
        <v>58.804400000000001</v>
      </c>
      <c r="H153" s="66">
        <v>14.25</v>
      </c>
      <c r="I153" s="67" t="s">
        <v>71</v>
      </c>
      <c r="J153" s="64">
        <f t="shared" si="20"/>
        <v>14.25</v>
      </c>
      <c r="K153" s="66">
        <v>6643</v>
      </c>
      <c r="L153" s="67" t="s">
        <v>69</v>
      </c>
      <c r="M153" s="83">
        <f t="shared" si="22"/>
        <v>0.6643</v>
      </c>
      <c r="N153" s="66">
        <v>8480</v>
      </c>
      <c r="O153" s="67" t="s">
        <v>69</v>
      </c>
      <c r="P153" s="83">
        <f t="shared" si="23"/>
        <v>0.84800000000000009</v>
      </c>
    </row>
    <row r="154" spans="1:16">
      <c r="A154" s="1">
        <f t="shared" si="24"/>
        <v>154</v>
      </c>
      <c r="B154" s="76">
        <v>300</v>
      </c>
      <c r="C154" s="67" t="s">
        <v>72</v>
      </c>
      <c r="D154" s="83">
        <f t="shared" si="25"/>
        <v>1.6574585635359116</v>
      </c>
      <c r="E154" s="78">
        <v>59.73</v>
      </c>
      <c r="F154" s="79">
        <v>0.2928</v>
      </c>
      <c r="G154" s="75">
        <f t="shared" si="21"/>
        <v>60.022799999999997</v>
      </c>
      <c r="H154" s="66">
        <v>14.94</v>
      </c>
      <c r="I154" s="67" t="s">
        <v>71</v>
      </c>
      <c r="J154" s="64">
        <f t="shared" si="20"/>
        <v>14.94</v>
      </c>
      <c r="K154" s="66">
        <v>6735</v>
      </c>
      <c r="L154" s="67" t="s">
        <v>69</v>
      </c>
      <c r="M154" s="83">
        <f t="shared" si="22"/>
        <v>0.67349999999999999</v>
      </c>
      <c r="N154" s="66">
        <v>8560</v>
      </c>
      <c r="O154" s="67" t="s">
        <v>69</v>
      </c>
      <c r="P154" s="83">
        <f t="shared" si="23"/>
        <v>0.85600000000000009</v>
      </c>
    </row>
    <row r="155" spans="1:16">
      <c r="A155" s="1">
        <f t="shared" si="24"/>
        <v>155</v>
      </c>
      <c r="B155" s="76">
        <v>325</v>
      </c>
      <c r="C155" s="67" t="s">
        <v>72</v>
      </c>
      <c r="D155" s="83">
        <f t="shared" si="25"/>
        <v>1.7955801104972375</v>
      </c>
      <c r="E155" s="78">
        <v>60.76</v>
      </c>
      <c r="F155" s="79">
        <v>0.2742</v>
      </c>
      <c r="G155" s="75">
        <f t="shared" si="21"/>
        <v>61.034199999999998</v>
      </c>
      <c r="H155" s="66">
        <v>15.62</v>
      </c>
      <c r="I155" s="67" t="s">
        <v>71</v>
      </c>
      <c r="J155" s="64">
        <f t="shared" si="20"/>
        <v>15.62</v>
      </c>
      <c r="K155" s="66">
        <v>6822</v>
      </c>
      <c r="L155" s="67" t="s">
        <v>69</v>
      </c>
      <c r="M155" s="83">
        <f t="shared" si="22"/>
        <v>0.68220000000000003</v>
      </c>
      <c r="N155" s="66">
        <v>8633</v>
      </c>
      <c r="O155" s="67" t="s">
        <v>69</v>
      </c>
      <c r="P155" s="83">
        <f t="shared" si="23"/>
        <v>0.86329999999999996</v>
      </c>
    </row>
    <row r="156" spans="1:16">
      <c r="A156" s="1">
        <f t="shared" si="24"/>
        <v>156</v>
      </c>
      <c r="B156" s="76">
        <v>350</v>
      </c>
      <c r="C156" s="67" t="s">
        <v>72</v>
      </c>
      <c r="D156" s="83">
        <f t="shared" si="25"/>
        <v>1.9337016574585635</v>
      </c>
      <c r="E156" s="78">
        <v>61.62</v>
      </c>
      <c r="F156" s="79">
        <v>0.25800000000000001</v>
      </c>
      <c r="G156" s="75">
        <f t="shared" si="21"/>
        <v>61.878</v>
      </c>
      <c r="H156" s="66">
        <v>16.29</v>
      </c>
      <c r="I156" s="67" t="s">
        <v>71</v>
      </c>
      <c r="J156" s="64">
        <f t="shared" si="20"/>
        <v>16.29</v>
      </c>
      <c r="K156" s="66">
        <v>6905</v>
      </c>
      <c r="L156" s="67" t="s">
        <v>69</v>
      </c>
      <c r="M156" s="83">
        <f t="shared" si="22"/>
        <v>0.6905</v>
      </c>
      <c r="N156" s="66">
        <v>8701</v>
      </c>
      <c r="O156" s="67" t="s">
        <v>69</v>
      </c>
      <c r="P156" s="83">
        <f t="shared" si="23"/>
        <v>0.8701000000000001</v>
      </c>
    </row>
    <row r="157" spans="1:16">
      <c r="A157" s="1">
        <f t="shared" si="24"/>
        <v>157</v>
      </c>
      <c r="B157" s="76">
        <v>375</v>
      </c>
      <c r="C157" s="67" t="s">
        <v>72</v>
      </c>
      <c r="D157" s="83">
        <f t="shared" si="25"/>
        <v>2.0718232044198897</v>
      </c>
      <c r="E157" s="78">
        <v>62.67</v>
      </c>
      <c r="F157" s="79">
        <v>0.2437</v>
      </c>
      <c r="G157" s="75">
        <f t="shared" si="21"/>
        <v>62.913699999999999</v>
      </c>
      <c r="H157" s="66">
        <v>16.940000000000001</v>
      </c>
      <c r="I157" s="67" t="s">
        <v>71</v>
      </c>
      <c r="J157" s="64">
        <f t="shared" si="20"/>
        <v>16.940000000000001</v>
      </c>
      <c r="K157" s="66">
        <v>6984</v>
      </c>
      <c r="L157" s="67" t="s">
        <v>69</v>
      </c>
      <c r="M157" s="83">
        <f t="shared" si="22"/>
        <v>0.69840000000000002</v>
      </c>
      <c r="N157" s="66">
        <v>8764</v>
      </c>
      <c r="O157" s="67" t="s">
        <v>69</v>
      </c>
      <c r="P157" s="83">
        <f t="shared" si="23"/>
        <v>0.87639999999999996</v>
      </c>
    </row>
    <row r="158" spans="1:16">
      <c r="A158" s="1">
        <f t="shared" si="24"/>
        <v>158</v>
      </c>
      <c r="B158" s="76">
        <v>400</v>
      </c>
      <c r="C158" s="67" t="s">
        <v>72</v>
      </c>
      <c r="D158" s="83">
        <f t="shared" si="25"/>
        <v>2.2099447513812156</v>
      </c>
      <c r="E158" s="78">
        <v>63.74</v>
      </c>
      <c r="F158" s="79">
        <v>0.23100000000000001</v>
      </c>
      <c r="G158" s="75">
        <f t="shared" si="21"/>
        <v>63.971000000000004</v>
      </c>
      <c r="H158" s="66">
        <v>17.59</v>
      </c>
      <c r="I158" s="67" t="s">
        <v>71</v>
      </c>
      <c r="J158" s="64">
        <f t="shared" si="20"/>
        <v>17.59</v>
      </c>
      <c r="K158" s="66">
        <v>7058</v>
      </c>
      <c r="L158" s="67" t="s">
        <v>69</v>
      </c>
      <c r="M158" s="83">
        <f t="shared" si="22"/>
        <v>0.70579999999999998</v>
      </c>
      <c r="N158" s="66">
        <v>8823</v>
      </c>
      <c r="O158" s="67" t="s">
        <v>69</v>
      </c>
      <c r="P158" s="83">
        <f t="shared" si="23"/>
        <v>0.88230000000000008</v>
      </c>
    </row>
    <row r="159" spans="1:16">
      <c r="A159" s="1">
        <f t="shared" si="24"/>
        <v>159</v>
      </c>
      <c r="B159" s="76">
        <v>450</v>
      </c>
      <c r="C159" s="67" t="s">
        <v>72</v>
      </c>
      <c r="D159" s="83">
        <f t="shared" si="25"/>
        <v>2.4861878453038675</v>
      </c>
      <c r="E159" s="78">
        <v>65</v>
      </c>
      <c r="F159" s="79">
        <v>0.20949999999999999</v>
      </c>
      <c r="G159" s="75">
        <f t="shared" si="21"/>
        <v>65.209500000000006</v>
      </c>
      <c r="H159" s="66">
        <v>18.850000000000001</v>
      </c>
      <c r="I159" s="67" t="s">
        <v>71</v>
      </c>
      <c r="J159" s="64">
        <f t="shared" si="20"/>
        <v>18.850000000000001</v>
      </c>
      <c r="K159" s="66">
        <v>7309</v>
      </c>
      <c r="L159" s="67" t="s">
        <v>69</v>
      </c>
      <c r="M159" s="83">
        <f t="shared" si="22"/>
        <v>0.73089999999999999</v>
      </c>
      <c r="N159" s="66">
        <v>8931</v>
      </c>
      <c r="O159" s="67" t="s">
        <v>69</v>
      </c>
      <c r="P159" s="83">
        <f t="shared" si="23"/>
        <v>0.89309999999999989</v>
      </c>
    </row>
    <row r="160" spans="1:16">
      <c r="A160" s="1">
        <f t="shared" si="24"/>
        <v>160</v>
      </c>
      <c r="B160" s="76">
        <v>500</v>
      </c>
      <c r="C160" s="67" t="s">
        <v>72</v>
      </c>
      <c r="D160" s="83">
        <f t="shared" si="25"/>
        <v>2.7624309392265194</v>
      </c>
      <c r="E160" s="78">
        <v>65.790000000000006</v>
      </c>
      <c r="F160" s="79">
        <v>0.19189999999999999</v>
      </c>
      <c r="G160" s="75">
        <f t="shared" si="21"/>
        <v>65.98190000000001</v>
      </c>
      <c r="H160" s="66">
        <v>20.100000000000001</v>
      </c>
      <c r="I160" s="67" t="s">
        <v>71</v>
      </c>
      <c r="J160" s="64">
        <f t="shared" si="20"/>
        <v>20.100000000000001</v>
      </c>
      <c r="K160" s="66">
        <v>7543</v>
      </c>
      <c r="L160" s="67" t="s">
        <v>69</v>
      </c>
      <c r="M160" s="83">
        <f t="shared" si="22"/>
        <v>0.75429999999999997</v>
      </c>
      <c r="N160" s="66">
        <v>9029</v>
      </c>
      <c r="O160" s="67" t="s">
        <v>69</v>
      </c>
      <c r="P160" s="83">
        <f t="shared" si="23"/>
        <v>0.90290000000000004</v>
      </c>
    </row>
    <row r="161" spans="1:16">
      <c r="A161" s="1">
        <f t="shared" si="24"/>
        <v>161</v>
      </c>
      <c r="B161" s="76">
        <v>550</v>
      </c>
      <c r="C161" s="67" t="s">
        <v>72</v>
      </c>
      <c r="D161" s="83">
        <f t="shared" si="25"/>
        <v>3.0386740331491713</v>
      </c>
      <c r="E161" s="78">
        <v>66.34</v>
      </c>
      <c r="F161" s="79">
        <v>0.1772</v>
      </c>
      <c r="G161" s="75">
        <f t="shared" si="21"/>
        <v>66.517200000000003</v>
      </c>
      <c r="H161" s="66">
        <v>21.34</v>
      </c>
      <c r="I161" s="67" t="s">
        <v>71</v>
      </c>
      <c r="J161" s="64">
        <f t="shared" si="20"/>
        <v>21.34</v>
      </c>
      <c r="K161" s="66">
        <v>7764</v>
      </c>
      <c r="L161" s="67" t="s">
        <v>69</v>
      </c>
      <c r="M161" s="83">
        <f t="shared" si="22"/>
        <v>0.77639999999999998</v>
      </c>
      <c r="N161" s="66">
        <v>9120</v>
      </c>
      <c r="O161" s="67" t="s">
        <v>69</v>
      </c>
      <c r="P161" s="83">
        <f t="shared" si="23"/>
        <v>0.91199999999999992</v>
      </c>
    </row>
    <row r="162" spans="1:16">
      <c r="A162" s="1">
        <f t="shared" si="24"/>
        <v>162</v>
      </c>
      <c r="B162" s="76">
        <v>600</v>
      </c>
      <c r="C162" s="67" t="s">
        <v>72</v>
      </c>
      <c r="D162" s="83">
        <f t="shared" si="25"/>
        <v>3.3149171270718232</v>
      </c>
      <c r="E162" s="78">
        <v>66.709999999999994</v>
      </c>
      <c r="F162" s="79">
        <v>0.1648</v>
      </c>
      <c r="G162" s="75">
        <f t="shared" si="21"/>
        <v>66.874799999999993</v>
      </c>
      <c r="H162" s="66">
        <v>22.57</v>
      </c>
      <c r="I162" s="67" t="s">
        <v>71</v>
      </c>
      <c r="J162" s="64">
        <f t="shared" si="20"/>
        <v>22.57</v>
      </c>
      <c r="K162" s="66">
        <v>7975</v>
      </c>
      <c r="L162" s="67" t="s">
        <v>69</v>
      </c>
      <c r="M162" s="83">
        <f t="shared" si="22"/>
        <v>0.79749999999999999</v>
      </c>
      <c r="N162" s="66">
        <v>9204</v>
      </c>
      <c r="O162" s="67" t="s">
        <v>69</v>
      </c>
      <c r="P162" s="83">
        <f t="shared" si="23"/>
        <v>0.92040000000000011</v>
      </c>
    </row>
    <row r="163" spans="1:16">
      <c r="A163" s="1">
        <f t="shared" si="24"/>
        <v>163</v>
      </c>
      <c r="B163" s="76">
        <v>650</v>
      </c>
      <c r="C163" s="67" t="s">
        <v>72</v>
      </c>
      <c r="D163" s="83">
        <f t="shared" si="25"/>
        <v>3.5911602209944751</v>
      </c>
      <c r="E163" s="78">
        <v>66.94</v>
      </c>
      <c r="F163" s="79">
        <v>0.15409999999999999</v>
      </c>
      <c r="G163" s="75">
        <f t="shared" si="21"/>
        <v>67.094099999999997</v>
      </c>
      <c r="H163" s="66">
        <v>23.79</v>
      </c>
      <c r="I163" s="67" t="s">
        <v>71</v>
      </c>
      <c r="J163" s="64">
        <f t="shared" si="20"/>
        <v>23.79</v>
      </c>
      <c r="K163" s="66">
        <v>8179</v>
      </c>
      <c r="L163" s="67" t="s">
        <v>69</v>
      </c>
      <c r="M163" s="83">
        <f t="shared" si="22"/>
        <v>0.81790000000000007</v>
      </c>
      <c r="N163" s="66">
        <v>9284</v>
      </c>
      <c r="O163" s="67" t="s">
        <v>69</v>
      </c>
      <c r="P163" s="83">
        <f t="shared" si="23"/>
        <v>0.92840000000000011</v>
      </c>
    </row>
    <row r="164" spans="1:16">
      <c r="A164" s="1">
        <f t="shared" si="24"/>
        <v>164</v>
      </c>
      <c r="B164" s="76">
        <v>700</v>
      </c>
      <c r="C164" s="67" t="s">
        <v>72</v>
      </c>
      <c r="D164" s="83">
        <f t="shared" si="25"/>
        <v>3.867403314917127</v>
      </c>
      <c r="E164" s="78">
        <v>67.05</v>
      </c>
      <c r="F164" s="79">
        <v>0.1447</v>
      </c>
      <c r="G164" s="75">
        <f t="shared" si="21"/>
        <v>67.194699999999997</v>
      </c>
      <c r="H164" s="66">
        <v>25.01</v>
      </c>
      <c r="I164" s="67" t="s">
        <v>71</v>
      </c>
      <c r="J164" s="64">
        <f t="shared" si="20"/>
        <v>25.01</v>
      </c>
      <c r="K164" s="66">
        <v>8375</v>
      </c>
      <c r="L164" s="67" t="s">
        <v>69</v>
      </c>
      <c r="M164" s="83">
        <f t="shared" si="22"/>
        <v>0.83750000000000002</v>
      </c>
      <c r="N164" s="66">
        <v>9360</v>
      </c>
      <c r="O164" s="67" t="s">
        <v>69</v>
      </c>
      <c r="P164" s="83">
        <f t="shared" si="23"/>
        <v>0.93599999999999994</v>
      </c>
    </row>
    <row r="165" spans="1:16">
      <c r="A165" s="1">
        <f t="shared" si="24"/>
        <v>165</v>
      </c>
      <c r="B165" s="76">
        <v>800</v>
      </c>
      <c r="C165" s="67" t="s">
        <v>72</v>
      </c>
      <c r="D165" s="83">
        <f t="shared" si="25"/>
        <v>4.4198895027624312</v>
      </c>
      <c r="E165" s="78">
        <v>67.03</v>
      </c>
      <c r="F165" s="79">
        <v>0.1293</v>
      </c>
      <c r="G165" s="75">
        <f t="shared" si="21"/>
        <v>67.159300000000002</v>
      </c>
      <c r="H165" s="66">
        <v>27.45</v>
      </c>
      <c r="I165" s="67" t="s">
        <v>71</v>
      </c>
      <c r="J165" s="64">
        <f t="shared" si="20"/>
        <v>27.45</v>
      </c>
      <c r="K165" s="66">
        <v>9087</v>
      </c>
      <c r="L165" s="67" t="s">
        <v>69</v>
      </c>
      <c r="M165" s="83">
        <f t="shared" si="22"/>
        <v>0.90869999999999995</v>
      </c>
      <c r="N165" s="66">
        <v>9502</v>
      </c>
      <c r="O165" s="67" t="s">
        <v>69</v>
      </c>
      <c r="P165" s="83">
        <f t="shared" si="23"/>
        <v>0.95020000000000004</v>
      </c>
    </row>
    <row r="166" spans="1:16">
      <c r="A166" s="1">
        <f t="shared" si="24"/>
        <v>166</v>
      </c>
      <c r="B166" s="76">
        <v>900</v>
      </c>
      <c r="C166" s="67" t="s">
        <v>72</v>
      </c>
      <c r="D166" s="83">
        <f t="shared" si="25"/>
        <v>4.972375690607735</v>
      </c>
      <c r="E166" s="78">
        <v>66.77</v>
      </c>
      <c r="F166" s="79">
        <v>0.11700000000000001</v>
      </c>
      <c r="G166" s="75">
        <f t="shared" si="21"/>
        <v>66.887</v>
      </c>
      <c r="H166" s="66">
        <v>29.89</v>
      </c>
      <c r="I166" s="67" t="s">
        <v>71</v>
      </c>
      <c r="J166" s="64">
        <f t="shared" si="20"/>
        <v>29.89</v>
      </c>
      <c r="K166" s="66">
        <v>9748</v>
      </c>
      <c r="L166" s="67" t="s">
        <v>69</v>
      </c>
      <c r="M166" s="83">
        <f t="shared" si="22"/>
        <v>0.97479999999999989</v>
      </c>
      <c r="N166" s="66">
        <v>9636</v>
      </c>
      <c r="O166" s="67" t="s">
        <v>69</v>
      </c>
      <c r="P166" s="83">
        <f t="shared" si="23"/>
        <v>0.9635999999999999</v>
      </c>
    </row>
    <row r="167" spans="1:16">
      <c r="A167" s="1">
        <f t="shared" si="24"/>
        <v>167</v>
      </c>
      <c r="B167" s="76">
        <v>1</v>
      </c>
      <c r="C167" s="112" t="s">
        <v>74</v>
      </c>
      <c r="D167" s="83">
        <f t="shared" ref="D167:D198" si="26">B167*1000/$C$5</f>
        <v>5.5248618784530388</v>
      </c>
      <c r="E167" s="78">
        <v>66.349999999999994</v>
      </c>
      <c r="F167" s="79">
        <v>0.107</v>
      </c>
      <c r="G167" s="75">
        <f t="shared" si="21"/>
        <v>66.456999999999994</v>
      </c>
      <c r="H167" s="66">
        <v>32.35</v>
      </c>
      <c r="I167" s="67" t="s">
        <v>71</v>
      </c>
      <c r="J167" s="64">
        <f t="shared" si="20"/>
        <v>32.35</v>
      </c>
      <c r="K167" s="66">
        <v>1.04</v>
      </c>
      <c r="L167" s="112" t="s">
        <v>71</v>
      </c>
      <c r="M167" s="64">
        <f t="shared" ref="M167:M198" si="27">K167</f>
        <v>1.04</v>
      </c>
      <c r="N167" s="66">
        <v>9762</v>
      </c>
      <c r="O167" s="67" t="s">
        <v>69</v>
      </c>
      <c r="P167" s="83">
        <f t="shared" si="23"/>
        <v>0.97620000000000007</v>
      </c>
    </row>
    <row r="168" spans="1:16">
      <c r="A168" s="1">
        <f t="shared" si="24"/>
        <v>168</v>
      </c>
      <c r="B168" s="76">
        <v>1.1000000000000001</v>
      </c>
      <c r="C168" s="67" t="s">
        <v>74</v>
      </c>
      <c r="D168" s="83">
        <f t="shared" si="26"/>
        <v>6.0773480662983426</v>
      </c>
      <c r="E168" s="78">
        <v>65.819999999999993</v>
      </c>
      <c r="F168" s="79">
        <v>9.8619999999999999E-2</v>
      </c>
      <c r="G168" s="75">
        <f t="shared" si="21"/>
        <v>65.91861999999999</v>
      </c>
      <c r="H168" s="66">
        <v>34.83</v>
      </c>
      <c r="I168" s="67" t="s">
        <v>71</v>
      </c>
      <c r="J168" s="64">
        <f t="shared" si="20"/>
        <v>34.83</v>
      </c>
      <c r="K168" s="66">
        <v>1.1000000000000001</v>
      </c>
      <c r="L168" s="67" t="s">
        <v>71</v>
      </c>
      <c r="M168" s="64">
        <f t="shared" si="27"/>
        <v>1.1000000000000001</v>
      </c>
      <c r="N168" s="66">
        <v>9884</v>
      </c>
      <c r="O168" s="67" t="s">
        <v>69</v>
      </c>
      <c r="P168" s="83">
        <f t="shared" si="23"/>
        <v>0.98840000000000006</v>
      </c>
    </row>
    <row r="169" spans="1:16">
      <c r="A169" s="1">
        <f t="shared" si="24"/>
        <v>169</v>
      </c>
      <c r="B169" s="76">
        <v>1.2</v>
      </c>
      <c r="C169" s="67" t="s">
        <v>74</v>
      </c>
      <c r="D169" s="83">
        <f t="shared" si="26"/>
        <v>6.6298342541436464</v>
      </c>
      <c r="E169" s="78">
        <v>65.22</v>
      </c>
      <c r="F169" s="79">
        <v>9.1550000000000006E-2</v>
      </c>
      <c r="G169" s="75">
        <f t="shared" si="21"/>
        <v>65.311549999999997</v>
      </c>
      <c r="H169" s="66">
        <v>37.33</v>
      </c>
      <c r="I169" s="67" t="s">
        <v>71</v>
      </c>
      <c r="J169" s="64">
        <f t="shared" si="20"/>
        <v>37.33</v>
      </c>
      <c r="K169" s="66">
        <v>1.1499999999999999</v>
      </c>
      <c r="L169" s="67" t="s">
        <v>71</v>
      </c>
      <c r="M169" s="64">
        <f t="shared" si="27"/>
        <v>1.1499999999999999</v>
      </c>
      <c r="N169" s="66">
        <v>1</v>
      </c>
      <c r="O169" s="112" t="s">
        <v>71</v>
      </c>
      <c r="P169" s="64">
        <f t="shared" ref="P169:P200" si="28">N169</f>
        <v>1</v>
      </c>
    </row>
    <row r="170" spans="1:16">
      <c r="A170" s="1">
        <f t="shared" si="24"/>
        <v>170</v>
      </c>
      <c r="B170" s="76">
        <v>1.3</v>
      </c>
      <c r="C170" s="67" t="s">
        <v>74</v>
      </c>
      <c r="D170" s="83">
        <f t="shared" si="26"/>
        <v>7.1823204419889501</v>
      </c>
      <c r="E170" s="78">
        <v>64.58</v>
      </c>
      <c r="F170" s="79">
        <v>8.5489999999999997E-2</v>
      </c>
      <c r="G170" s="75">
        <f t="shared" si="21"/>
        <v>64.665489999999991</v>
      </c>
      <c r="H170" s="66">
        <v>39.85</v>
      </c>
      <c r="I170" s="67" t="s">
        <v>71</v>
      </c>
      <c r="J170" s="64">
        <f t="shared" si="20"/>
        <v>39.85</v>
      </c>
      <c r="K170" s="66">
        <v>1.21</v>
      </c>
      <c r="L170" s="67" t="s">
        <v>71</v>
      </c>
      <c r="M170" s="64">
        <f t="shared" si="27"/>
        <v>1.21</v>
      </c>
      <c r="N170" s="66">
        <v>1.01</v>
      </c>
      <c r="O170" s="67" t="s">
        <v>71</v>
      </c>
      <c r="P170" s="64">
        <f t="shared" si="28"/>
        <v>1.01</v>
      </c>
    </row>
    <row r="171" spans="1:16">
      <c r="A171" s="1">
        <f t="shared" si="24"/>
        <v>171</v>
      </c>
      <c r="B171" s="76">
        <v>1.4</v>
      </c>
      <c r="C171" s="67" t="s">
        <v>74</v>
      </c>
      <c r="D171" s="83">
        <f t="shared" si="26"/>
        <v>7.7348066298342539</v>
      </c>
      <c r="E171" s="78">
        <v>63.92</v>
      </c>
      <c r="F171" s="79">
        <v>8.022E-2</v>
      </c>
      <c r="G171" s="75">
        <f t="shared" si="21"/>
        <v>64.000219999999999</v>
      </c>
      <c r="H171" s="66">
        <v>42.4</v>
      </c>
      <c r="I171" s="67" t="s">
        <v>71</v>
      </c>
      <c r="J171" s="64">
        <f t="shared" si="20"/>
        <v>42.4</v>
      </c>
      <c r="K171" s="66">
        <v>1.26</v>
      </c>
      <c r="L171" s="67" t="s">
        <v>71</v>
      </c>
      <c r="M171" s="64">
        <f t="shared" si="27"/>
        <v>1.26</v>
      </c>
      <c r="N171" s="66">
        <v>1.02</v>
      </c>
      <c r="O171" s="67" t="s">
        <v>71</v>
      </c>
      <c r="P171" s="64">
        <f t="shared" si="28"/>
        <v>1.02</v>
      </c>
    </row>
    <row r="172" spans="1:16">
      <c r="A172" s="1">
        <f t="shared" si="24"/>
        <v>172</v>
      </c>
      <c r="B172" s="76">
        <v>1.5</v>
      </c>
      <c r="C172" s="67" t="s">
        <v>74</v>
      </c>
      <c r="D172" s="83">
        <f t="shared" si="26"/>
        <v>8.2872928176795586</v>
      </c>
      <c r="E172" s="78">
        <v>63.24</v>
      </c>
      <c r="F172" s="79">
        <v>7.5600000000000001E-2</v>
      </c>
      <c r="G172" s="75">
        <f t="shared" si="21"/>
        <v>63.315600000000003</v>
      </c>
      <c r="H172" s="66">
        <v>44.97</v>
      </c>
      <c r="I172" s="67" t="s">
        <v>71</v>
      </c>
      <c r="J172" s="64">
        <f t="shared" si="20"/>
        <v>44.97</v>
      </c>
      <c r="K172" s="66">
        <v>1.32</v>
      </c>
      <c r="L172" s="67" t="s">
        <v>71</v>
      </c>
      <c r="M172" s="64">
        <f t="shared" si="27"/>
        <v>1.32</v>
      </c>
      <c r="N172" s="66">
        <v>1.03</v>
      </c>
      <c r="O172" s="67" t="s">
        <v>71</v>
      </c>
      <c r="P172" s="64">
        <f t="shared" si="28"/>
        <v>1.03</v>
      </c>
    </row>
    <row r="173" spans="1:16">
      <c r="A173" s="1">
        <f t="shared" si="24"/>
        <v>173</v>
      </c>
      <c r="B173" s="76">
        <v>1.6</v>
      </c>
      <c r="C173" s="67" t="s">
        <v>74</v>
      </c>
      <c r="D173" s="83">
        <f t="shared" si="26"/>
        <v>8.8397790055248624</v>
      </c>
      <c r="E173" s="78">
        <v>62.55</v>
      </c>
      <c r="F173" s="79">
        <v>7.1510000000000004E-2</v>
      </c>
      <c r="G173" s="75">
        <f t="shared" si="21"/>
        <v>62.621510000000001</v>
      </c>
      <c r="H173" s="66">
        <v>47.57</v>
      </c>
      <c r="I173" s="67" t="s">
        <v>71</v>
      </c>
      <c r="J173" s="64">
        <f t="shared" si="20"/>
        <v>47.57</v>
      </c>
      <c r="K173" s="66">
        <v>1.37</v>
      </c>
      <c r="L173" s="67" t="s">
        <v>71</v>
      </c>
      <c r="M173" s="64">
        <f t="shared" si="27"/>
        <v>1.37</v>
      </c>
      <c r="N173" s="66">
        <v>1.05</v>
      </c>
      <c r="O173" s="67" t="s">
        <v>71</v>
      </c>
      <c r="P173" s="64">
        <f t="shared" si="28"/>
        <v>1.05</v>
      </c>
    </row>
    <row r="174" spans="1:16">
      <c r="A174" s="1">
        <f t="shared" si="24"/>
        <v>174</v>
      </c>
      <c r="B174" s="76">
        <v>1.7</v>
      </c>
      <c r="C174" s="67" t="s">
        <v>74</v>
      </c>
      <c r="D174" s="83">
        <f t="shared" si="26"/>
        <v>9.3922651933701662</v>
      </c>
      <c r="E174" s="78">
        <v>61.87</v>
      </c>
      <c r="F174" s="79">
        <v>6.787E-2</v>
      </c>
      <c r="G174" s="75">
        <f t="shared" si="21"/>
        <v>61.937869999999997</v>
      </c>
      <c r="H174" s="66">
        <v>50.21</v>
      </c>
      <c r="I174" s="67" t="s">
        <v>71</v>
      </c>
      <c r="J174" s="64">
        <f t="shared" si="20"/>
        <v>50.21</v>
      </c>
      <c r="K174" s="66">
        <v>1.42</v>
      </c>
      <c r="L174" s="67" t="s">
        <v>71</v>
      </c>
      <c r="M174" s="64">
        <f t="shared" si="27"/>
        <v>1.42</v>
      </c>
      <c r="N174" s="66">
        <v>1.06</v>
      </c>
      <c r="O174" s="67" t="s">
        <v>71</v>
      </c>
      <c r="P174" s="64">
        <f t="shared" si="28"/>
        <v>1.06</v>
      </c>
    </row>
    <row r="175" spans="1:16">
      <c r="A175" s="1">
        <f t="shared" si="24"/>
        <v>175</v>
      </c>
      <c r="B175" s="76">
        <v>1.8</v>
      </c>
      <c r="C175" s="67" t="s">
        <v>74</v>
      </c>
      <c r="D175" s="83">
        <f t="shared" si="26"/>
        <v>9.94475138121547</v>
      </c>
      <c r="E175" s="78">
        <v>61.2</v>
      </c>
      <c r="F175" s="79">
        <v>6.4600000000000005E-2</v>
      </c>
      <c r="G175" s="75">
        <f t="shared" si="21"/>
        <v>61.264600000000002</v>
      </c>
      <c r="H175" s="66">
        <v>52.87</v>
      </c>
      <c r="I175" s="67" t="s">
        <v>71</v>
      </c>
      <c r="J175" s="64">
        <f t="shared" ref="J175:J202" si="29">H175</f>
        <v>52.87</v>
      </c>
      <c r="K175" s="66">
        <v>1.47</v>
      </c>
      <c r="L175" s="67" t="s">
        <v>71</v>
      </c>
      <c r="M175" s="64">
        <f t="shared" si="27"/>
        <v>1.47</v>
      </c>
      <c r="N175" s="66">
        <v>1.07</v>
      </c>
      <c r="O175" s="67" t="s">
        <v>71</v>
      </c>
      <c r="P175" s="64">
        <f t="shared" si="28"/>
        <v>1.07</v>
      </c>
    </row>
    <row r="176" spans="1:16">
      <c r="A176" s="1">
        <f t="shared" si="24"/>
        <v>176</v>
      </c>
      <c r="B176" s="76">
        <v>2</v>
      </c>
      <c r="C176" s="67" t="s">
        <v>74</v>
      </c>
      <c r="D176" s="83">
        <f t="shared" si="26"/>
        <v>11.049723756906078</v>
      </c>
      <c r="E176" s="78">
        <v>59.89</v>
      </c>
      <c r="F176" s="79">
        <v>5.8979999999999998E-2</v>
      </c>
      <c r="G176" s="75">
        <f t="shared" si="21"/>
        <v>59.948979999999999</v>
      </c>
      <c r="H176" s="66">
        <v>58.28</v>
      </c>
      <c r="I176" s="67" t="s">
        <v>71</v>
      </c>
      <c r="J176" s="64">
        <f t="shared" si="29"/>
        <v>58.28</v>
      </c>
      <c r="K176" s="66">
        <v>1.66</v>
      </c>
      <c r="L176" s="67" t="s">
        <v>71</v>
      </c>
      <c r="M176" s="64">
        <f t="shared" si="27"/>
        <v>1.66</v>
      </c>
      <c r="N176" s="66">
        <v>1.0900000000000001</v>
      </c>
      <c r="O176" s="67" t="s">
        <v>71</v>
      </c>
      <c r="P176" s="64">
        <f t="shared" si="28"/>
        <v>1.0900000000000001</v>
      </c>
    </row>
    <row r="177" spans="1:16">
      <c r="A177" s="1">
        <f t="shared" si="24"/>
        <v>177</v>
      </c>
      <c r="B177" s="76">
        <v>2.25</v>
      </c>
      <c r="C177" s="67" t="s">
        <v>74</v>
      </c>
      <c r="D177" s="83">
        <f t="shared" si="26"/>
        <v>12.430939226519337</v>
      </c>
      <c r="E177" s="78">
        <v>58.33</v>
      </c>
      <c r="F177" s="79">
        <v>5.3249999999999999E-2</v>
      </c>
      <c r="G177" s="75">
        <f t="shared" si="21"/>
        <v>58.383249999999997</v>
      </c>
      <c r="H177" s="66">
        <v>65.209999999999994</v>
      </c>
      <c r="I177" s="67" t="s">
        <v>71</v>
      </c>
      <c r="J177" s="64">
        <f t="shared" si="29"/>
        <v>65.209999999999994</v>
      </c>
      <c r="K177" s="66">
        <v>1.93</v>
      </c>
      <c r="L177" s="67" t="s">
        <v>71</v>
      </c>
      <c r="M177" s="64">
        <f t="shared" si="27"/>
        <v>1.93</v>
      </c>
      <c r="N177" s="66">
        <v>1.1200000000000001</v>
      </c>
      <c r="O177" s="67" t="s">
        <v>71</v>
      </c>
      <c r="P177" s="64">
        <f t="shared" si="28"/>
        <v>1.1200000000000001</v>
      </c>
    </row>
    <row r="178" spans="1:16">
      <c r="A178" s="1">
        <f t="shared" si="24"/>
        <v>178</v>
      </c>
      <c r="B178" s="66">
        <v>2.5</v>
      </c>
      <c r="C178" s="67" t="s">
        <v>74</v>
      </c>
      <c r="D178" s="83">
        <f t="shared" si="26"/>
        <v>13.812154696132596</v>
      </c>
      <c r="E178" s="78">
        <v>56.88</v>
      </c>
      <c r="F178" s="79">
        <v>4.8590000000000001E-2</v>
      </c>
      <c r="G178" s="75">
        <f t="shared" si="21"/>
        <v>56.92859</v>
      </c>
      <c r="H178" s="66">
        <v>72.31</v>
      </c>
      <c r="I178" s="67" t="s">
        <v>71</v>
      </c>
      <c r="J178" s="64">
        <f t="shared" si="29"/>
        <v>72.31</v>
      </c>
      <c r="K178" s="66">
        <v>2.1800000000000002</v>
      </c>
      <c r="L178" s="67" t="s">
        <v>71</v>
      </c>
      <c r="M178" s="64">
        <f t="shared" si="27"/>
        <v>2.1800000000000002</v>
      </c>
      <c r="N178" s="66">
        <v>1.1399999999999999</v>
      </c>
      <c r="O178" s="67" t="s">
        <v>71</v>
      </c>
      <c r="P178" s="64">
        <f t="shared" si="28"/>
        <v>1.1399999999999999</v>
      </c>
    </row>
    <row r="179" spans="1:16">
      <c r="A179" s="1">
        <f t="shared" si="24"/>
        <v>179</v>
      </c>
      <c r="B179" s="76">
        <v>2.75</v>
      </c>
      <c r="C179" s="77" t="s">
        <v>74</v>
      </c>
      <c r="D179" s="83">
        <f t="shared" si="26"/>
        <v>15.193370165745856</v>
      </c>
      <c r="E179" s="78">
        <v>55.54</v>
      </c>
      <c r="F179" s="79">
        <v>4.4720000000000003E-2</v>
      </c>
      <c r="G179" s="75">
        <f t="shared" si="21"/>
        <v>55.584719999999997</v>
      </c>
      <c r="H179" s="66">
        <v>79.599999999999994</v>
      </c>
      <c r="I179" s="67" t="s">
        <v>71</v>
      </c>
      <c r="J179" s="64">
        <f t="shared" si="29"/>
        <v>79.599999999999994</v>
      </c>
      <c r="K179" s="66">
        <v>2.41</v>
      </c>
      <c r="L179" s="67" t="s">
        <v>71</v>
      </c>
      <c r="M179" s="64">
        <f t="shared" si="27"/>
        <v>2.41</v>
      </c>
      <c r="N179" s="66">
        <v>1.17</v>
      </c>
      <c r="O179" s="67" t="s">
        <v>71</v>
      </c>
      <c r="P179" s="64">
        <f t="shared" si="28"/>
        <v>1.17</v>
      </c>
    </row>
    <row r="180" spans="1:16">
      <c r="A180" s="1">
        <f t="shared" si="24"/>
        <v>180</v>
      </c>
      <c r="B180" s="76">
        <v>3</v>
      </c>
      <c r="C180" s="77" t="s">
        <v>74</v>
      </c>
      <c r="D180" s="83">
        <f t="shared" si="26"/>
        <v>16.574585635359117</v>
      </c>
      <c r="E180" s="78">
        <v>54.31</v>
      </c>
      <c r="F180" s="79">
        <v>4.1450000000000001E-2</v>
      </c>
      <c r="G180" s="75">
        <f t="shared" si="21"/>
        <v>54.35145</v>
      </c>
      <c r="H180" s="66">
        <v>87.06</v>
      </c>
      <c r="I180" s="67" t="s">
        <v>71</v>
      </c>
      <c r="J180" s="64">
        <f t="shared" si="29"/>
        <v>87.06</v>
      </c>
      <c r="K180" s="66">
        <v>2.64</v>
      </c>
      <c r="L180" s="67" t="s">
        <v>71</v>
      </c>
      <c r="M180" s="64">
        <f t="shared" si="27"/>
        <v>2.64</v>
      </c>
      <c r="N180" s="66">
        <v>1.2</v>
      </c>
      <c r="O180" s="67" t="s">
        <v>71</v>
      </c>
      <c r="P180" s="64">
        <f t="shared" si="28"/>
        <v>1.2</v>
      </c>
    </row>
    <row r="181" spans="1:16">
      <c r="A181" s="1">
        <f t="shared" si="24"/>
        <v>181</v>
      </c>
      <c r="B181" s="76">
        <v>3.25</v>
      </c>
      <c r="C181" s="77" t="s">
        <v>74</v>
      </c>
      <c r="D181" s="83">
        <f t="shared" si="26"/>
        <v>17.955801104972377</v>
      </c>
      <c r="E181" s="78">
        <v>53.17</v>
      </c>
      <c r="F181" s="79">
        <v>3.866E-2</v>
      </c>
      <c r="G181" s="75">
        <f t="shared" si="21"/>
        <v>53.208660000000002</v>
      </c>
      <c r="H181" s="66">
        <v>94.68</v>
      </c>
      <c r="I181" s="67" t="s">
        <v>71</v>
      </c>
      <c r="J181" s="64">
        <f t="shared" si="29"/>
        <v>94.68</v>
      </c>
      <c r="K181" s="66">
        <v>2.85</v>
      </c>
      <c r="L181" s="67" t="s">
        <v>71</v>
      </c>
      <c r="M181" s="64">
        <f t="shared" si="27"/>
        <v>2.85</v>
      </c>
      <c r="N181" s="66">
        <v>1.23</v>
      </c>
      <c r="O181" s="67" t="s">
        <v>71</v>
      </c>
      <c r="P181" s="64">
        <f t="shared" si="28"/>
        <v>1.23</v>
      </c>
    </row>
    <row r="182" spans="1:16">
      <c r="A182" s="1">
        <f t="shared" si="24"/>
        <v>182</v>
      </c>
      <c r="B182" s="76">
        <v>3.5</v>
      </c>
      <c r="C182" s="77" t="s">
        <v>74</v>
      </c>
      <c r="D182" s="83">
        <f t="shared" si="26"/>
        <v>19.337016574585636</v>
      </c>
      <c r="E182" s="78">
        <v>52.12</v>
      </c>
      <c r="F182" s="79">
        <v>3.6229999999999998E-2</v>
      </c>
      <c r="G182" s="75">
        <f t="shared" si="21"/>
        <v>52.156230000000001</v>
      </c>
      <c r="H182" s="66">
        <v>102.46</v>
      </c>
      <c r="I182" s="67" t="s">
        <v>71</v>
      </c>
      <c r="J182" s="64">
        <f t="shared" si="29"/>
        <v>102.46</v>
      </c>
      <c r="K182" s="66">
        <v>3.06</v>
      </c>
      <c r="L182" s="67" t="s">
        <v>71</v>
      </c>
      <c r="M182" s="64">
        <f t="shared" si="27"/>
        <v>3.06</v>
      </c>
      <c r="N182" s="66">
        <v>1.26</v>
      </c>
      <c r="O182" s="67" t="s">
        <v>71</v>
      </c>
      <c r="P182" s="64">
        <f t="shared" si="28"/>
        <v>1.26</v>
      </c>
    </row>
    <row r="183" spans="1:16">
      <c r="A183" s="1">
        <f t="shared" si="24"/>
        <v>183</v>
      </c>
      <c r="B183" s="76">
        <v>3.75</v>
      </c>
      <c r="C183" s="77" t="s">
        <v>74</v>
      </c>
      <c r="D183" s="83">
        <f t="shared" si="26"/>
        <v>20.718232044198896</v>
      </c>
      <c r="E183" s="78">
        <v>51.15</v>
      </c>
      <c r="F183" s="79">
        <v>3.4099999999999998E-2</v>
      </c>
      <c r="G183" s="75">
        <f t="shared" si="21"/>
        <v>51.184100000000001</v>
      </c>
      <c r="H183" s="66">
        <v>110.39</v>
      </c>
      <c r="I183" s="67" t="s">
        <v>71</v>
      </c>
      <c r="J183" s="64">
        <f t="shared" si="29"/>
        <v>110.39</v>
      </c>
      <c r="K183" s="66">
        <v>3.26</v>
      </c>
      <c r="L183" s="67" t="s">
        <v>71</v>
      </c>
      <c r="M183" s="64">
        <f t="shared" si="27"/>
        <v>3.26</v>
      </c>
      <c r="N183" s="66">
        <v>1.29</v>
      </c>
      <c r="O183" s="67" t="s">
        <v>71</v>
      </c>
      <c r="P183" s="64">
        <f t="shared" si="28"/>
        <v>1.29</v>
      </c>
    </row>
    <row r="184" spans="1:16">
      <c r="A184" s="1">
        <f t="shared" si="24"/>
        <v>184</v>
      </c>
      <c r="B184" s="76">
        <v>4</v>
      </c>
      <c r="C184" s="77" t="s">
        <v>74</v>
      </c>
      <c r="D184" s="83">
        <f t="shared" si="26"/>
        <v>22.099447513812155</v>
      </c>
      <c r="E184" s="78">
        <v>50.25</v>
      </c>
      <c r="F184" s="79">
        <v>3.2230000000000002E-2</v>
      </c>
      <c r="G184" s="75">
        <f t="shared" si="21"/>
        <v>50.282229999999998</v>
      </c>
      <c r="H184" s="66">
        <v>118.47</v>
      </c>
      <c r="I184" s="67" t="s">
        <v>71</v>
      </c>
      <c r="J184" s="64">
        <f t="shared" si="29"/>
        <v>118.47</v>
      </c>
      <c r="K184" s="66">
        <v>3.46</v>
      </c>
      <c r="L184" s="67" t="s">
        <v>71</v>
      </c>
      <c r="M184" s="64">
        <f t="shared" si="27"/>
        <v>3.46</v>
      </c>
      <c r="N184" s="66">
        <v>1.32</v>
      </c>
      <c r="O184" s="67" t="s">
        <v>71</v>
      </c>
      <c r="P184" s="64">
        <f t="shared" si="28"/>
        <v>1.32</v>
      </c>
    </row>
    <row r="185" spans="1:16">
      <c r="A185" s="1">
        <f t="shared" si="24"/>
        <v>185</v>
      </c>
      <c r="B185" s="76">
        <v>4.5</v>
      </c>
      <c r="C185" s="77" t="s">
        <v>74</v>
      </c>
      <c r="D185" s="83">
        <f t="shared" si="26"/>
        <v>24.861878453038674</v>
      </c>
      <c r="E185" s="78">
        <v>48.64</v>
      </c>
      <c r="F185" s="79">
        <v>2.9059999999999999E-2</v>
      </c>
      <c r="G185" s="75">
        <f t="shared" si="21"/>
        <v>48.669060000000002</v>
      </c>
      <c r="H185" s="66">
        <v>135.04</v>
      </c>
      <c r="I185" s="67" t="s">
        <v>71</v>
      </c>
      <c r="J185" s="64">
        <f t="shared" si="29"/>
        <v>135.04</v>
      </c>
      <c r="K185" s="66">
        <v>4.18</v>
      </c>
      <c r="L185" s="67" t="s">
        <v>71</v>
      </c>
      <c r="M185" s="64">
        <f t="shared" si="27"/>
        <v>4.18</v>
      </c>
      <c r="N185" s="66">
        <v>1.38</v>
      </c>
      <c r="O185" s="67" t="s">
        <v>71</v>
      </c>
      <c r="P185" s="64">
        <f t="shared" si="28"/>
        <v>1.38</v>
      </c>
    </row>
    <row r="186" spans="1:16">
      <c r="A186" s="1">
        <f t="shared" si="24"/>
        <v>186</v>
      </c>
      <c r="B186" s="76">
        <v>5</v>
      </c>
      <c r="C186" s="77" t="s">
        <v>74</v>
      </c>
      <c r="D186" s="83">
        <f t="shared" si="26"/>
        <v>27.624309392265193</v>
      </c>
      <c r="E186" s="78">
        <v>47.23</v>
      </c>
      <c r="F186" s="79">
        <v>2.649E-2</v>
      </c>
      <c r="G186" s="75">
        <f t="shared" si="21"/>
        <v>47.256489999999999</v>
      </c>
      <c r="H186" s="66">
        <v>152.13999999999999</v>
      </c>
      <c r="I186" s="67" t="s">
        <v>71</v>
      </c>
      <c r="J186" s="64">
        <f t="shared" si="29"/>
        <v>152.13999999999999</v>
      </c>
      <c r="K186" s="66">
        <v>4.83</v>
      </c>
      <c r="L186" s="67" t="s">
        <v>71</v>
      </c>
      <c r="M186" s="64">
        <f t="shared" si="27"/>
        <v>4.83</v>
      </c>
      <c r="N186" s="66">
        <v>1.44</v>
      </c>
      <c r="O186" s="67" t="s">
        <v>71</v>
      </c>
      <c r="P186" s="64">
        <f t="shared" si="28"/>
        <v>1.44</v>
      </c>
    </row>
    <row r="187" spans="1:16">
      <c r="A187" s="1">
        <f t="shared" si="24"/>
        <v>187</v>
      </c>
      <c r="B187" s="76">
        <v>5.5</v>
      </c>
      <c r="C187" s="77" t="s">
        <v>74</v>
      </c>
      <c r="D187" s="83">
        <f t="shared" si="26"/>
        <v>30.386740331491712</v>
      </c>
      <c r="E187" s="78">
        <v>45.84</v>
      </c>
      <c r="F187" s="79">
        <v>2.435E-2</v>
      </c>
      <c r="G187" s="75">
        <f t="shared" si="21"/>
        <v>45.864350000000002</v>
      </c>
      <c r="H187" s="66">
        <v>169.75</v>
      </c>
      <c r="I187" s="67" t="s">
        <v>71</v>
      </c>
      <c r="J187" s="64">
        <f t="shared" si="29"/>
        <v>169.75</v>
      </c>
      <c r="K187" s="66">
        <v>5.44</v>
      </c>
      <c r="L187" s="67" t="s">
        <v>71</v>
      </c>
      <c r="M187" s="64">
        <f t="shared" si="27"/>
        <v>5.44</v>
      </c>
      <c r="N187" s="66">
        <v>1.51</v>
      </c>
      <c r="O187" s="67" t="s">
        <v>71</v>
      </c>
      <c r="P187" s="64">
        <f t="shared" si="28"/>
        <v>1.51</v>
      </c>
    </row>
    <row r="188" spans="1:16">
      <c r="A188" s="1">
        <f t="shared" si="24"/>
        <v>188</v>
      </c>
      <c r="B188" s="76">
        <v>6</v>
      </c>
      <c r="C188" s="77" t="s">
        <v>74</v>
      </c>
      <c r="D188" s="83">
        <f t="shared" si="26"/>
        <v>33.149171270718234</v>
      </c>
      <c r="E188" s="78">
        <v>43.91</v>
      </c>
      <c r="F188" s="79">
        <v>2.2550000000000001E-2</v>
      </c>
      <c r="G188" s="75">
        <f t="shared" si="21"/>
        <v>43.932549999999999</v>
      </c>
      <c r="H188" s="66">
        <v>188.01</v>
      </c>
      <c r="I188" s="67" t="s">
        <v>71</v>
      </c>
      <c r="J188" s="64">
        <f t="shared" si="29"/>
        <v>188.01</v>
      </c>
      <c r="K188" s="66">
        <v>6.03</v>
      </c>
      <c r="L188" s="67" t="s">
        <v>71</v>
      </c>
      <c r="M188" s="64">
        <f t="shared" si="27"/>
        <v>6.03</v>
      </c>
      <c r="N188" s="66">
        <v>1.57</v>
      </c>
      <c r="O188" s="67" t="s">
        <v>71</v>
      </c>
      <c r="P188" s="64">
        <f t="shared" si="28"/>
        <v>1.57</v>
      </c>
    </row>
    <row r="189" spans="1:16">
      <c r="A189" s="1">
        <f t="shared" si="24"/>
        <v>189</v>
      </c>
      <c r="B189" s="76">
        <v>6.5</v>
      </c>
      <c r="C189" s="77" t="s">
        <v>74</v>
      </c>
      <c r="D189" s="83">
        <f t="shared" si="26"/>
        <v>35.911602209944753</v>
      </c>
      <c r="E189" s="78">
        <v>42.15</v>
      </c>
      <c r="F189" s="79">
        <v>2.1010000000000001E-2</v>
      </c>
      <c r="G189" s="75">
        <f t="shared" si="21"/>
        <v>42.171009999999995</v>
      </c>
      <c r="H189" s="66">
        <v>207.06</v>
      </c>
      <c r="I189" s="67" t="s">
        <v>71</v>
      </c>
      <c r="J189" s="64">
        <f t="shared" si="29"/>
        <v>207.06</v>
      </c>
      <c r="K189" s="66">
        <v>6.6</v>
      </c>
      <c r="L189" s="67" t="s">
        <v>71</v>
      </c>
      <c r="M189" s="64">
        <f t="shared" si="27"/>
        <v>6.6</v>
      </c>
      <c r="N189" s="66">
        <v>1.64</v>
      </c>
      <c r="O189" s="67" t="s">
        <v>71</v>
      </c>
      <c r="P189" s="64">
        <f t="shared" si="28"/>
        <v>1.64</v>
      </c>
    </row>
    <row r="190" spans="1:16">
      <c r="A190" s="1">
        <f t="shared" si="24"/>
        <v>190</v>
      </c>
      <c r="B190" s="76">
        <v>7</v>
      </c>
      <c r="C190" s="77" t="s">
        <v>74</v>
      </c>
      <c r="D190" s="83">
        <f t="shared" si="26"/>
        <v>38.674033149171272</v>
      </c>
      <c r="E190" s="78">
        <v>40.54</v>
      </c>
      <c r="F190" s="79">
        <v>1.968E-2</v>
      </c>
      <c r="G190" s="75">
        <f t="shared" si="21"/>
        <v>40.55968</v>
      </c>
      <c r="H190" s="66">
        <v>226.89</v>
      </c>
      <c r="I190" s="67" t="s">
        <v>71</v>
      </c>
      <c r="J190" s="64">
        <f t="shared" si="29"/>
        <v>226.89</v>
      </c>
      <c r="K190" s="66">
        <v>7.18</v>
      </c>
      <c r="L190" s="67" t="s">
        <v>71</v>
      </c>
      <c r="M190" s="64">
        <f t="shared" si="27"/>
        <v>7.18</v>
      </c>
      <c r="N190" s="66">
        <v>1.72</v>
      </c>
      <c r="O190" s="67" t="s">
        <v>71</v>
      </c>
      <c r="P190" s="64">
        <f t="shared" si="28"/>
        <v>1.72</v>
      </c>
    </row>
    <row r="191" spans="1:16">
      <c r="A191" s="1">
        <f t="shared" si="24"/>
        <v>191</v>
      </c>
      <c r="B191" s="76">
        <v>8</v>
      </c>
      <c r="C191" s="77" t="s">
        <v>74</v>
      </c>
      <c r="D191" s="83">
        <f t="shared" si="26"/>
        <v>44.19889502762431</v>
      </c>
      <c r="E191" s="78">
        <v>37.72</v>
      </c>
      <c r="F191" s="79">
        <v>1.7479999999999999E-2</v>
      </c>
      <c r="G191" s="75">
        <f t="shared" si="21"/>
        <v>37.737479999999998</v>
      </c>
      <c r="H191" s="66">
        <v>268.81</v>
      </c>
      <c r="I191" s="67" t="s">
        <v>71</v>
      </c>
      <c r="J191" s="64">
        <f t="shared" si="29"/>
        <v>268.81</v>
      </c>
      <c r="K191" s="66">
        <v>9.32</v>
      </c>
      <c r="L191" s="67" t="s">
        <v>71</v>
      </c>
      <c r="M191" s="64">
        <f t="shared" si="27"/>
        <v>9.32</v>
      </c>
      <c r="N191" s="66">
        <v>1.87</v>
      </c>
      <c r="O191" s="67" t="s">
        <v>71</v>
      </c>
      <c r="P191" s="64">
        <f t="shared" si="28"/>
        <v>1.87</v>
      </c>
    </row>
    <row r="192" spans="1:16">
      <c r="A192" s="1">
        <f t="shared" si="24"/>
        <v>192</v>
      </c>
      <c r="B192" s="76">
        <v>9</v>
      </c>
      <c r="C192" s="77" t="s">
        <v>74</v>
      </c>
      <c r="D192" s="83">
        <f t="shared" si="26"/>
        <v>49.723756906077348</v>
      </c>
      <c r="E192" s="78">
        <v>35.32</v>
      </c>
      <c r="F192" s="79">
        <v>1.5740000000000001E-2</v>
      </c>
      <c r="G192" s="75">
        <f t="shared" si="21"/>
        <v>35.335740000000001</v>
      </c>
      <c r="H192" s="66">
        <v>313.72000000000003</v>
      </c>
      <c r="I192" s="67" t="s">
        <v>71</v>
      </c>
      <c r="J192" s="64">
        <f t="shared" si="29"/>
        <v>313.72000000000003</v>
      </c>
      <c r="K192" s="66">
        <v>11.28</v>
      </c>
      <c r="L192" s="67" t="s">
        <v>71</v>
      </c>
      <c r="M192" s="64">
        <f t="shared" si="27"/>
        <v>11.28</v>
      </c>
      <c r="N192" s="66">
        <v>2.0299999999999998</v>
      </c>
      <c r="O192" s="67" t="s">
        <v>71</v>
      </c>
      <c r="P192" s="64">
        <f t="shared" si="28"/>
        <v>2.0299999999999998</v>
      </c>
    </row>
    <row r="193" spans="1:16">
      <c r="A193" s="1">
        <f t="shared" si="24"/>
        <v>193</v>
      </c>
      <c r="B193" s="76">
        <v>10</v>
      </c>
      <c r="C193" s="77" t="s">
        <v>74</v>
      </c>
      <c r="D193" s="83">
        <f t="shared" si="26"/>
        <v>55.248618784530386</v>
      </c>
      <c r="E193" s="78">
        <v>33.26</v>
      </c>
      <c r="F193" s="79">
        <v>1.4330000000000001E-2</v>
      </c>
      <c r="G193" s="75">
        <f t="shared" si="21"/>
        <v>33.274329999999999</v>
      </c>
      <c r="H193" s="66">
        <v>361.55</v>
      </c>
      <c r="I193" s="67" t="s">
        <v>71</v>
      </c>
      <c r="J193" s="64">
        <f t="shared" si="29"/>
        <v>361.55</v>
      </c>
      <c r="K193" s="66">
        <v>13.16</v>
      </c>
      <c r="L193" s="67" t="s">
        <v>71</v>
      </c>
      <c r="M193" s="64">
        <f t="shared" si="27"/>
        <v>13.16</v>
      </c>
      <c r="N193" s="66">
        <v>2.2000000000000002</v>
      </c>
      <c r="O193" s="67" t="s">
        <v>71</v>
      </c>
      <c r="P193" s="64">
        <f t="shared" si="28"/>
        <v>2.2000000000000002</v>
      </c>
    </row>
    <row r="194" spans="1:16">
      <c r="A194" s="1">
        <f t="shared" si="24"/>
        <v>194</v>
      </c>
      <c r="B194" s="76">
        <v>11</v>
      </c>
      <c r="C194" s="77" t="s">
        <v>74</v>
      </c>
      <c r="D194" s="83">
        <f t="shared" si="26"/>
        <v>60.773480662983424</v>
      </c>
      <c r="E194" s="78">
        <v>31.46</v>
      </c>
      <c r="F194" s="79">
        <v>1.3169999999999999E-2</v>
      </c>
      <c r="G194" s="75">
        <f t="shared" si="21"/>
        <v>31.47317</v>
      </c>
      <c r="H194" s="66">
        <v>412.23</v>
      </c>
      <c r="I194" s="67" t="s">
        <v>71</v>
      </c>
      <c r="J194" s="64">
        <f t="shared" si="29"/>
        <v>412.23</v>
      </c>
      <c r="K194" s="66">
        <v>14.99</v>
      </c>
      <c r="L194" s="67" t="s">
        <v>71</v>
      </c>
      <c r="M194" s="64">
        <f t="shared" si="27"/>
        <v>14.99</v>
      </c>
      <c r="N194" s="66">
        <v>2.39</v>
      </c>
      <c r="O194" s="67" t="s">
        <v>71</v>
      </c>
      <c r="P194" s="64">
        <f t="shared" si="28"/>
        <v>2.39</v>
      </c>
    </row>
    <row r="195" spans="1:16">
      <c r="A195" s="1">
        <f t="shared" si="24"/>
        <v>195</v>
      </c>
      <c r="B195" s="76">
        <v>12</v>
      </c>
      <c r="C195" s="77" t="s">
        <v>74</v>
      </c>
      <c r="D195" s="83">
        <f t="shared" si="26"/>
        <v>66.298342541436469</v>
      </c>
      <c r="E195" s="78">
        <v>29.89</v>
      </c>
      <c r="F195" s="79">
        <v>1.218E-2</v>
      </c>
      <c r="G195" s="75">
        <f t="shared" si="21"/>
        <v>29.902180000000001</v>
      </c>
      <c r="H195" s="66">
        <v>465.69</v>
      </c>
      <c r="I195" s="67" t="s">
        <v>71</v>
      </c>
      <c r="J195" s="64">
        <f t="shared" si="29"/>
        <v>465.69</v>
      </c>
      <c r="K195" s="66">
        <v>16.8</v>
      </c>
      <c r="L195" s="67" t="s">
        <v>71</v>
      </c>
      <c r="M195" s="64">
        <f t="shared" si="27"/>
        <v>16.8</v>
      </c>
      <c r="N195" s="66">
        <v>2.58</v>
      </c>
      <c r="O195" s="67" t="s">
        <v>71</v>
      </c>
      <c r="P195" s="64">
        <f t="shared" si="28"/>
        <v>2.58</v>
      </c>
    </row>
    <row r="196" spans="1:16">
      <c r="A196" s="1">
        <f t="shared" si="24"/>
        <v>196</v>
      </c>
      <c r="B196" s="76">
        <v>13</v>
      </c>
      <c r="C196" s="77" t="s">
        <v>74</v>
      </c>
      <c r="D196" s="83">
        <f t="shared" si="26"/>
        <v>71.823204419889507</v>
      </c>
      <c r="E196" s="78">
        <v>28.49</v>
      </c>
      <c r="F196" s="79">
        <v>1.1339999999999999E-2</v>
      </c>
      <c r="G196" s="75">
        <f t="shared" si="21"/>
        <v>28.501339999999999</v>
      </c>
      <c r="H196" s="66">
        <v>521.86</v>
      </c>
      <c r="I196" s="67" t="s">
        <v>71</v>
      </c>
      <c r="J196" s="64">
        <f t="shared" si="29"/>
        <v>521.86</v>
      </c>
      <c r="K196" s="66">
        <v>18.59</v>
      </c>
      <c r="L196" s="67" t="s">
        <v>71</v>
      </c>
      <c r="M196" s="64">
        <f t="shared" si="27"/>
        <v>18.59</v>
      </c>
      <c r="N196" s="66">
        <v>2.79</v>
      </c>
      <c r="O196" s="67" t="s">
        <v>71</v>
      </c>
      <c r="P196" s="64">
        <f t="shared" si="28"/>
        <v>2.79</v>
      </c>
    </row>
    <row r="197" spans="1:16">
      <c r="A197" s="1">
        <f t="shared" si="24"/>
        <v>197</v>
      </c>
      <c r="B197" s="76">
        <v>14</v>
      </c>
      <c r="C197" s="77" t="s">
        <v>74</v>
      </c>
      <c r="D197" s="83">
        <f t="shared" si="26"/>
        <v>77.348066298342545</v>
      </c>
      <c r="E197" s="78">
        <v>27.25</v>
      </c>
      <c r="F197" s="79">
        <v>1.0619999999999999E-2</v>
      </c>
      <c r="G197" s="75">
        <f t="shared" si="21"/>
        <v>27.260619999999999</v>
      </c>
      <c r="H197" s="66">
        <v>580.67999999999995</v>
      </c>
      <c r="I197" s="67" t="s">
        <v>71</v>
      </c>
      <c r="J197" s="64">
        <f t="shared" si="29"/>
        <v>580.67999999999995</v>
      </c>
      <c r="K197" s="66">
        <v>20.37</v>
      </c>
      <c r="L197" s="67" t="s">
        <v>71</v>
      </c>
      <c r="M197" s="64">
        <f t="shared" si="27"/>
        <v>20.37</v>
      </c>
      <c r="N197" s="66">
        <v>3</v>
      </c>
      <c r="O197" s="67" t="s">
        <v>71</v>
      </c>
      <c r="P197" s="64">
        <f t="shared" si="28"/>
        <v>3</v>
      </c>
    </row>
    <row r="198" spans="1:16">
      <c r="A198" s="1">
        <f t="shared" si="24"/>
        <v>198</v>
      </c>
      <c r="B198" s="76">
        <v>15</v>
      </c>
      <c r="C198" s="77" t="s">
        <v>74</v>
      </c>
      <c r="D198" s="83">
        <f t="shared" si="26"/>
        <v>82.872928176795583</v>
      </c>
      <c r="E198" s="78">
        <v>26.14</v>
      </c>
      <c r="F198" s="79">
        <v>9.9819999999999996E-3</v>
      </c>
      <c r="G198" s="75">
        <f t="shared" si="21"/>
        <v>26.149982000000001</v>
      </c>
      <c r="H198" s="66">
        <v>642.09</v>
      </c>
      <c r="I198" s="67" t="s">
        <v>71</v>
      </c>
      <c r="J198" s="64">
        <f t="shared" si="29"/>
        <v>642.09</v>
      </c>
      <c r="K198" s="66">
        <v>22.15</v>
      </c>
      <c r="L198" s="67" t="s">
        <v>71</v>
      </c>
      <c r="M198" s="64">
        <f t="shared" si="27"/>
        <v>22.15</v>
      </c>
      <c r="N198" s="66">
        <v>3.23</v>
      </c>
      <c r="O198" s="67" t="s">
        <v>71</v>
      </c>
      <c r="P198" s="64">
        <f t="shared" si="28"/>
        <v>3.23</v>
      </c>
    </row>
    <row r="199" spans="1:16">
      <c r="A199" s="1">
        <f t="shared" si="24"/>
        <v>199</v>
      </c>
      <c r="B199" s="76">
        <v>16</v>
      </c>
      <c r="C199" s="77" t="s">
        <v>74</v>
      </c>
      <c r="D199" s="83">
        <f t="shared" ref="D199:D228" si="30">B199*1000/$C$5</f>
        <v>88.39779005524862</v>
      </c>
      <c r="E199" s="78">
        <v>25.14</v>
      </c>
      <c r="F199" s="79">
        <v>9.4210000000000006E-3</v>
      </c>
      <c r="G199" s="75">
        <f t="shared" si="21"/>
        <v>25.149421</v>
      </c>
      <c r="H199" s="66">
        <v>706.03</v>
      </c>
      <c r="I199" s="67" t="s">
        <v>71</v>
      </c>
      <c r="J199" s="64">
        <f t="shared" si="29"/>
        <v>706.03</v>
      </c>
      <c r="K199" s="66">
        <v>23.93</v>
      </c>
      <c r="L199" s="67" t="s">
        <v>71</v>
      </c>
      <c r="M199" s="64">
        <f t="shared" ref="M199:M228" si="31">K199</f>
        <v>23.93</v>
      </c>
      <c r="N199" s="66">
        <v>3.46</v>
      </c>
      <c r="O199" s="67" t="s">
        <v>71</v>
      </c>
      <c r="P199" s="64">
        <f t="shared" si="28"/>
        <v>3.46</v>
      </c>
    </row>
    <row r="200" spans="1:16">
      <c r="A200" s="1">
        <f t="shared" si="24"/>
        <v>200</v>
      </c>
      <c r="B200" s="76">
        <v>17</v>
      </c>
      <c r="C200" s="77" t="s">
        <v>74</v>
      </c>
      <c r="D200" s="83">
        <f t="shared" si="30"/>
        <v>93.922651933701658</v>
      </c>
      <c r="E200" s="78">
        <v>24.23</v>
      </c>
      <c r="F200" s="79">
        <v>8.9230000000000004E-3</v>
      </c>
      <c r="G200" s="75">
        <f t="shared" si="21"/>
        <v>24.238923</v>
      </c>
      <c r="H200" s="66">
        <v>772.44</v>
      </c>
      <c r="I200" s="67" t="s">
        <v>71</v>
      </c>
      <c r="J200" s="64">
        <f t="shared" si="29"/>
        <v>772.44</v>
      </c>
      <c r="K200" s="66">
        <v>25.72</v>
      </c>
      <c r="L200" s="67" t="s">
        <v>71</v>
      </c>
      <c r="M200" s="64">
        <f t="shared" si="31"/>
        <v>25.72</v>
      </c>
      <c r="N200" s="66">
        <v>3.7</v>
      </c>
      <c r="O200" s="67" t="s">
        <v>71</v>
      </c>
      <c r="P200" s="64">
        <f t="shared" si="28"/>
        <v>3.7</v>
      </c>
    </row>
    <row r="201" spans="1:16">
      <c r="A201" s="1">
        <f t="shared" si="24"/>
        <v>201</v>
      </c>
      <c r="B201" s="76">
        <v>18</v>
      </c>
      <c r="C201" s="77" t="s">
        <v>74</v>
      </c>
      <c r="D201" s="83">
        <f t="shared" si="30"/>
        <v>99.447513812154696</v>
      </c>
      <c r="E201" s="78">
        <v>23.4</v>
      </c>
      <c r="F201" s="79">
        <v>8.4770000000000002E-3</v>
      </c>
      <c r="G201" s="75">
        <f t="shared" si="21"/>
        <v>23.408476999999998</v>
      </c>
      <c r="H201" s="66">
        <v>841.27</v>
      </c>
      <c r="I201" s="67" t="s">
        <v>71</v>
      </c>
      <c r="J201" s="64">
        <f t="shared" si="29"/>
        <v>841.27</v>
      </c>
      <c r="K201" s="66">
        <v>27.5</v>
      </c>
      <c r="L201" s="67" t="s">
        <v>71</v>
      </c>
      <c r="M201" s="64">
        <f t="shared" si="31"/>
        <v>27.5</v>
      </c>
      <c r="N201" s="66">
        <v>3.95</v>
      </c>
      <c r="O201" s="67" t="s">
        <v>71</v>
      </c>
      <c r="P201" s="64">
        <f t="shared" ref="P201:P228" si="32">N201</f>
        <v>3.95</v>
      </c>
    </row>
    <row r="202" spans="1:16">
      <c r="A202" s="1">
        <f t="shared" si="24"/>
        <v>202</v>
      </c>
      <c r="B202" s="76">
        <v>20</v>
      </c>
      <c r="C202" s="77" t="s">
        <v>74</v>
      </c>
      <c r="D202" s="113">
        <f t="shared" si="30"/>
        <v>110.49723756906077</v>
      </c>
      <c r="E202" s="78">
        <v>21.95</v>
      </c>
      <c r="F202" s="79">
        <v>7.7130000000000002E-3</v>
      </c>
      <c r="G202" s="75">
        <f t="shared" si="21"/>
        <v>21.957712999999998</v>
      </c>
      <c r="H202" s="66">
        <v>985.93</v>
      </c>
      <c r="I202" s="67" t="s">
        <v>71</v>
      </c>
      <c r="J202" s="64">
        <f t="shared" si="29"/>
        <v>985.93</v>
      </c>
      <c r="K202" s="66">
        <v>34.29</v>
      </c>
      <c r="L202" s="67" t="s">
        <v>71</v>
      </c>
      <c r="M202" s="64">
        <f t="shared" si="31"/>
        <v>34.29</v>
      </c>
      <c r="N202" s="66">
        <v>4.47</v>
      </c>
      <c r="O202" s="67" t="s">
        <v>71</v>
      </c>
      <c r="P202" s="64">
        <f t="shared" si="32"/>
        <v>4.47</v>
      </c>
    </row>
    <row r="203" spans="1:16">
      <c r="A203" s="1">
        <f t="shared" si="24"/>
        <v>203</v>
      </c>
      <c r="B203" s="76">
        <v>22.5</v>
      </c>
      <c r="C203" s="77" t="s">
        <v>74</v>
      </c>
      <c r="D203" s="113">
        <f t="shared" si="30"/>
        <v>124.30939226519337</v>
      </c>
      <c r="E203" s="78">
        <v>20.440000000000001</v>
      </c>
      <c r="F203" s="79">
        <v>6.9379999999999997E-3</v>
      </c>
      <c r="G203" s="75">
        <f t="shared" si="21"/>
        <v>20.446938000000003</v>
      </c>
      <c r="H203" s="66">
        <v>1.18</v>
      </c>
      <c r="I203" s="112" t="s">
        <v>73</v>
      </c>
      <c r="J203" s="68">
        <f t="shared" ref="J203:J228" si="33">H203*1000</f>
        <v>1180</v>
      </c>
      <c r="K203" s="66">
        <v>43.89</v>
      </c>
      <c r="L203" s="67" t="s">
        <v>71</v>
      </c>
      <c r="M203" s="64">
        <f t="shared" si="31"/>
        <v>43.89</v>
      </c>
      <c r="N203" s="66">
        <v>5.16</v>
      </c>
      <c r="O203" s="67" t="s">
        <v>71</v>
      </c>
      <c r="P203" s="64">
        <f t="shared" si="32"/>
        <v>5.16</v>
      </c>
    </row>
    <row r="204" spans="1:16">
      <c r="A204" s="1">
        <f t="shared" si="24"/>
        <v>204</v>
      </c>
      <c r="B204" s="76">
        <v>25</v>
      </c>
      <c r="C204" s="77" t="s">
        <v>74</v>
      </c>
      <c r="D204" s="113">
        <f t="shared" si="30"/>
        <v>138.12154696132598</v>
      </c>
      <c r="E204" s="78">
        <v>19.190000000000001</v>
      </c>
      <c r="F204" s="79">
        <v>6.3099999999999996E-3</v>
      </c>
      <c r="G204" s="75">
        <f t="shared" si="21"/>
        <v>19.19631</v>
      </c>
      <c r="H204" s="66">
        <v>1.39</v>
      </c>
      <c r="I204" s="67" t="s">
        <v>73</v>
      </c>
      <c r="J204" s="68">
        <f t="shared" si="33"/>
        <v>1390</v>
      </c>
      <c r="K204" s="66">
        <v>52.77</v>
      </c>
      <c r="L204" s="67" t="s">
        <v>71</v>
      </c>
      <c r="M204" s="64">
        <f t="shared" si="31"/>
        <v>52.77</v>
      </c>
      <c r="N204" s="66">
        <v>5.89</v>
      </c>
      <c r="O204" s="67" t="s">
        <v>71</v>
      </c>
      <c r="P204" s="64">
        <f t="shared" si="32"/>
        <v>5.89</v>
      </c>
    </row>
    <row r="205" spans="1:16">
      <c r="A205" s="1">
        <f t="shared" si="24"/>
        <v>205</v>
      </c>
      <c r="B205" s="76">
        <v>27.5</v>
      </c>
      <c r="C205" s="77" t="s">
        <v>74</v>
      </c>
      <c r="D205" s="113">
        <f t="shared" si="30"/>
        <v>151.93370165745856</v>
      </c>
      <c r="E205" s="78">
        <v>18.13</v>
      </c>
      <c r="F205" s="79">
        <v>5.7910000000000001E-3</v>
      </c>
      <c r="G205" s="75">
        <f t="shared" si="21"/>
        <v>18.135790999999998</v>
      </c>
      <c r="H205" s="66">
        <v>1.61</v>
      </c>
      <c r="I205" s="67" t="s">
        <v>73</v>
      </c>
      <c r="J205" s="68">
        <f t="shared" si="33"/>
        <v>1610</v>
      </c>
      <c r="K205" s="66">
        <v>61.26</v>
      </c>
      <c r="L205" s="67" t="s">
        <v>71</v>
      </c>
      <c r="M205" s="64">
        <f t="shared" si="31"/>
        <v>61.26</v>
      </c>
      <c r="N205" s="66">
        <v>6.66</v>
      </c>
      <c r="O205" s="67" t="s">
        <v>71</v>
      </c>
      <c r="P205" s="64">
        <f t="shared" si="32"/>
        <v>6.66</v>
      </c>
    </row>
    <row r="206" spans="1:16">
      <c r="A206" s="1">
        <f t="shared" si="24"/>
        <v>206</v>
      </c>
      <c r="B206" s="76">
        <v>30</v>
      </c>
      <c r="C206" s="77" t="s">
        <v>74</v>
      </c>
      <c r="D206" s="113">
        <f t="shared" si="30"/>
        <v>165.74585635359117</v>
      </c>
      <c r="E206" s="78">
        <v>17.23</v>
      </c>
      <c r="F206" s="79">
        <v>5.3540000000000003E-3</v>
      </c>
      <c r="G206" s="75">
        <f t="shared" si="21"/>
        <v>17.235354000000001</v>
      </c>
      <c r="H206" s="66">
        <v>1.84</v>
      </c>
      <c r="I206" s="67" t="s">
        <v>73</v>
      </c>
      <c r="J206" s="68">
        <f t="shared" si="33"/>
        <v>1840</v>
      </c>
      <c r="K206" s="66">
        <v>69.5</v>
      </c>
      <c r="L206" s="67" t="s">
        <v>71</v>
      </c>
      <c r="M206" s="64">
        <f t="shared" si="31"/>
        <v>69.5</v>
      </c>
      <c r="N206" s="66">
        <v>7.47</v>
      </c>
      <c r="O206" s="67" t="s">
        <v>71</v>
      </c>
      <c r="P206" s="64">
        <f t="shared" si="32"/>
        <v>7.47</v>
      </c>
    </row>
    <row r="207" spans="1:16">
      <c r="A207" s="1">
        <f t="shared" si="24"/>
        <v>207</v>
      </c>
      <c r="B207" s="76">
        <v>32.5</v>
      </c>
      <c r="C207" s="77" t="s">
        <v>74</v>
      </c>
      <c r="D207" s="113">
        <f t="shared" si="30"/>
        <v>179.55801104972375</v>
      </c>
      <c r="E207" s="78">
        <v>16.45</v>
      </c>
      <c r="F207" s="79">
        <v>4.9810000000000002E-3</v>
      </c>
      <c r="G207" s="75">
        <f t="shared" si="21"/>
        <v>16.454981</v>
      </c>
      <c r="H207" s="66">
        <v>2.08</v>
      </c>
      <c r="I207" s="67" t="s">
        <v>73</v>
      </c>
      <c r="J207" s="68">
        <f t="shared" si="33"/>
        <v>2080</v>
      </c>
      <c r="K207" s="66">
        <v>77.59</v>
      </c>
      <c r="L207" s="67" t="s">
        <v>71</v>
      </c>
      <c r="M207" s="64">
        <f t="shared" si="31"/>
        <v>77.59</v>
      </c>
      <c r="N207" s="66">
        <v>8.31</v>
      </c>
      <c r="O207" s="67" t="s">
        <v>71</v>
      </c>
      <c r="P207" s="64">
        <f t="shared" si="32"/>
        <v>8.31</v>
      </c>
    </row>
    <row r="208" spans="1:16">
      <c r="A208" s="1">
        <f t="shared" si="24"/>
        <v>208</v>
      </c>
      <c r="B208" s="76">
        <v>35</v>
      </c>
      <c r="C208" s="77" t="s">
        <v>74</v>
      </c>
      <c r="D208" s="113">
        <f t="shared" si="30"/>
        <v>193.37016574585635</v>
      </c>
      <c r="E208" s="78">
        <v>15.76</v>
      </c>
      <c r="F208" s="79">
        <v>4.6579999999999998E-3</v>
      </c>
      <c r="G208" s="75">
        <f t="shared" si="21"/>
        <v>15.764657999999999</v>
      </c>
      <c r="H208" s="66">
        <v>2.34</v>
      </c>
      <c r="I208" s="67" t="s">
        <v>73</v>
      </c>
      <c r="J208" s="68">
        <f t="shared" si="33"/>
        <v>2340</v>
      </c>
      <c r="K208" s="66">
        <v>85.55</v>
      </c>
      <c r="L208" s="67" t="s">
        <v>71</v>
      </c>
      <c r="M208" s="64">
        <f t="shared" si="31"/>
        <v>85.55</v>
      </c>
      <c r="N208" s="66">
        <v>9.17</v>
      </c>
      <c r="O208" s="67" t="s">
        <v>71</v>
      </c>
      <c r="P208" s="64">
        <f t="shared" si="32"/>
        <v>9.17</v>
      </c>
    </row>
    <row r="209" spans="1:16">
      <c r="A209" s="1">
        <f t="shared" si="24"/>
        <v>209</v>
      </c>
      <c r="B209" s="76">
        <v>37.5</v>
      </c>
      <c r="C209" s="77" t="s">
        <v>74</v>
      </c>
      <c r="D209" s="113">
        <f t="shared" si="30"/>
        <v>207.18232044198896</v>
      </c>
      <c r="E209" s="78">
        <v>15.16</v>
      </c>
      <c r="F209" s="79">
        <v>4.3769999999999998E-3</v>
      </c>
      <c r="G209" s="75">
        <f t="shared" si="21"/>
        <v>15.164377</v>
      </c>
      <c r="H209" s="66">
        <v>2.6</v>
      </c>
      <c r="I209" s="67" t="s">
        <v>73</v>
      </c>
      <c r="J209" s="68">
        <f t="shared" si="33"/>
        <v>2600</v>
      </c>
      <c r="K209" s="66">
        <v>93.42</v>
      </c>
      <c r="L209" s="67" t="s">
        <v>71</v>
      </c>
      <c r="M209" s="64">
        <f t="shared" si="31"/>
        <v>93.42</v>
      </c>
      <c r="N209" s="66">
        <v>10.07</v>
      </c>
      <c r="O209" s="67" t="s">
        <v>71</v>
      </c>
      <c r="P209" s="64">
        <f t="shared" si="32"/>
        <v>10.07</v>
      </c>
    </row>
    <row r="210" spans="1:16">
      <c r="A210" s="1">
        <f t="shared" si="24"/>
        <v>210</v>
      </c>
      <c r="B210" s="76">
        <v>40</v>
      </c>
      <c r="C210" s="77" t="s">
        <v>74</v>
      </c>
      <c r="D210" s="113">
        <f t="shared" si="30"/>
        <v>220.99447513812154</v>
      </c>
      <c r="E210" s="78">
        <v>14.63</v>
      </c>
      <c r="F210" s="79">
        <v>4.1279999999999997E-3</v>
      </c>
      <c r="G210" s="75">
        <f t="shared" si="21"/>
        <v>14.634128</v>
      </c>
      <c r="H210" s="66">
        <v>2.88</v>
      </c>
      <c r="I210" s="67" t="s">
        <v>73</v>
      </c>
      <c r="J210" s="68">
        <f t="shared" si="33"/>
        <v>2880</v>
      </c>
      <c r="K210" s="66">
        <v>101.22</v>
      </c>
      <c r="L210" s="67" t="s">
        <v>71</v>
      </c>
      <c r="M210" s="64">
        <f t="shared" si="31"/>
        <v>101.22</v>
      </c>
      <c r="N210" s="66">
        <v>10.99</v>
      </c>
      <c r="O210" s="67" t="s">
        <v>71</v>
      </c>
      <c r="P210" s="64">
        <f t="shared" si="32"/>
        <v>10.99</v>
      </c>
    </row>
    <row r="211" spans="1:16">
      <c r="A211" s="1">
        <f t="shared" si="24"/>
        <v>211</v>
      </c>
      <c r="B211" s="76">
        <v>45</v>
      </c>
      <c r="C211" s="77" t="s">
        <v>74</v>
      </c>
      <c r="D211" s="113">
        <f t="shared" si="30"/>
        <v>248.61878453038673</v>
      </c>
      <c r="E211" s="78">
        <v>13.73</v>
      </c>
      <c r="F211" s="79">
        <v>3.7109999999999999E-3</v>
      </c>
      <c r="G211" s="75">
        <f t="shared" si="21"/>
        <v>13.733711</v>
      </c>
      <c r="H211" s="66">
        <v>3.45</v>
      </c>
      <c r="I211" s="67" t="s">
        <v>73</v>
      </c>
      <c r="J211" s="68">
        <f t="shared" si="33"/>
        <v>3450</v>
      </c>
      <c r="K211" s="66">
        <v>130.19</v>
      </c>
      <c r="L211" s="67" t="s">
        <v>71</v>
      </c>
      <c r="M211" s="64">
        <f t="shared" si="31"/>
        <v>130.19</v>
      </c>
      <c r="N211" s="66">
        <v>12.91</v>
      </c>
      <c r="O211" s="67" t="s">
        <v>71</v>
      </c>
      <c r="P211" s="64">
        <f t="shared" si="32"/>
        <v>12.91</v>
      </c>
    </row>
    <row r="212" spans="1:16">
      <c r="A212" s="1">
        <f t="shared" si="24"/>
        <v>212</v>
      </c>
      <c r="B212" s="76">
        <v>50</v>
      </c>
      <c r="C212" s="77" t="s">
        <v>74</v>
      </c>
      <c r="D212" s="113">
        <f t="shared" si="30"/>
        <v>276.24309392265195</v>
      </c>
      <c r="E212" s="78">
        <v>12.98</v>
      </c>
      <c r="F212" s="79">
        <v>3.3730000000000001E-3</v>
      </c>
      <c r="G212" s="75">
        <f t="shared" ref="G212:G275" si="34">E212+F212</f>
        <v>12.983373</v>
      </c>
      <c r="H212" s="66">
        <v>4.07</v>
      </c>
      <c r="I212" s="67" t="s">
        <v>73</v>
      </c>
      <c r="J212" s="68">
        <f t="shared" si="33"/>
        <v>4070.0000000000005</v>
      </c>
      <c r="K212" s="66">
        <v>156.54</v>
      </c>
      <c r="L212" s="67" t="s">
        <v>71</v>
      </c>
      <c r="M212" s="64">
        <f t="shared" si="31"/>
        <v>156.54</v>
      </c>
      <c r="N212" s="66">
        <v>14.91</v>
      </c>
      <c r="O212" s="67" t="s">
        <v>71</v>
      </c>
      <c r="P212" s="64">
        <f t="shared" si="32"/>
        <v>14.91</v>
      </c>
    </row>
    <row r="213" spans="1:16">
      <c r="A213" s="1">
        <f t="shared" si="24"/>
        <v>213</v>
      </c>
      <c r="B213" s="76">
        <v>55</v>
      </c>
      <c r="C213" s="77" t="s">
        <v>74</v>
      </c>
      <c r="D213" s="113">
        <f t="shared" si="30"/>
        <v>303.86740331491711</v>
      </c>
      <c r="E213" s="78">
        <v>12.36</v>
      </c>
      <c r="F213" s="79">
        <v>3.0929999999999998E-3</v>
      </c>
      <c r="G213" s="75">
        <f t="shared" si="34"/>
        <v>12.363092999999999</v>
      </c>
      <c r="H213" s="66">
        <v>4.72</v>
      </c>
      <c r="I213" s="67" t="s">
        <v>73</v>
      </c>
      <c r="J213" s="68">
        <f t="shared" si="33"/>
        <v>4720</v>
      </c>
      <c r="K213" s="66">
        <v>181.36</v>
      </c>
      <c r="L213" s="67" t="s">
        <v>71</v>
      </c>
      <c r="M213" s="64">
        <f t="shared" si="31"/>
        <v>181.36</v>
      </c>
      <c r="N213" s="66">
        <v>16.989999999999998</v>
      </c>
      <c r="O213" s="67" t="s">
        <v>71</v>
      </c>
      <c r="P213" s="64">
        <f t="shared" si="32"/>
        <v>16.989999999999998</v>
      </c>
    </row>
    <row r="214" spans="1:16">
      <c r="A214" s="1">
        <f t="shared" ref="A214:A277" si="35">A213+1</f>
        <v>214</v>
      </c>
      <c r="B214" s="76">
        <v>60</v>
      </c>
      <c r="C214" s="77" t="s">
        <v>74</v>
      </c>
      <c r="D214" s="113">
        <f t="shared" si="30"/>
        <v>331.49171270718233</v>
      </c>
      <c r="E214" s="78">
        <v>11.84</v>
      </c>
      <c r="F214" s="79">
        <v>2.8579999999999999E-3</v>
      </c>
      <c r="G214" s="75">
        <f t="shared" si="34"/>
        <v>11.842858</v>
      </c>
      <c r="H214" s="66">
        <v>5.39</v>
      </c>
      <c r="I214" s="67" t="s">
        <v>73</v>
      </c>
      <c r="J214" s="68">
        <f t="shared" si="33"/>
        <v>5390</v>
      </c>
      <c r="K214" s="66">
        <v>205.15</v>
      </c>
      <c r="L214" s="67" t="s">
        <v>71</v>
      </c>
      <c r="M214" s="64">
        <f t="shared" si="31"/>
        <v>205.15</v>
      </c>
      <c r="N214" s="66">
        <v>19.13</v>
      </c>
      <c r="O214" s="67" t="s">
        <v>71</v>
      </c>
      <c r="P214" s="64">
        <f t="shared" si="32"/>
        <v>19.13</v>
      </c>
    </row>
    <row r="215" spans="1:16">
      <c r="A215" s="1">
        <f t="shared" si="35"/>
        <v>215</v>
      </c>
      <c r="B215" s="76">
        <v>65</v>
      </c>
      <c r="C215" s="77" t="s">
        <v>74</v>
      </c>
      <c r="D215" s="113">
        <f t="shared" si="30"/>
        <v>359.11602209944749</v>
      </c>
      <c r="E215" s="78">
        <v>11.4</v>
      </c>
      <c r="F215" s="79">
        <v>2.6580000000000002E-3</v>
      </c>
      <c r="G215" s="75">
        <f t="shared" si="34"/>
        <v>11.402658000000001</v>
      </c>
      <c r="H215" s="66">
        <v>6.1</v>
      </c>
      <c r="I215" s="67" t="s">
        <v>73</v>
      </c>
      <c r="J215" s="68">
        <f t="shared" si="33"/>
        <v>6100</v>
      </c>
      <c r="K215" s="66">
        <v>228.15</v>
      </c>
      <c r="L215" s="67" t="s">
        <v>71</v>
      </c>
      <c r="M215" s="64">
        <f t="shared" si="31"/>
        <v>228.15</v>
      </c>
      <c r="N215" s="66">
        <v>21.32</v>
      </c>
      <c r="O215" s="67" t="s">
        <v>71</v>
      </c>
      <c r="P215" s="64">
        <f t="shared" si="32"/>
        <v>21.32</v>
      </c>
    </row>
    <row r="216" spans="1:16">
      <c r="A216" s="1">
        <f t="shared" si="35"/>
        <v>216</v>
      </c>
      <c r="B216" s="76">
        <v>70</v>
      </c>
      <c r="C216" s="77" t="s">
        <v>74</v>
      </c>
      <c r="D216" s="113">
        <f t="shared" si="30"/>
        <v>386.74033149171271</v>
      </c>
      <c r="E216" s="78">
        <v>11.02</v>
      </c>
      <c r="F216" s="79">
        <v>2.4840000000000001E-3</v>
      </c>
      <c r="G216" s="75">
        <f t="shared" si="34"/>
        <v>11.022484</v>
      </c>
      <c r="H216" s="66">
        <v>6.83</v>
      </c>
      <c r="I216" s="67" t="s">
        <v>73</v>
      </c>
      <c r="J216" s="68">
        <f t="shared" si="33"/>
        <v>6830</v>
      </c>
      <c r="K216" s="66">
        <v>250.52</v>
      </c>
      <c r="L216" s="67" t="s">
        <v>71</v>
      </c>
      <c r="M216" s="64">
        <f t="shared" si="31"/>
        <v>250.52</v>
      </c>
      <c r="N216" s="66">
        <v>23.57</v>
      </c>
      <c r="O216" s="67" t="s">
        <v>71</v>
      </c>
      <c r="P216" s="64">
        <f t="shared" si="32"/>
        <v>23.57</v>
      </c>
    </row>
    <row r="217" spans="1:16">
      <c r="A217" s="1">
        <f t="shared" si="35"/>
        <v>217</v>
      </c>
      <c r="B217" s="76">
        <v>80</v>
      </c>
      <c r="C217" s="77" t="s">
        <v>74</v>
      </c>
      <c r="D217" s="113">
        <f t="shared" si="30"/>
        <v>441.98895027624309</v>
      </c>
      <c r="E217" s="78">
        <v>10.41</v>
      </c>
      <c r="F217" s="79">
        <v>2.2000000000000001E-3</v>
      </c>
      <c r="G217" s="75">
        <f t="shared" si="34"/>
        <v>10.4122</v>
      </c>
      <c r="H217" s="66">
        <v>8.36</v>
      </c>
      <c r="I217" s="67" t="s">
        <v>73</v>
      </c>
      <c r="J217" s="68">
        <f t="shared" si="33"/>
        <v>8360</v>
      </c>
      <c r="K217" s="66">
        <v>331.2</v>
      </c>
      <c r="L217" s="67" t="s">
        <v>71</v>
      </c>
      <c r="M217" s="64">
        <f t="shared" si="31"/>
        <v>331.2</v>
      </c>
      <c r="N217" s="66">
        <v>28.18</v>
      </c>
      <c r="O217" s="67" t="s">
        <v>71</v>
      </c>
      <c r="P217" s="64">
        <f t="shared" si="32"/>
        <v>28.18</v>
      </c>
    </row>
    <row r="218" spans="1:16">
      <c r="A218" s="1">
        <f t="shared" si="35"/>
        <v>218</v>
      </c>
      <c r="B218" s="76">
        <v>90</v>
      </c>
      <c r="C218" s="77" t="s">
        <v>74</v>
      </c>
      <c r="D218" s="113">
        <f t="shared" si="30"/>
        <v>497.23756906077347</v>
      </c>
      <c r="E218" s="78">
        <v>9.9269999999999996</v>
      </c>
      <c r="F218" s="79">
        <v>1.9759999999999999E-3</v>
      </c>
      <c r="G218" s="75">
        <f t="shared" si="34"/>
        <v>9.9289760000000005</v>
      </c>
      <c r="H218" s="66">
        <v>9.9700000000000006</v>
      </c>
      <c r="I218" s="67" t="s">
        <v>73</v>
      </c>
      <c r="J218" s="68">
        <f t="shared" si="33"/>
        <v>9970</v>
      </c>
      <c r="K218" s="66">
        <v>402.23</v>
      </c>
      <c r="L218" s="67" t="s">
        <v>71</v>
      </c>
      <c r="M218" s="64">
        <f t="shared" si="31"/>
        <v>402.23</v>
      </c>
      <c r="N218" s="66">
        <v>32.92</v>
      </c>
      <c r="O218" s="67" t="s">
        <v>71</v>
      </c>
      <c r="P218" s="64">
        <f t="shared" si="32"/>
        <v>32.92</v>
      </c>
    </row>
    <row r="219" spans="1:16">
      <c r="A219" s="1">
        <f t="shared" si="35"/>
        <v>219</v>
      </c>
      <c r="B219" s="76">
        <v>100</v>
      </c>
      <c r="C219" s="77" t="s">
        <v>74</v>
      </c>
      <c r="D219" s="113">
        <f t="shared" si="30"/>
        <v>552.4861878453039</v>
      </c>
      <c r="E219" s="78">
        <v>9.548</v>
      </c>
      <c r="F219" s="79">
        <v>1.7949999999999999E-3</v>
      </c>
      <c r="G219" s="75">
        <f t="shared" si="34"/>
        <v>9.5497949999999996</v>
      </c>
      <c r="H219" s="66">
        <v>11.66</v>
      </c>
      <c r="I219" s="67" t="s">
        <v>73</v>
      </c>
      <c r="J219" s="68">
        <f t="shared" si="33"/>
        <v>11660</v>
      </c>
      <c r="K219" s="66">
        <v>467.51</v>
      </c>
      <c r="L219" s="67" t="s">
        <v>71</v>
      </c>
      <c r="M219" s="64">
        <f t="shared" si="31"/>
        <v>467.51</v>
      </c>
      <c r="N219" s="66">
        <v>37.74</v>
      </c>
      <c r="O219" s="67" t="s">
        <v>71</v>
      </c>
      <c r="P219" s="64">
        <f t="shared" si="32"/>
        <v>37.74</v>
      </c>
    </row>
    <row r="220" spans="1:16">
      <c r="A220" s="1">
        <f t="shared" si="35"/>
        <v>220</v>
      </c>
      <c r="B220" s="76">
        <v>110</v>
      </c>
      <c r="C220" s="77" t="s">
        <v>74</v>
      </c>
      <c r="D220" s="113">
        <f t="shared" si="30"/>
        <v>607.73480662983422</v>
      </c>
      <c r="E220" s="78">
        <v>9.2420000000000009</v>
      </c>
      <c r="F220" s="79">
        <v>1.645E-3</v>
      </c>
      <c r="G220" s="75">
        <f t="shared" si="34"/>
        <v>9.2436450000000008</v>
      </c>
      <c r="H220" s="66">
        <v>13.4</v>
      </c>
      <c r="I220" s="67" t="s">
        <v>73</v>
      </c>
      <c r="J220" s="68">
        <f t="shared" si="33"/>
        <v>13400</v>
      </c>
      <c r="K220" s="66">
        <v>528.72</v>
      </c>
      <c r="L220" s="67" t="s">
        <v>71</v>
      </c>
      <c r="M220" s="64">
        <f t="shared" si="31"/>
        <v>528.72</v>
      </c>
      <c r="N220" s="66">
        <v>42.63</v>
      </c>
      <c r="O220" s="67" t="s">
        <v>71</v>
      </c>
      <c r="P220" s="64">
        <f t="shared" si="32"/>
        <v>42.63</v>
      </c>
    </row>
    <row r="221" spans="1:16">
      <c r="A221" s="1">
        <f t="shared" si="35"/>
        <v>221</v>
      </c>
      <c r="B221" s="76">
        <v>120</v>
      </c>
      <c r="C221" s="77" t="s">
        <v>74</v>
      </c>
      <c r="D221" s="113">
        <f t="shared" si="30"/>
        <v>662.98342541436466</v>
      </c>
      <c r="E221" s="78">
        <v>8.9920000000000009</v>
      </c>
      <c r="F221" s="79">
        <v>1.5200000000000001E-3</v>
      </c>
      <c r="G221" s="75">
        <f t="shared" si="34"/>
        <v>8.9935200000000002</v>
      </c>
      <c r="H221" s="66">
        <v>15.2</v>
      </c>
      <c r="I221" s="67" t="s">
        <v>73</v>
      </c>
      <c r="J221" s="68">
        <f t="shared" si="33"/>
        <v>15200</v>
      </c>
      <c r="K221" s="66">
        <v>586.77</v>
      </c>
      <c r="L221" s="67" t="s">
        <v>71</v>
      </c>
      <c r="M221" s="64">
        <f t="shared" si="31"/>
        <v>586.77</v>
      </c>
      <c r="N221" s="66">
        <v>47.55</v>
      </c>
      <c r="O221" s="67" t="s">
        <v>71</v>
      </c>
      <c r="P221" s="64">
        <f t="shared" si="32"/>
        <v>47.55</v>
      </c>
    </row>
    <row r="222" spans="1:16">
      <c r="A222" s="1">
        <f t="shared" si="35"/>
        <v>222</v>
      </c>
      <c r="B222" s="76">
        <v>130</v>
      </c>
      <c r="C222" s="77" t="s">
        <v>74</v>
      </c>
      <c r="D222" s="113">
        <f t="shared" si="30"/>
        <v>718.23204419889498</v>
      </c>
      <c r="E222" s="78">
        <v>8.7840000000000007</v>
      </c>
      <c r="F222" s="79">
        <v>1.4120000000000001E-3</v>
      </c>
      <c r="G222" s="75">
        <f t="shared" si="34"/>
        <v>8.7854120000000009</v>
      </c>
      <c r="H222" s="66">
        <v>17.05</v>
      </c>
      <c r="I222" s="67" t="s">
        <v>73</v>
      </c>
      <c r="J222" s="68">
        <f t="shared" si="33"/>
        <v>17050</v>
      </c>
      <c r="K222" s="66">
        <v>642.21</v>
      </c>
      <c r="L222" s="67" t="s">
        <v>71</v>
      </c>
      <c r="M222" s="64">
        <f t="shared" si="31"/>
        <v>642.21</v>
      </c>
      <c r="N222" s="66">
        <v>52.49</v>
      </c>
      <c r="O222" s="67" t="s">
        <v>71</v>
      </c>
      <c r="P222" s="64">
        <f t="shared" si="32"/>
        <v>52.49</v>
      </c>
    </row>
    <row r="223" spans="1:16">
      <c r="A223" s="1">
        <f t="shared" si="35"/>
        <v>223</v>
      </c>
      <c r="B223" s="76">
        <v>140</v>
      </c>
      <c r="C223" s="77" t="s">
        <v>74</v>
      </c>
      <c r="D223" s="113">
        <f t="shared" si="30"/>
        <v>773.48066298342542</v>
      </c>
      <c r="E223" s="78">
        <v>8.61</v>
      </c>
      <c r="F223" s="79">
        <v>1.32E-3</v>
      </c>
      <c r="G223" s="75">
        <f t="shared" si="34"/>
        <v>8.6113199999999992</v>
      </c>
      <c r="H223" s="66">
        <v>18.93</v>
      </c>
      <c r="I223" s="67" t="s">
        <v>73</v>
      </c>
      <c r="J223" s="68">
        <f t="shared" si="33"/>
        <v>18930</v>
      </c>
      <c r="K223" s="66">
        <v>695.4</v>
      </c>
      <c r="L223" s="67" t="s">
        <v>71</v>
      </c>
      <c r="M223" s="64">
        <f t="shared" si="31"/>
        <v>695.4</v>
      </c>
      <c r="N223" s="66">
        <v>57.43</v>
      </c>
      <c r="O223" s="67" t="s">
        <v>71</v>
      </c>
      <c r="P223" s="64">
        <f t="shared" si="32"/>
        <v>57.43</v>
      </c>
    </row>
    <row r="224" spans="1:16">
      <c r="A224" s="1">
        <f t="shared" si="35"/>
        <v>224</v>
      </c>
      <c r="B224" s="76">
        <v>150</v>
      </c>
      <c r="C224" s="77" t="s">
        <v>74</v>
      </c>
      <c r="D224" s="113">
        <f t="shared" si="30"/>
        <v>828.72928176795585</v>
      </c>
      <c r="E224" s="78">
        <v>8.4640000000000004</v>
      </c>
      <c r="F224" s="79">
        <v>1.2390000000000001E-3</v>
      </c>
      <c r="G224" s="75">
        <f t="shared" si="34"/>
        <v>8.4652390000000004</v>
      </c>
      <c r="H224" s="66">
        <v>20.85</v>
      </c>
      <c r="I224" s="67" t="s">
        <v>73</v>
      </c>
      <c r="J224" s="68">
        <f t="shared" si="33"/>
        <v>20850</v>
      </c>
      <c r="K224" s="66">
        <v>746.61</v>
      </c>
      <c r="L224" s="67" t="s">
        <v>71</v>
      </c>
      <c r="M224" s="64">
        <f t="shared" si="31"/>
        <v>746.61</v>
      </c>
      <c r="N224" s="66">
        <v>62.37</v>
      </c>
      <c r="O224" s="67" t="s">
        <v>71</v>
      </c>
      <c r="P224" s="64">
        <f t="shared" si="32"/>
        <v>62.37</v>
      </c>
    </row>
    <row r="225" spans="1:16">
      <c r="A225" s="1">
        <f t="shared" si="35"/>
        <v>225</v>
      </c>
      <c r="B225" s="76">
        <v>160</v>
      </c>
      <c r="C225" s="77" t="s">
        <v>74</v>
      </c>
      <c r="D225" s="113">
        <f t="shared" si="30"/>
        <v>883.97790055248618</v>
      </c>
      <c r="E225" s="78">
        <v>8.3390000000000004</v>
      </c>
      <c r="F225" s="79">
        <v>1.168E-3</v>
      </c>
      <c r="G225" s="75">
        <f t="shared" si="34"/>
        <v>8.3401680000000002</v>
      </c>
      <c r="H225" s="66">
        <v>22.8</v>
      </c>
      <c r="I225" s="67" t="s">
        <v>73</v>
      </c>
      <c r="J225" s="68">
        <f t="shared" si="33"/>
        <v>22800</v>
      </c>
      <c r="K225" s="66">
        <v>796.03</v>
      </c>
      <c r="L225" s="67" t="s">
        <v>71</v>
      </c>
      <c r="M225" s="64">
        <f t="shared" si="31"/>
        <v>796.03</v>
      </c>
      <c r="N225" s="66">
        <v>67.290000000000006</v>
      </c>
      <c r="O225" s="67" t="s">
        <v>71</v>
      </c>
      <c r="P225" s="64">
        <f t="shared" si="32"/>
        <v>67.290000000000006</v>
      </c>
    </row>
    <row r="226" spans="1:16">
      <c r="A226" s="1">
        <f t="shared" si="35"/>
        <v>226</v>
      </c>
      <c r="B226" s="76">
        <v>170</v>
      </c>
      <c r="C226" s="77" t="s">
        <v>74</v>
      </c>
      <c r="D226" s="113">
        <f t="shared" si="30"/>
        <v>939.22651933701661</v>
      </c>
      <c r="E226" s="78">
        <v>8.2330000000000005</v>
      </c>
      <c r="F226" s="79">
        <v>1.1050000000000001E-3</v>
      </c>
      <c r="G226" s="75">
        <f t="shared" si="34"/>
        <v>8.2341050000000013</v>
      </c>
      <c r="H226" s="66">
        <v>24.78</v>
      </c>
      <c r="I226" s="67" t="s">
        <v>73</v>
      </c>
      <c r="J226" s="68">
        <f t="shared" si="33"/>
        <v>24780</v>
      </c>
      <c r="K226" s="66">
        <v>843.83</v>
      </c>
      <c r="L226" s="67" t="s">
        <v>71</v>
      </c>
      <c r="M226" s="64">
        <f t="shared" si="31"/>
        <v>843.83</v>
      </c>
      <c r="N226" s="66">
        <v>72.19</v>
      </c>
      <c r="O226" s="67" t="s">
        <v>71</v>
      </c>
      <c r="P226" s="64">
        <f t="shared" si="32"/>
        <v>72.19</v>
      </c>
    </row>
    <row r="227" spans="1:16">
      <c r="A227" s="1">
        <f t="shared" si="35"/>
        <v>227</v>
      </c>
      <c r="B227" s="76">
        <v>180</v>
      </c>
      <c r="C227" s="77" t="s">
        <v>74</v>
      </c>
      <c r="D227" s="113">
        <f t="shared" si="30"/>
        <v>994.47513812154693</v>
      </c>
      <c r="E227" s="78">
        <v>8.141</v>
      </c>
      <c r="F227" s="79">
        <v>1.0480000000000001E-3</v>
      </c>
      <c r="G227" s="75">
        <f t="shared" si="34"/>
        <v>8.1420480000000008</v>
      </c>
      <c r="H227" s="66">
        <v>26.78</v>
      </c>
      <c r="I227" s="67" t="s">
        <v>73</v>
      </c>
      <c r="J227" s="68">
        <f t="shared" si="33"/>
        <v>26780</v>
      </c>
      <c r="K227" s="66">
        <v>890.14</v>
      </c>
      <c r="L227" s="67" t="s">
        <v>71</v>
      </c>
      <c r="M227" s="64">
        <f t="shared" si="31"/>
        <v>890.14</v>
      </c>
      <c r="N227" s="66">
        <v>77.05</v>
      </c>
      <c r="O227" s="67" t="s">
        <v>71</v>
      </c>
      <c r="P227" s="64">
        <f t="shared" si="32"/>
        <v>77.05</v>
      </c>
    </row>
    <row r="228" spans="1:16">
      <c r="A228" s="4">
        <f t="shared" si="35"/>
        <v>228</v>
      </c>
      <c r="B228" s="76">
        <v>181</v>
      </c>
      <c r="C228" s="77" t="s">
        <v>74</v>
      </c>
      <c r="D228" s="64">
        <f t="shared" si="30"/>
        <v>1000</v>
      </c>
      <c r="E228" s="78">
        <v>8.1340000000000003</v>
      </c>
      <c r="F228" s="79">
        <v>1.0430000000000001E-3</v>
      </c>
      <c r="G228" s="75">
        <f t="shared" si="34"/>
        <v>8.1350429999999996</v>
      </c>
      <c r="H228" s="66">
        <v>26.98</v>
      </c>
      <c r="I228" s="67" t="s">
        <v>73</v>
      </c>
      <c r="J228" s="68">
        <f t="shared" si="33"/>
        <v>26980</v>
      </c>
      <c r="K228" s="66">
        <v>890.6</v>
      </c>
      <c r="L228" s="67" t="s">
        <v>71</v>
      </c>
      <c r="M228" s="64">
        <f t="shared" si="31"/>
        <v>890.6</v>
      </c>
      <c r="N228" s="66">
        <v>77.540000000000006</v>
      </c>
      <c r="O228" s="67" t="s">
        <v>71</v>
      </c>
      <c r="P228" s="64">
        <f t="shared" si="32"/>
        <v>77.540000000000006</v>
      </c>
    </row>
    <row r="229" spans="1:16">
      <c r="A229" s="1">
        <f t="shared" si="35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5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5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5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5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5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5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5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5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5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5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5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5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5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5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5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5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5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5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5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5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5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5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5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5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5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5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5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5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5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5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5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5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5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5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5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5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5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5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5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5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5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5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5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5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5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5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5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5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6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6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6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6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6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6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6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6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6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6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6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6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6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6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6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6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6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6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6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6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6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6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6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CF930-726F-46AE-B40C-95E1A90236BE}">
  <sheetPr codeName="WSform18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79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197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srim197Au_GaN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1.97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197000000</v>
      </c>
      <c r="E13" s="19" t="s">
        <v>50</v>
      </c>
      <c r="F13" s="44"/>
      <c r="G13" s="45"/>
      <c r="H13" s="45"/>
      <c r="I13" s="46"/>
      <c r="J13" s="4">
        <v>8</v>
      </c>
      <c r="K13" s="101">
        <v>3.3533E-2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2</v>
      </c>
      <c r="C20" s="110" t="s">
        <v>70</v>
      </c>
      <c r="D20" s="84">
        <f t="shared" ref="D20:D51" si="0">B20/1000/$C$5</f>
        <v>1.0152284263959391E-5</v>
      </c>
      <c r="E20" s="73">
        <v>0.13539999999999999</v>
      </c>
      <c r="F20" s="74">
        <v>2.0419999999999998</v>
      </c>
      <c r="G20" s="75">
        <f t="shared" ref="G20:G83" si="1">E20+F20</f>
        <v>2.1774</v>
      </c>
      <c r="H20" s="72">
        <v>27</v>
      </c>
      <c r="I20" s="110" t="s">
        <v>69</v>
      </c>
      <c r="J20" s="83">
        <f t="shared" ref="J20:J51" si="2">H20/1000/10</f>
        <v>2.7000000000000001E-3</v>
      </c>
      <c r="K20" s="72">
        <v>11</v>
      </c>
      <c r="L20" s="110" t="s">
        <v>69</v>
      </c>
      <c r="M20" s="83">
        <f t="shared" ref="M20:M51" si="3">K20/1000/10</f>
        <v>1.0999999999999998E-3</v>
      </c>
      <c r="N20" s="72">
        <v>8</v>
      </c>
      <c r="O20" s="110" t="s">
        <v>69</v>
      </c>
      <c r="P20" s="83">
        <f t="shared" ref="P20:P51" si="4">N20/1000/10</f>
        <v>8.0000000000000004E-4</v>
      </c>
    </row>
    <row r="21" spans="1:25">
      <c r="A21" s="1">
        <f>A20+1</f>
        <v>21</v>
      </c>
      <c r="B21" s="76">
        <v>2.25</v>
      </c>
      <c r="C21" s="77" t="s">
        <v>70</v>
      </c>
      <c r="D21" s="84">
        <f t="shared" si="0"/>
        <v>1.1421319796954314E-5</v>
      </c>
      <c r="E21" s="78">
        <v>0.14360000000000001</v>
      </c>
      <c r="F21" s="79">
        <v>2.169</v>
      </c>
      <c r="G21" s="75">
        <f t="shared" si="1"/>
        <v>2.3126000000000002</v>
      </c>
      <c r="H21" s="76">
        <v>28</v>
      </c>
      <c r="I21" s="77" t="s">
        <v>69</v>
      </c>
      <c r="J21" s="83">
        <f t="shared" si="2"/>
        <v>2.8E-3</v>
      </c>
      <c r="K21" s="76">
        <v>11</v>
      </c>
      <c r="L21" s="77" t="s">
        <v>69</v>
      </c>
      <c r="M21" s="83">
        <f t="shared" si="3"/>
        <v>1.0999999999999998E-3</v>
      </c>
      <c r="N21" s="76">
        <v>8</v>
      </c>
      <c r="O21" s="77" t="s">
        <v>69</v>
      </c>
      <c r="P21" s="83">
        <f t="shared" si="4"/>
        <v>8.0000000000000004E-4</v>
      </c>
    </row>
    <row r="22" spans="1:25">
      <c r="A22" s="1">
        <f t="shared" ref="A22:A85" si="5">A21+1</f>
        <v>22</v>
      </c>
      <c r="B22" s="76">
        <v>2.5</v>
      </c>
      <c r="C22" s="77" t="s">
        <v>70</v>
      </c>
      <c r="D22" s="84">
        <f t="shared" si="0"/>
        <v>1.2690355329949238E-5</v>
      </c>
      <c r="E22" s="78">
        <v>0.15140000000000001</v>
      </c>
      <c r="F22" s="79">
        <v>2.2879999999999998</v>
      </c>
      <c r="G22" s="75">
        <f t="shared" si="1"/>
        <v>2.4394</v>
      </c>
      <c r="H22" s="76">
        <v>30</v>
      </c>
      <c r="I22" s="77" t="s">
        <v>69</v>
      </c>
      <c r="J22" s="83">
        <f t="shared" si="2"/>
        <v>3.0000000000000001E-3</v>
      </c>
      <c r="K22" s="76">
        <v>12</v>
      </c>
      <c r="L22" s="77" t="s">
        <v>69</v>
      </c>
      <c r="M22" s="83">
        <f t="shared" si="3"/>
        <v>1.2000000000000001E-3</v>
      </c>
      <c r="N22" s="76">
        <v>9</v>
      </c>
      <c r="O22" s="77" t="s">
        <v>69</v>
      </c>
      <c r="P22" s="83">
        <f t="shared" si="4"/>
        <v>8.9999999999999998E-4</v>
      </c>
    </row>
    <row r="23" spans="1:25">
      <c r="A23" s="1">
        <f t="shared" si="5"/>
        <v>23</v>
      </c>
      <c r="B23" s="76">
        <v>2.75</v>
      </c>
      <c r="C23" s="77" t="s">
        <v>70</v>
      </c>
      <c r="D23" s="84">
        <f t="shared" si="0"/>
        <v>1.3959390862944161E-5</v>
      </c>
      <c r="E23" s="78">
        <v>0.1588</v>
      </c>
      <c r="F23" s="79">
        <v>2.4</v>
      </c>
      <c r="G23" s="75">
        <f t="shared" si="1"/>
        <v>2.5587999999999997</v>
      </c>
      <c r="H23" s="76">
        <v>31</v>
      </c>
      <c r="I23" s="77" t="s">
        <v>69</v>
      </c>
      <c r="J23" s="83">
        <f t="shared" si="2"/>
        <v>3.0999999999999999E-3</v>
      </c>
      <c r="K23" s="76">
        <v>12</v>
      </c>
      <c r="L23" s="77" t="s">
        <v>69</v>
      </c>
      <c r="M23" s="83">
        <f t="shared" si="3"/>
        <v>1.2000000000000001E-3</v>
      </c>
      <c r="N23" s="76">
        <v>9</v>
      </c>
      <c r="O23" s="77" t="s">
        <v>69</v>
      </c>
      <c r="P23" s="83">
        <f t="shared" si="4"/>
        <v>8.9999999999999998E-4</v>
      </c>
    </row>
    <row r="24" spans="1:25">
      <c r="A24" s="1">
        <f t="shared" si="5"/>
        <v>24</v>
      </c>
      <c r="B24" s="76">
        <v>3</v>
      </c>
      <c r="C24" s="77" t="s">
        <v>70</v>
      </c>
      <c r="D24" s="84">
        <f t="shared" si="0"/>
        <v>1.5228426395939086E-5</v>
      </c>
      <c r="E24" s="78">
        <v>0.1658</v>
      </c>
      <c r="F24" s="79">
        <v>2.5049999999999999</v>
      </c>
      <c r="G24" s="75">
        <f t="shared" si="1"/>
        <v>2.6707999999999998</v>
      </c>
      <c r="H24" s="76">
        <v>32</v>
      </c>
      <c r="I24" s="77" t="s">
        <v>69</v>
      </c>
      <c r="J24" s="83">
        <f t="shared" si="2"/>
        <v>3.2000000000000002E-3</v>
      </c>
      <c r="K24" s="76">
        <v>13</v>
      </c>
      <c r="L24" s="77" t="s">
        <v>69</v>
      </c>
      <c r="M24" s="83">
        <f t="shared" si="3"/>
        <v>1.2999999999999999E-3</v>
      </c>
      <c r="N24" s="76">
        <v>9</v>
      </c>
      <c r="O24" s="77" t="s">
        <v>69</v>
      </c>
      <c r="P24" s="83">
        <f t="shared" si="4"/>
        <v>8.9999999999999998E-4</v>
      </c>
    </row>
    <row r="25" spans="1:25">
      <c r="A25" s="1">
        <f t="shared" si="5"/>
        <v>25</v>
      </c>
      <c r="B25" s="76">
        <v>3.25</v>
      </c>
      <c r="C25" s="77" t="s">
        <v>70</v>
      </c>
      <c r="D25" s="84">
        <f t="shared" si="0"/>
        <v>1.6497461928934009E-5</v>
      </c>
      <c r="E25" s="78">
        <v>0.1726</v>
      </c>
      <c r="F25" s="79">
        <v>2.6059999999999999</v>
      </c>
      <c r="G25" s="75">
        <f t="shared" si="1"/>
        <v>2.7786</v>
      </c>
      <c r="H25" s="76">
        <v>33</v>
      </c>
      <c r="I25" s="77" t="s">
        <v>69</v>
      </c>
      <c r="J25" s="83">
        <f t="shared" si="2"/>
        <v>3.3E-3</v>
      </c>
      <c r="K25" s="76">
        <v>13</v>
      </c>
      <c r="L25" s="77" t="s">
        <v>69</v>
      </c>
      <c r="M25" s="83">
        <f t="shared" si="3"/>
        <v>1.2999999999999999E-3</v>
      </c>
      <c r="N25" s="76">
        <v>10</v>
      </c>
      <c r="O25" s="77" t="s">
        <v>69</v>
      </c>
      <c r="P25" s="83">
        <f t="shared" si="4"/>
        <v>1E-3</v>
      </c>
    </row>
    <row r="26" spans="1:25">
      <c r="A26" s="1">
        <f t="shared" si="5"/>
        <v>26</v>
      </c>
      <c r="B26" s="76">
        <v>3.5</v>
      </c>
      <c r="C26" s="77" t="s">
        <v>70</v>
      </c>
      <c r="D26" s="84">
        <f t="shared" si="0"/>
        <v>1.7766497461928935E-5</v>
      </c>
      <c r="E26" s="78">
        <v>0.17910000000000001</v>
      </c>
      <c r="F26" s="79">
        <v>2.7010000000000001</v>
      </c>
      <c r="G26" s="75">
        <f t="shared" si="1"/>
        <v>2.8801000000000001</v>
      </c>
      <c r="H26" s="76">
        <v>34</v>
      </c>
      <c r="I26" s="77" t="s">
        <v>69</v>
      </c>
      <c r="J26" s="83">
        <f t="shared" si="2"/>
        <v>3.4000000000000002E-3</v>
      </c>
      <c r="K26" s="76">
        <v>14</v>
      </c>
      <c r="L26" s="77" t="s">
        <v>69</v>
      </c>
      <c r="M26" s="83">
        <f t="shared" si="3"/>
        <v>1.4E-3</v>
      </c>
      <c r="N26" s="76">
        <v>10</v>
      </c>
      <c r="O26" s="77" t="s">
        <v>69</v>
      </c>
      <c r="P26" s="83">
        <f t="shared" si="4"/>
        <v>1E-3</v>
      </c>
    </row>
    <row r="27" spans="1:25">
      <c r="A27" s="1">
        <f t="shared" si="5"/>
        <v>27</v>
      </c>
      <c r="B27" s="76">
        <v>3.75</v>
      </c>
      <c r="C27" s="77" t="s">
        <v>70</v>
      </c>
      <c r="D27" s="84">
        <f t="shared" si="0"/>
        <v>1.9035532994923858E-5</v>
      </c>
      <c r="E27" s="78">
        <v>0.18540000000000001</v>
      </c>
      <c r="F27" s="79">
        <v>2.7930000000000001</v>
      </c>
      <c r="G27" s="75">
        <f t="shared" si="1"/>
        <v>2.9784000000000002</v>
      </c>
      <c r="H27" s="76">
        <v>36</v>
      </c>
      <c r="I27" s="77" t="s">
        <v>69</v>
      </c>
      <c r="J27" s="83">
        <f t="shared" si="2"/>
        <v>3.5999999999999999E-3</v>
      </c>
      <c r="K27" s="76">
        <v>14</v>
      </c>
      <c r="L27" s="77" t="s">
        <v>69</v>
      </c>
      <c r="M27" s="83">
        <f t="shared" si="3"/>
        <v>1.4E-3</v>
      </c>
      <c r="N27" s="76">
        <v>10</v>
      </c>
      <c r="O27" s="77" t="s">
        <v>69</v>
      </c>
      <c r="P27" s="83">
        <f t="shared" si="4"/>
        <v>1E-3</v>
      </c>
    </row>
    <row r="28" spans="1:25">
      <c r="A28" s="1">
        <f t="shared" si="5"/>
        <v>28</v>
      </c>
      <c r="B28" s="76">
        <v>4</v>
      </c>
      <c r="C28" s="77" t="s">
        <v>70</v>
      </c>
      <c r="D28" s="84">
        <f t="shared" si="0"/>
        <v>2.0304568527918781E-5</v>
      </c>
      <c r="E28" s="78">
        <v>0.1915</v>
      </c>
      <c r="F28" s="79">
        <v>2.88</v>
      </c>
      <c r="G28" s="75">
        <f t="shared" si="1"/>
        <v>3.0714999999999999</v>
      </c>
      <c r="H28" s="76">
        <v>37</v>
      </c>
      <c r="I28" s="77" t="s">
        <v>69</v>
      </c>
      <c r="J28" s="83">
        <f t="shared" si="2"/>
        <v>3.6999999999999997E-3</v>
      </c>
      <c r="K28" s="76">
        <v>14</v>
      </c>
      <c r="L28" s="77" t="s">
        <v>69</v>
      </c>
      <c r="M28" s="83">
        <f t="shared" si="3"/>
        <v>1.4E-3</v>
      </c>
      <c r="N28" s="76">
        <v>11</v>
      </c>
      <c r="O28" s="77" t="s">
        <v>69</v>
      </c>
      <c r="P28" s="83">
        <f t="shared" si="4"/>
        <v>1.0999999999999998E-3</v>
      </c>
    </row>
    <row r="29" spans="1:25">
      <c r="A29" s="1">
        <f t="shared" si="5"/>
        <v>29</v>
      </c>
      <c r="B29" s="76">
        <v>4.5</v>
      </c>
      <c r="C29" s="77" t="s">
        <v>70</v>
      </c>
      <c r="D29" s="84">
        <f t="shared" si="0"/>
        <v>2.2842639593908627E-5</v>
      </c>
      <c r="E29" s="78">
        <v>0.2031</v>
      </c>
      <c r="F29" s="79">
        <v>3.0449999999999999</v>
      </c>
      <c r="G29" s="75">
        <f t="shared" si="1"/>
        <v>3.2481</v>
      </c>
      <c r="H29" s="76">
        <v>39</v>
      </c>
      <c r="I29" s="77" t="s">
        <v>69</v>
      </c>
      <c r="J29" s="83">
        <f t="shared" si="2"/>
        <v>3.8999999999999998E-3</v>
      </c>
      <c r="K29" s="76">
        <v>15</v>
      </c>
      <c r="L29" s="77" t="s">
        <v>69</v>
      </c>
      <c r="M29" s="83">
        <f t="shared" si="3"/>
        <v>1.5E-3</v>
      </c>
      <c r="N29" s="76">
        <v>11</v>
      </c>
      <c r="O29" s="77" t="s">
        <v>69</v>
      </c>
      <c r="P29" s="83">
        <f t="shared" si="4"/>
        <v>1.0999999999999998E-3</v>
      </c>
    </row>
    <row r="30" spans="1:25">
      <c r="A30" s="1">
        <f t="shared" si="5"/>
        <v>30</v>
      </c>
      <c r="B30" s="76">
        <v>5</v>
      </c>
      <c r="C30" s="77" t="s">
        <v>70</v>
      </c>
      <c r="D30" s="84">
        <f t="shared" si="0"/>
        <v>2.5380710659898476E-5</v>
      </c>
      <c r="E30" s="78">
        <v>0.21410000000000001</v>
      </c>
      <c r="F30" s="79">
        <v>3.1970000000000001</v>
      </c>
      <c r="G30" s="75">
        <f t="shared" si="1"/>
        <v>3.4111000000000002</v>
      </c>
      <c r="H30" s="76">
        <v>41</v>
      </c>
      <c r="I30" s="77" t="s">
        <v>69</v>
      </c>
      <c r="J30" s="83">
        <f t="shared" si="2"/>
        <v>4.1000000000000003E-3</v>
      </c>
      <c r="K30" s="76">
        <v>16</v>
      </c>
      <c r="L30" s="77" t="s">
        <v>69</v>
      </c>
      <c r="M30" s="83">
        <f t="shared" si="3"/>
        <v>1.6000000000000001E-3</v>
      </c>
      <c r="N30" s="76">
        <v>12</v>
      </c>
      <c r="O30" s="77" t="s">
        <v>69</v>
      </c>
      <c r="P30" s="83">
        <f t="shared" si="4"/>
        <v>1.2000000000000001E-3</v>
      </c>
    </row>
    <row r="31" spans="1:25">
      <c r="A31" s="1">
        <f t="shared" si="5"/>
        <v>31</v>
      </c>
      <c r="B31" s="76">
        <v>5.5</v>
      </c>
      <c r="C31" s="77" t="s">
        <v>70</v>
      </c>
      <c r="D31" s="84">
        <f t="shared" si="0"/>
        <v>2.7918781725888322E-5</v>
      </c>
      <c r="E31" s="78">
        <v>0.22450000000000001</v>
      </c>
      <c r="F31" s="79">
        <v>3.34</v>
      </c>
      <c r="G31" s="75">
        <f t="shared" si="1"/>
        <v>3.5644999999999998</v>
      </c>
      <c r="H31" s="76">
        <v>42</v>
      </c>
      <c r="I31" s="77" t="s">
        <v>69</v>
      </c>
      <c r="J31" s="83">
        <f t="shared" si="2"/>
        <v>4.2000000000000006E-3</v>
      </c>
      <c r="K31" s="76">
        <v>17</v>
      </c>
      <c r="L31" s="77" t="s">
        <v>69</v>
      </c>
      <c r="M31" s="83">
        <f t="shared" si="3"/>
        <v>1.7000000000000001E-3</v>
      </c>
      <c r="N31" s="76">
        <v>12</v>
      </c>
      <c r="O31" s="77" t="s">
        <v>69</v>
      </c>
      <c r="P31" s="83">
        <f t="shared" si="4"/>
        <v>1.2000000000000001E-3</v>
      </c>
    </row>
    <row r="32" spans="1:25">
      <c r="A32" s="1">
        <f t="shared" si="5"/>
        <v>32</v>
      </c>
      <c r="B32" s="76">
        <v>6</v>
      </c>
      <c r="C32" s="77" t="s">
        <v>70</v>
      </c>
      <c r="D32" s="84">
        <f t="shared" si="0"/>
        <v>3.0456852791878172E-5</v>
      </c>
      <c r="E32" s="78">
        <v>0.23449999999999999</v>
      </c>
      <c r="F32" s="79">
        <v>3.4740000000000002</v>
      </c>
      <c r="G32" s="75">
        <f t="shared" si="1"/>
        <v>3.7085000000000004</v>
      </c>
      <c r="H32" s="76">
        <v>44</v>
      </c>
      <c r="I32" s="77" t="s">
        <v>69</v>
      </c>
      <c r="J32" s="83">
        <f t="shared" si="2"/>
        <v>4.3999999999999994E-3</v>
      </c>
      <c r="K32" s="76">
        <v>17</v>
      </c>
      <c r="L32" s="77" t="s">
        <v>69</v>
      </c>
      <c r="M32" s="83">
        <f t="shared" si="3"/>
        <v>1.7000000000000001E-3</v>
      </c>
      <c r="N32" s="76">
        <v>13</v>
      </c>
      <c r="O32" s="77" t="s">
        <v>69</v>
      </c>
      <c r="P32" s="83">
        <f t="shared" si="4"/>
        <v>1.2999999999999999E-3</v>
      </c>
    </row>
    <row r="33" spans="1:16">
      <c r="A33" s="1">
        <f t="shared" si="5"/>
        <v>33</v>
      </c>
      <c r="B33" s="76">
        <v>6.5</v>
      </c>
      <c r="C33" s="77" t="s">
        <v>70</v>
      </c>
      <c r="D33" s="84">
        <f t="shared" si="0"/>
        <v>3.2994923857868018E-5</v>
      </c>
      <c r="E33" s="78">
        <v>0.24410000000000001</v>
      </c>
      <c r="F33" s="79">
        <v>3.6</v>
      </c>
      <c r="G33" s="75">
        <f t="shared" si="1"/>
        <v>3.8441000000000001</v>
      </c>
      <c r="H33" s="76">
        <v>46</v>
      </c>
      <c r="I33" s="77" t="s">
        <v>69</v>
      </c>
      <c r="J33" s="83">
        <f t="shared" si="2"/>
        <v>4.5999999999999999E-3</v>
      </c>
      <c r="K33" s="76">
        <v>18</v>
      </c>
      <c r="L33" s="77" t="s">
        <v>69</v>
      </c>
      <c r="M33" s="83">
        <f t="shared" si="3"/>
        <v>1.8E-3</v>
      </c>
      <c r="N33" s="76">
        <v>13</v>
      </c>
      <c r="O33" s="77" t="s">
        <v>69</v>
      </c>
      <c r="P33" s="83">
        <f t="shared" si="4"/>
        <v>1.2999999999999999E-3</v>
      </c>
    </row>
    <row r="34" spans="1:16">
      <c r="A34" s="1">
        <f t="shared" si="5"/>
        <v>34</v>
      </c>
      <c r="B34" s="76">
        <v>7</v>
      </c>
      <c r="C34" s="77" t="s">
        <v>70</v>
      </c>
      <c r="D34" s="84">
        <f t="shared" si="0"/>
        <v>3.553299492385787E-5</v>
      </c>
      <c r="E34" s="78">
        <v>0.25330000000000003</v>
      </c>
      <c r="F34" s="79">
        <v>3.72</v>
      </c>
      <c r="G34" s="75">
        <f t="shared" si="1"/>
        <v>3.9733000000000001</v>
      </c>
      <c r="H34" s="76">
        <v>47</v>
      </c>
      <c r="I34" s="77" t="s">
        <v>69</v>
      </c>
      <c r="J34" s="83">
        <f t="shared" si="2"/>
        <v>4.7000000000000002E-3</v>
      </c>
      <c r="K34" s="76">
        <v>18</v>
      </c>
      <c r="L34" s="77" t="s">
        <v>69</v>
      </c>
      <c r="M34" s="83">
        <f t="shared" si="3"/>
        <v>1.8E-3</v>
      </c>
      <c r="N34" s="76">
        <v>13</v>
      </c>
      <c r="O34" s="77" t="s">
        <v>69</v>
      </c>
      <c r="P34" s="83">
        <f t="shared" si="4"/>
        <v>1.2999999999999999E-3</v>
      </c>
    </row>
    <row r="35" spans="1:16">
      <c r="A35" s="1">
        <f t="shared" si="5"/>
        <v>35</v>
      </c>
      <c r="B35" s="76">
        <v>8</v>
      </c>
      <c r="C35" s="77" t="s">
        <v>70</v>
      </c>
      <c r="D35" s="84">
        <f t="shared" si="0"/>
        <v>4.0609137055837562E-5</v>
      </c>
      <c r="E35" s="78">
        <v>0.27079999999999999</v>
      </c>
      <c r="F35" s="79">
        <v>3.9420000000000002</v>
      </c>
      <c r="G35" s="75">
        <f t="shared" si="1"/>
        <v>4.2128000000000005</v>
      </c>
      <c r="H35" s="76">
        <v>51</v>
      </c>
      <c r="I35" s="77" t="s">
        <v>69</v>
      </c>
      <c r="J35" s="83">
        <f t="shared" si="2"/>
        <v>5.0999999999999995E-3</v>
      </c>
      <c r="K35" s="76">
        <v>19</v>
      </c>
      <c r="L35" s="77" t="s">
        <v>69</v>
      </c>
      <c r="M35" s="83">
        <f t="shared" si="3"/>
        <v>1.9E-3</v>
      </c>
      <c r="N35" s="76">
        <v>14</v>
      </c>
      <c r="O35" s="77" t="s">
        <v>69</v>
      </c>
      <c r="P35" s="83">
        <f t="shared" si="4"/>
        <v>1.4E-3</v>
      </c>
    </row>
    <row r="36" spans="1:16">
      <c r="A36" s="1">
        <f t="shared" si="5"/>
        <v>36</v>
      </c>
      <c r="B36" s="76">
        <v>9</v>
      </c>
      <c r="C36" s="77" t="s">
        <v>70</v>
      </c>
      <c r="D36" s="84">
        <f t="shared" si="0"/>
        <v>4.5685279187817254E-5</v>
      </c>
      <c r="E36" s="78">
        <v>0.28720000000000001</v>
      </c>
      <c r="F36" s="79">
        <v>4.1440000000000001</v>
      </c>
      <c r="G36" s="75">
        <f t="shared" si="1"/>
        <v>4.4312000000000005</v>
      </c>
      <c r="H36" s="76">
        <v>54</v>
      </c>
      <c r="I36" s="77" t="s">
        <v>69</v>
      </c>
      <c r="J36" s="83">
        <f t="shared" si="2"/>
        <v>5.4000000000000003E-3</v>
      </c>
      <c r="K36" s="76">
        <v>20</v>
      </c>
      <c r="L36" s="77" t="s">
        <v>69</v>
      </c>
      <c r="M36" s="83">
        <f t="shared" si="3"/>
        <v>2E-3</v>
      </c>
      <c r="N36" s="76">
        <v>15</v>
      </c>
      <c r="O36" s="77" t="s">
        <v>69</v>
      </c>
      <c r="P36" s="83">
        <f t="shared" si="4"/>
        <v>1.5E-3</v>
      </c>
    </row>
    <row r="37" spans="1:16">
      <c r="A37" s="1">
        <f t="shared" si="5"/>
        <v>37</v>
      </c>
      <c r="B37" s="76">
        <v>10</v>
      </c>
      <c r="C37" s="77" t="s">
        <v>70</v>
      </c>
      <c r="D37" s="84">
        <f t="shared" si="0"/>
        <v>5.0761421319796953E-5</v>
      </c>
      <c r="E37" s="78">
        <v>0.30280000000000001</v>
      </c>
      <c r="F37" s="79">
        <v>4.33</v>
      </c>
      <c r="G37" s="75">
        <f t="shared" si="1"/>
        <v>4.6328000000000005</v>
      </c>
      <c r="H37" s="76">
        <v>56</v>
      </c>
      <c r="I37" s="77" t="s">
        <v>69</v>
      </c>
      <c r="J37" s="83">
        <f t="shared" si="2"/>
        <v>5.5999999999999999E-3</v>
      </c>
      <c r="K37" s="76">
        <v>21</v>
      </c>
      <c r="L37" s="77" t="s">
        <v>69</v>
      </c>
      <c r="M37" s="83">
        <f t="shared" si="3"/>
        <v>2.1000000000000003E-3</v>
      </c>
      <c r="N37" s="76">
        <v>16</v>
      </c>
      <c r="O37" s="77" t="s">
        <v>69</v>
      </c>
      <c r="P37" s="83">
        <f t="shared" si="4"/>
        <v>1.6000000000000001E-3</v>
      </c>
    </row>
    <row r="38" spans="1:16">
      <c r="A38" s="1">
        <f t="shared" si="5"/>
        <v>38</v>
      </c>
      <c r="B38" s="76">
        <v>11</v>
      </c>
      <c r="C38" s="77" t="s">
        <v>70</v>
      </c>
      <c r="D38" s="84">
        <f t="shared" si="0"/>
        <v>5.5837563451776645E-5</v>
      </c>
      <c r="E38" s="78">
        <v>0.3175</v>
      </c>
      <c r="F38" s="79">
        <v>4.5030000000000001</v>
      </c>
      <c r="G38" s="75">
        <f t="shared" si="1"/>
        <v>4.8205</v>
      </c>
      <c r="H38" s="76">
        <v>59</v>
      </c>
      <c r="I38" s="77" t="s">
        <v>69</v>
      </c>
      <c r="J38" s="83">
        <f t="shared" si="2"/>
        <v>5.8999999999999999E-3</v>
      </c>
      <c r="K38" s="76">
        <v>22</v>
      </c>
      <c r="L38" s="77" t="s">
        <v>69</v>
      </c>
      <c r="M38" s="83">
        <f t="shared" si="3"/>
        <v>2.1999999999999997E-3</v>
      </c>
      <c r="N38" s="76">
        <v>16</v>
      </c>
      <c r="O38" s="77" t="s">
        <v>69</v>
      </c>
      <c r="P38" s="83">
        <f t="shared" si="4"/>
        <v>1.6000000000000001E-3</v>
      </c>
    </row>
    <row r="39" spans="1:16">
      <c r="A39" s="1">
        <f t="shared" si="5"/>
        <v>39</v>
      </c>
      <c r="B39" s="76">
        <v>12</v>
      </c>
      <c r="C39" s="77" t="s">
        <v>70</v>
      </c>
      <c r="D39" s="84">
        <f t="shared" si="0"/>
        <v>6.0913705583756343E-5</v>
      </c>
      <c r="E39" s="78">
        <v>0.33169999999999999</v>
      </c>
      <c r="F39" s="79">
        <v>4.6630000000000003</v>
      </c>
      <c r="G39" s="75">
        <f t="shared" si="1"/>
        <v>4.9946999999999999</v>
      </c>
      <c r="H39" s="76">
        <v>62</v>
      </c>
      <c r="I39" s="77" t="s">
        <v>69</v>
      </c>
      <c r="J39" s="83">
        <f t="shared" si="2"/>
        <v>6.1999999999999998E-3</v>
      </c>
      <c r="K39" s="76">
        <v>23</v>
      </c>
      <c r="L39" s="77" t="s">
        <v>69</v>
      </c>
      <c r="M39" s="83">
        <f t="shared" si="3"/>
        <v>2.3E-3</v>
      </c>
      <c r="N39" s="76">
        <v>17</v>
      </c>
      <c r="O39" s="77" t="s">
        <v>69</v>
      </c>
      <c r="P39" s="83">
        <f t="shared" si="4"/>
        <v>1.7000000000000001E-3</v>
      </c>
    </row>
    <row r="40" spans="1:16">
      <c r="A40" s="1">
        <f t="shared" si="5"/>
        <v>40</v>
      </c>
      <c r="B40" s="76">
        <v>13</v>
      </c>
      <c r="C40" s="77" t="s">
        <v>70</v>
      </c>
      <c r="D40" s="84">
        <f t="shared" si="0"/>
        <v>6.5989847715736035E-5</v>
      </c>
      <c r="E40" s="78">
        <v>0.34520000000000001</v>
      </c>
      <c r="F40" s="79">
        <v>4.8129999999999997</v>
      </c>
      <c r="G40" s="75">
        <f t="shared" si="1"/>
        <v>5.1581999999999999</v>
      </c>
      <c r="H40" s="76">
        <v>64</v>
      </c>
      <c r="I40" s="77" t="s">
        <v>69</v>
      </c>
      <c r="J40" s="83">
        <f t="shared" si="2"/>
        <v>6.4000000000000003E-3</v>
      </c>
      <c r="K40" s="76">
        <v>24</v>
      </c>
      <c r="L40" s="77" t="s">
        <v>69</v>
      </c>
      <c r="M40" s="83">
        <f t="shared" si="3"/>
        <v>2.4000000000000002E-3</v>
      </c>
      <c r="N40" s="76">
        <v>18</v>
      </c>
      <c r="O40" s="77" t="s">
        <v>69</v>
      </c>
      <c r="P40" s="83">
        <f t="shared" si="4"/>
        <v>1.8E-3</v>
      </c>
    </row>
    <row r="41" spans="1:16">
      <c r="A41" s="1">
        <f t="shared" si="5"/>
        <v>41</v>
      </c>
      <c r="B41" s="76">
        <v>14</v>
      </c>
      <c r="C41" s="77" t="s">
        <v>70</v>
      </c>
      <c r="D41" s="84">
        <f t="shared" si="0"/>
        <v>7.1065989847715741E-5</v>
      </c>
      <c r="E41" s="78">
        <v>0.35820000000000002</v>
      </c>
      <c r="F41" s="79">
        <v>4.9539999999999997</v>
      </c>
      <c r="G41" s="75">
        <f t="shared" si="1"/>
        <v>5.3121999999999998</v>
      </c>
      <c r="H41" s="76">
        <v>67</v>
      </c>
      <c r="I41" s="77" t="s">
        <v>69</v>
      </c>
      <c r="J41" s="83">
        <f t="shared" si="2"/>
        <v>6.7000000000000002E-3</v>
      </c>
      <c r="K41" s="76">
        <v>25</v>
      </c>
      <c r="L41" s="77" t="s">
        <v>69</v>
      </c>
      <c r="M41" s="83">
        <f t="shared" si="3"/>
        <v>2.5000000000000001E-3</v>
      </c>
      <c r="N41" s="76">
        <v>18</v>
      </c>
      <c r="O41" s="77" t="s">
        <v>69</v>
      </c>
      <c r="P41" s="83">
        <f t="shared" si="4"/>
        <v>1.8E-3</v>
      </c>
    </row>
    <row r="42" spans="1:16">
      <c r="A42" s="1">
        <f t="shared" si="5"/>
        <v>42</v>
      </c>
      <c r="B42" s="76">
        <v>15</v>
      </c>
      <c r="C42" s="77" t="s">
        <v>70</v>
      </c>
      <c r="D42" s="84">
        <f t="shared" si="0"/>
        <v>7.6142131979695433E-5</v>
      </c>
      <c r="E42" s="78">
        <v>0.37080000000000002</v>
      </c>
      <c r="F42" s="79">
        <v>5.0869999999999997</v>
      </c>
      <c r="G42" s="75">
        <f t="shared" si="1"/>
        <v>5.4577999999999998</v>
      </c>
      <c r="H42" s="76">
        <v>69</v>
      </c>
      <c r="I42" s="77" t="s">
        <v>69</v>
      </c>
      <c r="J42" s="83">
        <f t="shared" si="2"/>
        <v>6.9000000000000008E-3</v>
      </c>
      <c r="K42" s="76">
        <v>26</v>
      </c>
      <c r="L42" s="77" t="s">
        <v>69</v>
      </c>
      <c r="M42" s="83">
        <f t="shared" si="3"/>
        <v>2.5999999999999999E-3</v>
      </c>
      <c r="N42" s="76">
        <v>19</v>
      </c>
      <c r="O42" s="77" t="s">
        <v>69</v>
      </c>
      <c r="P42" s="83">
        <f t="shared" si="4"/>
        <v>1.9E-3</v>
      </c>
    </row>
    <row r="43" spans="1:16">
      <c r="A43" s="1">
        <f t="shared" si="5"/>
        <v>43</v>
      </c>
      <c r="B43" s="76">
        <v>16</v>
      </c>
      <c r="C43" s="77" t="s">
        <v>70</v>
      </c>
      <c r="D43" s="84">
        <f t="shared" si="0"/>
        <v>8.1218274111675124E-5</v>
      </c>
      <c r="E43" s="78">
        <v>0.38300000000000001</v>
      </c>
      <c r="F43" s="79">
        <v>5.2130000000000001</v>
      </c>
      <c r="G43" s="75">
        <f t="shared" si="1"/>
        <v>5.5960000000000001</v>
      </c>
      <c r="H43" s="76">
        <v>72</v>
      </c>
      <c r="I43" s="77" t="s">
        <v>69</v>
      </c>
      <c r="J43" s="83">
        <f t="shared" si="2"/>
        <v>7.1999999999999998E-3</v>
      </c>
      <c r="K43" s="76">
        <v>26</v>
      </c>
      <c r="L43" s="77" t="s">
        <v>69</v>
      </c>
      <c r="M43" s="83">
        <f t="shared" si="3"/>
        <v>2.5999999999999999E-3</v>
      </c>
      <c r="N43" s="76">
        <v>19</v>
      </c>
      <c r="O43" s="77" t="s">
        <v>69</v>
      </c>
      <c r="P43" s="83">
        <f t="shared" si="4"/>
        <v>1.9E-3</v>
      </c>
    </row>
    <row r="44" spans="1:16">
      <c r="A44" s="1">
        <f t="shared" si="5"/>
        <v>44</v>
      </c>
      <c r="B44" s="76">
        <v>17</v>
      </c>
      <c r="C44" s="77" t="s">
        <v>70</v>
      </c>
      <c r="D44" s="84">
        <f t="shared" si="0"/>
        <v>8.629441624365483E-5</v>
      </c>
      <c r="E44" s="78">
        <v>0.39479999999999998</v>
      </c>
      <c r="F44" s="79">
        <v>5.3319999999999999</v>
      </c>
      <c r="G44" s="75">
        <f t="shared" si="1"/>
        <v>5.7267999999999999</v>
      </c>
      <c r="H44" s="76">
        <v>74</v>
      </c>
      <c r="I44" s="77" t="s">
        <v>69</v>
      </c>
      <c r="J44" s="83">
        <f t="shared" si="2"/>
        <v>7.3999999999999995E-3</v>
      </c>
      <c r="K44" s="76">
        <v>27</v>
      </c>
      <c r="L44" s="77" t="s">
        <v>69</v>
      </c>
      <c r="M44" s="83">
        <f t="shared" si="3"/>
        <v>2.7000000000000001E-3</v>
      </c>
      <c r="N44" s="76">
        <v>20</v>
      </c>
      <c r="O44" s="77" t="s">
        <v>69</v>
      </c>
      <c r="P44" s="83">
        <f t="shared" si="4"/>
        <v>2E-3</v>
      </c>
    </row>
    <row r="45" spans="1:16">
      <c r="A45" s="1">
        <f t="shared" si="5"/>
        <v>45</v>
      </c>
      <c r="B45" s="76">
        <v>18</v>
      </c>
      <c r="C45" s="77" t="s">
        <v>70</v>
      </c>
      <c r="D45" s="84">
        <f t="shared" si="0"/>
        <v>9.1370558375634508E-5</v>
      </c>
      <c r="E45" s="78">
        <v>0.40620000000000001</v>
      </c>
      <c r="F45" s="79">
        <v>5.4459999999999997</v>
      </c>
      <c r="G45" s="75">
        <f t="shared" si="1"/>
        <v>5.8521999999999998</v>
      </c>
      <c r="H45" s="76">
        <v>76</v>
      </c>
      <c r="I45" s="77" t="s">
        <v>69</v>
      </c>
      <c r="J45" s="83">
        <f t="shared" si="2"/>
        <v>7.6E-3</v>
      </c>
      <c r="K45" s="76">
        <v>28</v>
      </c>
      <c r="L45" s="77" t="s">
        <v>69</v>
      </c>
      <c r="M45" s="83">
        <f t="shared" si="3"/>
        <v>2.8E-3</v>
      </c>
      <c r="N45" s="76">
        <v>20</v>
      </c>
      <c r="O45" s="77" t="s">
        <v>69</v>
      </c>
      <c r="P45" s="83">
        <f t="shared" si="4"/>
        <v>2E-3</v>
      </c>
    </row>
    <row r="46" spans="1:16">
      <c r="A46" s="1">
        <f t="shared" si="5"/>
        <v>46</v>
      </c>
      <c r="B46" s="76">
        <v>20</v>
      </c>
      <c r="C46" s="77" t="s">
        <v>70</v>
      </c>
      <c r="D46" s="84">
        <f t="shared" si="0"/>
        <v>1.0152284263959391E-4</v>
      </c>
      <c r="E46" s="78">
        <v>0.42820000000000003</v>
      </c>
      <c r="F46" s="79">
        <v>5.6580000000000004</v>
      </c>
      <c r="G46" s="75">
        <f t="shared" si="1"/>
        <v>6.0862000000000007</v>
      </c>
      <c r="H46" s="76">
        <v>81</v>
      </c>
      <c r="I46" s="77" t="s">
        <v>69</v>
      </c>
      <c r="J46" s="83">
        <f t="shared" si="2"/>
        <v>8.0999999999999996E-3</v>
      </c>
      <c r="K46" s="76">
        <v>29</v>
      </c>
      <c r="L46" s="77" t="s">
        <v>69</v>
      </c>
      <c r="M46" s="83">
        <f t="shared" si="3"/>
        <v>2.9000000000000002E-3</v>
      </c>
      <c r="N46" s="76">
        <v>22</v>
      </c>
      <c r="O46" s="77" t="s">
        <v>69</v>
      </c>
      <c r="P46" s="83">
        <f t="shared" si="4"/>
        <v>2.1999999999999997E-3</v>
      </c>
    </row>
    <row r="47" spans="1:16">
      <c r="A47" s="1">
        <f t="shared" si="5"/>
        <v>47</v>
      </c>
      <c r="B47" s="76">
        <v>22.5</v>
      </c>
      <c r="C47" s="77" t="s">
        <v>70</v>
      </c>
      <c r="D47" s="84">
        <f t="shared" si="0"/>
        <v>1.1421319796954314E-4</v>
      </c>
      <c r="E47" s="78">
        <v>0.4541</v>
      </c>
      <c r="F47" s="79">
        <v>5.8970000000000002</v>
      </c>
      <c r="G47" s="75">
        <f t="shared" si="1"/>
        <v>6.3511000000000006</v>
      </c>
      <c r="H47" s="76">
        <v>86</v>
      </c>
      <c r="I47" s="77" t="s">
        <v>69</v>
      </c>
      <c r="J47" s="83">
        <f t="shared" si="2"/>
        <v>8.6E-3</v>
      </c>
      <c r="K47" s="76">
        <v>31</v>
      </c>
      <c r="L47" s="77" t="s">
        <v>69</v>
      </c>
      <c r="M47" s="83">
        <f t="shared" si="3"/>
        <v>3.0999999999999999E-3</v>
      </c>
      <c r="N47" s="76">
        <v>23</v>
      </c>
      <c r="O47" s="77" t="s">
        <v>69</v>
      </c>
      <c r="P47" s="83">
        <f t="shared" si="4"/>
        <v>2.3E-3</v>
      </c>
    </row>
    <row r="48" spans="1:16">
      <c r="A48" s="1">
        <f t="shared" si="5"/>
        <v>48</v>
      </c>
      <c r="B48" s="76">
        <v>25</v>
      </c>
      <c r="C48" s="77" t="s">
        <v>70</v>
      </c>
      <c r="D48" s="84">
        <f t="shared" si="0"/>
        <v>1.2690355329949239E-4</v>
      </c>
      <c r="E48" s="78">
        <v>0.47870000000000001</v>
      </c>
      <c r="F48" s="79">
        <v>6.1139999999999999</v>
      </c>
      <c r="G48" s="75">
        <f t="shared" si="1"/>
        <v>6.5926999999999998</v>
      </c>
      <c r="H48" s="76">
        <v>91</v>
      </c>
      <c r="I48" s="77" t="s">
        <v>69</v>
      </c>
      <c r="J48" s="83">
        <f t="shared" si="2"/>
        <v>9.1000000000000004E-3</v>
      </c>
      <c r="K48" s="76">
        <v>32</v>
      </c>
      <c r="L48" s="77" t="s">
        <v>69</v>
      </c>
      <c r="M48" s="83">
        <f t="shared" si="3"/>
        <v>3.2000000000000002E-3</v>
      </c>
      <c r="N48" s="76">
        <v>24</v>
      </c>
      <c r="O48" s="77" t="s">
        <v>69</v>
      </c>
      <c r="P48" s="83">
        <f t="shared" si="4"/>
        <v>2.4000000000000002E-3</v>
      </c>
    </row>
    <row r="49" spans="1:16">
      <c r="A49" s="1">
        <f t="shared" si="5"/>
        <v>49</v>
      </c>
      <c r="B49" s="76">
        <v>27.5</v>
      </c>
      <c r="C49" s="77" t="s">
        <v>70</v>
      </c>
      <c r="D49" s="84">
        <f t="shared" si="0"/>
        <v>1.3959390862944163E-4</v>
      </c>
      <c r="E49" s="78">
        <v>0.50209999999999999</v>
      </c>
      <c r="F49" s="79">
        <v>6.3120000000000003</v>
      </c>
      <c r="G49" s="75">
        <f t="shared" si="1"/>
        <v>6.8140999999999998</v>
      </c>
      <c r="H49" s="76">
        <v>96</v>
      </c>
      <c r="I49" s="77" t="s">
        <v>69</v>
      </c>
      <c r="J49" s="83">
        <f t="shared" si="2"/>
        <v>9.6000000000000009E-3</v>
      </c>
      <c r="K49" s="76">
        <v>34</v>
      </c>
      <c r="L49" s="77" t="s">
        <v>69</v>
      </c>
      <c r="M49" s="83">
        <f t="shared" si="3"/>
        <v>3.4000000000000002E-3</v>
      </c>
      <c r="N49" s="76">
        <v>25</v>
      </c>
      <c r="O49" s="77" t="s">
        <v>69</v>
      </c>
      <c r="P49" s="83">
        <f t="shared" si="4"/>
        <v>2.5000000000000001E-3</v>
      </c>
    </row>
    <row r="50" spans="1:16">
      <c r="A50" s="1">
        <f t="shared" si="5"/>
        <v>50</v>
      </c>
      <c r="B50" s="76">
        <v>30</v>
      </c>
      <c r="C50" s="77" t="s">
        <v>70</v>
      </c>
      <c r="D50" s="84">
        <f t="shared" si="0"/>
        <v>1.5228426395939087E-4</v>
      </c>
      <c r="E50" s="78">
        <v>0.52439999999999998</v>
      </c>
      <c r="F50" s="79">
        <v>6.4930000000000003</v>
      </c>
      <c r="G50" s="75">
        <f t="shared" si="1"/>
        <v>7.0174000000000003</v>
      </c>
      <c r="H50" s="76">
        <v>101</v>
      </c>
      <c r="I50" s="77" t="s">
        <v>69</v>
      </c>
      <c r="J50" s="83">
        <f t="shared" si="2"/>
        <v>1.0100000000000001E-2</v>
      </c>
      <c r="K50" s="76">
        <v>35</v>
      </c>
      <c r="L50" s="77" t="s">
        <v>69</v>
      </c>
      <c r="M50" s="83">
        <f t="shared" si="3"/>
        <v>3.5000000000000005E-3</v>
      </c>
      <c r="N50" s="76">
        <v>26</v>
      </c>
      <c r="O50" s="77" t="s">
        <v>69</v>
      </c>
      <c r="P50" s="83">
        <f t="shared" si="4"/>
        <v>2.5999999999999999E-3</v>
      </c>
    </row>
    <row r="51" spans="1:16">
      <c r="A51" s="1">
        <f t="shared" si="5"/>
        <v>51</v>
      </c>
      <c r="B51" s="76">
        <v>32.5</v>
      </c>
      <c r="C51" s="77" t="s">
        <v>70</v>
      </c>
      <c r="D51" s="84">
        <f t="shared" si="0"/>
        <v>1.649746192893401E-4</v>
      </c>
      <c r="E51" s="78">
        <v>0.54579999999999995</v>
      </c>
      <c r="F51" s="79">
        <v>6.6609999999999996</v>
      </c>
      <c r="G51" s="75">
        <f t="shared" si="1"/>
        <v>7.2067999999999994</v>
      </c>
      <c r="H51" s="76">
        <v>106</v>
      </c>
      <c r="I51" s="77" t="s">
        <v>69</v>
      </c>
      <c r="J51" s="83">
        <f t="shared" si="2"/>
        <v>1.06E-2</v>
      </c>
      <c r="K51" s="76">
        <v>37</v>
      </c>
      <c r="L51" s="77" t="s">
        <v>69</v>
      </c>
      <c r="M51" s="83">
        <f t="shared" si="3"/>
        <v>3.6999999999999997E-3</v>
      </c>
      <c r="N51" s="76">
        <v>27</v>
      </c>
      <c r="O51" s="77" t="s">
        <v>69</v>
      </c>
      <c r="P51" s="83">
        <f t="shared" si="4"/>
        <v>2.7000000000000001E-3</v>
      </c>
    </row>
    <row r="52" spans="1:16">
      <c r="A52" s="1">
        <f t="shared" si="5"/>
        <v>52</v>
      </c>
      <c r="B52" s="76">
        <v>35</v>
      </c>
      <c r="C52" s="77" t="s">
        <v>70</v>
      </c>
      <c r="D52" s="84">
        <f t="shared" ref="D52:D88" si="6">B52/1000/$C$5</f>
        <v>1.7766497461928937E-4</v>
      </c>
      <c r="E52" s="78">
        <v>0.56640000000000001</v>
      </c>
      <c r="F52" s="79">
        <v>6.8159999999999998</v>
      </c>
      <c r="G52" s="75">
        <f t="shared" si="1"/>
        <v>7.3823999999999996</v>
      </c>
      <c r="H52" s="76">
        <v>110</v>
      </c>
      <c r="I52" s="77" t="s">
        <v>69</v>
      </c>
      <c r="J52" s="83">
        <f t="shared" ref="J52:J83" si="7">H52/1000/10</f>
        <v>1.0999999999999999E-2</v>
      </c>
      <c r="K52" s="76">
        <v>38</v>
      </c>
      <c r="L52" s="77" t="s">
        <v>69</v>
      </c>
      <c r="M52" s="83">
        <f t="shared" ref="M52:M83" si="8">K52/1000/10</f>
        <v>3.8E-3</v>
      </c>
      <c r="N52" s="76">
        <v>29</v>
      </c>
      <c r="O52" s="77" t="s">
        <v>69</v>
      </c>
      <c r="P52" s="83">
        <f t="shared" ref="P52:P83" si="9">N52/1000/10</f>
        <v>2.9000000000000002E-3</v>
      </c>
    </row>
    <row r="53" spans="1:16">
      <c r="A53" s="1">
        <f t="shared" si="5"/>
        <v>53</v>
      </c>
      <c r="B53" s="76">
        <v>37.5</v>
      </c>
      <c r="C53" s="77" t="s">
        <v>70</v>
      </c>
      <c r="D53" s="84">
        <f t="shared" si="6"/>
        <v>1.9035532994923857E-4</v>
      </c>
      <c r="E53" s="78">
        <v>0.58630000000000004</v>
      </c>
      <c r="F53" s="79">
        <v>6.9610000000000003</v>
      </c>
      <c r="G53" s="75">
        <f t="shared" si="1"/>
        <v>7.5472999999999999</v>
      </c>
      <c r="H53" s="76">
        <v>115</v>
      </c>
      <c r="I53" s="77" t="s">
        <v>69</v>
      </c>
      <c r="J53" s="83">
        <f t="shared" si="7"/>
        <v>1.15E-2</v>
      </c>
      <c r="K53" s="76">
        <v>39</v>
      </c>
      <c r="L53" s="77" t="s">
        <v>69</v>
      </c>
      <c r="M53" s="83">
        <f t="shared" si="8"/>
        <v>3.8999999999999998E-3</v>
      </c>
      <c r="N53" s="76">
        <v>30</v>
      </c>
      <c r="O53" s="77" t="s">
        <v>69</v>
      </c>
      <c r="P53" s="83">
        <f t="shared" si="9"/>
        <v>3.0000000000000001E-3</v>
      </c>
    </row>
    <row r="54" spans="1:16">
      <c r="A54" s="1">
        <f t="shared" si="5"/>
        <v>54</v>
      </c>
      <c r="B54" s="76">
        <v>40</v>
      </c>
      <c r="C54" s="77" t="s">
        <v>70</v>
      </c>
      <c r="D54" s="84">
        <f t="shared" si="6"/>
        <v>2.0304568527918781E-4</v>
      </c>
      <c r="E54" s="78">
        <v>0.60550000000000004</v>
      </c>
      <c r="F54" s="79">
        <v>7.0960000000000001</v>
      </c>
      <c r="G54" s="75">
        <f t="shared" si="1"/>
        <v>7.7015000000000002</v>
      </c>
      <c r="H54" s="76">
        <v>119</v>
      </c>
      <c r="I54" s="77" t="s">
        <v>69</v>
      </c>
      <c r="J54" s="83">
        <f t="shared" si="7"/>
        <v>1.1899999999999999E-2</v>
      </c>
      <c r="K54" s="76">
        <v>40</v>
      </c>
      <c r="L54" s="77" t="s">
        <v>69</v>
      </c>
      <c r="M54" s="83">
        <f t="shared" si="8"/>
        <v>4.0000000000000001E-3</v>
      </c>
      <c r="N54" s="76">
        <v>31</v>
      </c>
      <c r="O54" s="77" t="s">
        <v>69</v>
      </c>
      <c r="P54" s="83">
        <f t="shared" si="9"/>
        <v>3.0999999999999999E-3</v>
      </c>
    </row>
    <row r="55" spans="1:16">
      <c r="A55" s="1">
        <f t="shared" si="5"/>
        <v>55</v>
      </c>
      <c r="B55" s="76">
        <v>45</v>
      </c>
      <c r="C55" s="77" t="s">
        <v>70</v>
      </c>
      <c r="D55" s="84">
        <f t="shared" si="6"/>
        <v>2.2842639593908628E-4</v>
      </c>
      <c r="E55" s="78">
        <v>0.64229999999999998</v>
      </c>
      <c r="F55" s="79">
        <v>7.3419999999999996</v>
      </c>
      <c r="G55" s="75">
        <f t="shared" si="1"/>
        <v>7.9842999999999993</v>
      </c>
      <c r="H55" s="76">
        <v>128</v>
      </c>
      <c r="I55" s="77" t="s">
        <v>69</v>
      </c>
      <c r="J55" s="83">
        <f t="shared" si="7"/>
        <v>1.2800000000000001E-2</v>
      </c>
      <c r="K55" s="76">
        <v>43</v>
      </c>
      <c r="L55" s="77" t="s">
        <v>69</v>
      </c>
      <c r="M55" s="83">
        <f t="shared" si="8"/>
        <v>4.3E-3</v>
      </c>
      <c r="N55" s="76">
        <v>33</v>
      </c>
      <c r="O55" s="77" t="s">
        <v>69</v>
      </c>
      <c r="P55" s="83">
        <f t="shared" si="9"/>
        <v>3.3E-3</v>
      </c>
    </row>
    <row r="56" spans="1:16">
      <c r="A56" s="1">
        <f t="shared" si="5"/>
        <v>56</v>
      </c>
      <c r="B56" s="76">
        <v>50</v>
      </c>
      <c r="C56" s="77" t="s">
        <v>70</v>
      </c>
      <c r="D56" s="84">
        <f t="shared" si="6"/>
        <v>2.5380710659898478E-4</v>
      </c>
      <c r="E56" s="78">
        <v>0.67700000000000005</v>
      </c>
      <c r="F56" s="79">
        <v>7.5609999999999999</v>
      </c>
      <c r="G56" s="75">
        <f t="shared" si="1"/>
        <v>8.2379999999999995</v>
      </c>
      <c r="H56" s="76">
        <v>136</v>
      </c>
      <c r="I56" s="77" t="s">
        <v>69</v>
      </c>
      <c r="J56" s="83">
        <f t="shared" si="7"/>
        <v>1.3600000000000001E-2</v>
      </c>
      <c r="K56" s="76">
        <v>45</v>
      </c>
      <c r="L56" s="77" t="s">
        <v>69</v>
      </c>
      <c r="M56" s="83">
        <f t="shared" si="8"/>
        <v>4.4999999999999997E-3</v>
      </c>
      <c r="N56" s="76">
        <v>34</v>
      </c>
      <c r="O56" s="77" t="s">
        <v>69</v>
      </c>
      <c r="P56" s="83">
        <f t="shared" si="9"/>
        <v>3.4000000000000002E-3</v>
      </c>
    </row>
    <row r="57" spans="1:16">
      <c r="A57" s="1">
        <f t="shared" si="5"/>
        <v>57</v>
      </c>
      <c r="B57" s="76">
        <v>55</v>
      </c>
      <c r="C57" s="77" t="s">
        <v>70</v>
      </c>
      <c r="D57" s="84">
        <f t="shared" si="6"/>
        <v>2.7918781725888326E-4</v>
      </c>
      <c r="E57" s="78">
        <v>0.71</v>
      </c>
      <c r="F57" s="79">
        <v>7.7569999999999997</v>
      </c>
      <c r="G57" s="75">
        <f t="shared" si="1"/>
        <v>8.4669999999999987</v>
      </c>
      <c r="H57" s="76">
        <v>144</v>
      </c>
      <c r="I57" s="77" t="s">
        <v>69</v>
      </c>
      <c r="J57" s="83">
        <f t="shared" si="7"/>
        <v>1.44E-2</v>
      </c>
      <c r="K57" s="76">
        <v>47</v>
      </c>
      <c r="L57" s="77" t="s">
        <v>69</v>
      </c>
      <c r="M57" s="83">
        <f t="shared" si="8"/>
        <v>4.7000000000000002E-3</v>
      </c>
      <c r="N57" s="76">
        <v>36</v>
      </c>
      <c r="O57" s="77" t="s">
        <v>69</v>
      </c>
      <c r="P57" s="83">
        <f t="shared" si="9"/>
        <v>3.5999999999999999E-3</v>
      </c>
    </row>
    <row r="58" spans="1:16">
      <c r="A58" s="1">
        <f t="shared" si="5"/>
        <v>58</v>
      </c>
      <c r="B58" s="76">
        <v>60</v>
      </c>
      <c r="C58" s="77" t="s">
        <v>70</v>
      </c>
      <c r="D58" s="84">
        <f t="shared" si="6"/>
        <v>3.0456852791878173E-4</v>
      </c>
      <c r="E58" s="78">
        <v>0.74160000000000004</v>
      </c>
      <c r="F58" s="79">
        <v>7.9340000000000002</v>
      </c>
      <c r="G58" s="75">
        <f t="shared" si="1"/>
        <v>8.6755999999999993</v>
      </c>
      <c r="H58" s="76">
        <v>152</v>
      </c>
      <c r="I58" s="77" t="s">
        <v>69</v>
      </c>
      <c r="J58" s="83">
        <f t="shared" si="7"/>
        <v>1.52E-2</v>
      </c>
      <c r="K58" s="76">
        <v>50</v>
      </c>
      <c r="L58" s="77" t="s">
        <v>69</v>
      </c>
      <c r="M58" s="83">
        <f t="shared" si="8"/>
        <v>5.0000000000000001E-3</v>
      </c>
      <c r="N58" s="76">
        <v>38</v>
      </c>
      <c r="O58" s="77" t="s">
        <v>69</v>
      </c>
      <c r="P58" s="83">
        <f t="shared" si="9"/>
        <v>3.8E-3</v>
      </c>
    </row>
    <row r="59" spans="1:16">
      <c r="A59" s="1">
        <f t="shared" si="5"/>
        <v>59</v>
      </c>
      <c r="B59" s="76">
        <v>65</v>
      </c>
      <c r="C59" s="77" t="s">
        <v>70</v>
      </c>
      <c r="D59" s="84">
        <f t="shared" si="6"/>
        <v>3.299492385786802E-4</v>
      </c>
      <c r="E59" s="78">
        <v>0.77190000000000003</v>
      </c>
      <c r="F59" s="79">
        <v>8.0950000000000006</v>
      </c>
      <c r="G59" s="75">
        <f t="shared" si="1"/>
        <v>8.8669000000000011</v>
      </c>
      <c r="H59" s="76">
        <v>160</v>
      </c>
      <c r="I59" s="77" t="s">
        <v>69</v>
      </c>
      <c r="J59" s="83">
        <f t="shared" si="7"/>
        <v>1.6E-2</v>
      </c>
      <c r="K59" s="76">
        <v>52</v>
      </c>
      <c r="L59" s="77" t="s">
        <v>69</v>
      </c>
      <c r="M59" s="83">
        <f t="shared" si="8"/>
        <v>5.1999999999999998E-3</v>
      </c>
      <c r="N59" s="76">
        <v>40</v>
      </c>
      <c r="O59" s="77" t="s">
        <v>69</v>
      </c>
      <c r="P59" s="83">
        <f t="shared" si="9"/>
        <v>4.0000000000000001E-3</v>
      </c>
    </row>
    <row r="60" spans="1:16">
      <c r="A60" s="1">
        <f t="shared" si="5"/>
        <v>60</v>
      </c>
      <c r="B60" s="76">
        <v>70</v>
      </c>
      <c r="C60" s="77" t="s">
        <v>70</v>
      </c>
      <c r="D60" s="84">
        <f t="shared" si="6"/>
        <v>3.5532994923857873E-4</v>
      </c>
      <c r="E60" s="78">
        <v>0.80100000000000005</v>
      </c>
      <c r="F60" s="79">
        <v>8.2430000000000003</v>
      </c>
      <c r="G60" s="75">
        <f t="shared" si="1"/>
        <v>9.0440000000000005</v>
      </c>
      <c r="H60" s="76">
        <v>168</v>
      </c>
      <c r="I60" s="77" t="s">
        <v>69</v>
      </c>
      <c r="J60" s="83">
        <f t="shared" si="7"/>
        <v>1.6800000000000002E-2</v>
      </c>
      <c r="K60" s="76">
        <v>54</v>
      </c>
      <c r="L60" s="77" t="s">
        <v>69</v>
      </c>
      <c r="M60" s="83">
        <f t="shared" si="8"/>
        <v>5.4000000000000003E-3</v>
      </c>
      <c r="N60" s="76">
        <v>41</v>
      </c>
      <c r="O60" s="77" t="s">
        <v>69</v>
      </c>
      <c r="P60" s="83">
        <f t="shared" si="9"/>
        <v>4.1000000000000003E-3</v>
      </c>
    </row>
    <row r="61" spans="1:16">
      <c r="A61" s="1">
        <f t="shared" si="5"/>
        <v>61</v>
      </c>
      <c r="B61" s="76">
        <v>80</v>
      </c>
      <c r="C61" s="77" t="s">
        <v>70</v>
      </c>
      <c r="D61" s="84">
        <f t="shared" si="6"/>
        <v>4.0609137055837562E-4</v>
      </c>
      <c r="E61" s="78">
        <v>0.85629999999999995</v>
      </c>
      <c r="F61" s="79">
        <v>8.5020000000000007</v>
      </c>
      <c r="G61" s="75">
        <f t="shared" si="1"/>
        <v>9.3582999999999998</v>
      </c>
      <c r="H61" s="76">
        <v>183</v>
      </c>
      <c r="I61" s="77" t="s">
        <v>69</v>
      </c>
      <c r="J61" s="83">
        <f t="shared" si="7"/>
        <v>1.83E-2</v>
      </c>
      <c r="K61" s="76">
        <v>58</v>
      </c>
      <c r="L61" s="77" t="s">
        <v>69</v>
      </c>
      <c r="M61" s="83">
        <f t="shared" si="8"/>
        <v>5.8000000000000005E-3</v>
      </c>
      <c r="N61" s="76">
        <v>45</v>
      </c>
      <c r="O61" s="77" t="s">
        <v>69</v>
      </c>
      <c r="P61" s="83">
        <f t="shared" si="9"/>
        <v>4.4999999999999997E-3</v>
      </c>
    </row>
    <row r="62" spans="1:16">
      <c r="A62" s="1">
        <f t="shared" si="5"/>
        <v>62</v>
      </c>
      <c r="B62" s="76">
        <v>90</v>
      </c>
      <c r="C62" s="77" t="s">
        <v>70</v>
      </c>
      <c r="D62" s="84">
        <f t="shared" si="6"/>
        <v>4.5685279187817257E-4</v>
      </c>
      <c r="E62" s="78">
        <v>0.9083</v>
      </c>
      <c r="F62" s="79">
        <v>8.7240000000000002</v>
      </c>
      <c r="G62" s="75">
        <f t="shared" si="1"/>
        <v>9.6323000000000008</v>
      </c>
      <c r="H62" s="76">
        <v>197</v>
      </c>
      <c r="I62" s="77" t="s">
        <v>69</v>
      </c>
      <c r="J62" s="83">
        <f t="shared" si="7"/>
        <v>1.9700000000000002E-2</v>
      </c>
      <c r="K62" s="76">
        <v>62</v>
      </c>
      <c r="L62" s="77" t="s">
        <v>69</v>
      </c>
      <c r="M62" s="83">
        <f t="shared" si="8"/>
        <v>6.1999999999999998E-3</v>
      </c>
      <c r="N62" s="76">
        <v>48</v>
      </c>
      <c r="O62" s="77" t="s">
        <v>69</v>
      </c>
      <c r="P62" s="83">
        <f t="shared" si="9"/>
        <v>4.8000000000000004E-3</v>
      </c>
    </row>
    <row r="63" spans="1:16">
      <c r="A63" s="1">
        <f t="shared" si="5"/>
        <v>63</v>
      </c>
      <c r="B63" s="76">
        <v>100</v>
      </c>
      <c r="C63" s="77" t="s">
        <v>70</v>
      </c>
      <c r="D63" s="84">
        <f t="shared" si="6"/>
        <v>5.0761421319796957E-4</v>
      </c>
      <c r="E63" s="78">
        <v>0.95740000000000003</v>
      </c>
      <c r="F63" s="79">
        <v>8.9160000000000004</v>
      </c>
      <c r="G63" s="75">
        <f t="shared" si="1"/>
        <v>9.8734000000000002</v>
      </c>
      <c r="H63" s="76">
        <v>212</v>
      </c>
      <c r="I63" s="77" t="s">
        <v>69</v>
      </c>
      <c r="J63" s="83">
        <f t="shared" si="7"/>
        <v>2.12E-2</v>
      </c>
      <c r="K63" s="76">
        <v>65</v>
      </c>
      <c r="L63" s="77" t="s">
        <v>69</v>
      </c>
      <c r="M63" s="83">
        <f t="shared" si="8"/>
        <v>6.5000000000000006E-3</v>
      </c>
      <c r="N63" s="76">
        <v>51</v>
      </c>
      <c r="O63" s="77" t="s">
        <v>69</v>
      </c>
      <c r="P63" s="83">
        <f t="shared" si="9"/>
        <v>5.0999999999999995E-3</v>
      </c>
    </row>
    <row r="64" spans="1:16">
      <c r="A64" s="1">
        <f t="shared" si="5"/>
        <v>64</v>
      </c>
      <c r="B64" s="76">
        <v>110</v>
      </c>
      <c r="C64" s="77" t="s">
        <v>70</v>
      </c>
      <c r="D64" s="84">
        <f t="shared" si="6"/>
        <v>5.5837563451776651E-4</v>
      </c>
      <c r="E64" s="78">
        <v>1.004</v>
      </c>
      <c r="F64" s="79">
        <v>9.0839999999999996</v>
      </c>
      <c r="G64" s="75">
        <f t="shared" si="1"/>
        <v>10.087999999999999</v>
      </c>
      <c r="H64" s="76">
        <v>225</v>
      </c>
      <c r="I64" s="77" t="s">
        <v>69</v>
      </c>
      <c r="J64" s="83">
        <f t="shared" si="7"/>
        <v>2.2499999999999999E-2</v>
      </c>
      <c r="K64" s="76">
        <v>69</v>
      </c>
      <c r="L64" s="77" t="s">
        <v>69</v>
      </c>
      <c r="M64" s="83">
        <f t="shared" si="8"/>
        <v>6.9000000000000008E-3</v>
      </c>
      <c r="N64" s="76">
        <v>54</v>
      </c>
      <c r="O64" s="77" t="s">
        <v>69</v>
      </c>
      <c r="P64" s="83">
        <f t="shared" si="9"/>
        <v>5.4000000000000003E-3</v>
      </c>
    </row>
    <row r="65" spans="1:16">
      <c r="A65" s="1">
        <f t="shared" si="5"/>
        <v>65</v>
      </c>
      <c r="B65" s="76">
        <v>120</v>
      </c>
      <c r="C65" s="77" t="s">
        <v>70</v>
      </c>
      <c r="D65" s="84">
        <f t="shared" si="6"/>
        <v>6.0913705583756346E-4</v>
      </c>
      <c r="E65" s="78">
        <v>1.0489999999999999</v>
      </c>
      <c r="F65" s="79">
        <v>9.2309999999999999</v>
      </c>
      <c r="G65" s="75">
        <f t="shared" si="1"/>
        <v>10.28</v>
      </c>
      <c r="H65" s="76">
        <v>239</v>
      </c>
      <c r="I65" s="77" t="s">
        <v>69</v>
      </c>
      <c r="J65" s="83">
        <f t="shared" si="7"/>
        <v>2.3899999999999998E-2</v>
      </c>
      <c r="K65" s="76">
        <v>73</v>
      </c>
      <c r="L65" s="77" t="s">
        <v>69</v>
      </c>
      <c r="M65" s="83">
        <f t="shared" si="8"/>
        <v>7.2999999999999992E-3</v>
      </c>
      <c r="N65" s="76">
        <v>57</v>
      </c>
      <c r="O65" s="77" t="s">
        <v>69</v>
      </c>
      <c r="P65" s="83">
        <f t="shared" si="9"/>
        <v>5.7000000000000002E-3</v>
      </c>
    </row>
    <row r="66" spans="1:16">
      <c r="A66" s="1">
        <f t="shared" si="5"/>
        <v>66</v>
      </c>
      <c r="B66" s="76">
        <v>130</v>
      </c>
      <c r="C66" s="77" t="s">
        <v>70</v>
      </c>
      <c r="D66" s="84">
        <f t="shared" si="6"/>
        <v>6.5989847715736041E-4</v>
      </c>
      <c r="E66" s="78">
        <v>1.0920000000000001</v>
      </c>
      <c r="F66" s="79">
        <v>9.3610000000000007</v>
      </c>
      <c r="G66" s="75">
        <f t="shared" si="1"/>
        <v>10.453000000000001</v>
      </c>
      <c r="H66" s="76">
        <v>253</v>
      </c>
      <c r="I66" s="77" t="s">
        <v>69</v>
      </c>
      <c r="J66" s="83">
        <f t="shared" si="7"/>
        <v>2.53E-2</v>
      </c>
      <c r="K66" s="76">
        <v>76</v>
      </c>
      <c r="L66" s="77" t="s">
        <v>69</v>
      </c>
      <c r="M66" s="83">
        <f t="shared" si="8"/>
        <v>7.6E-3</v>
      </c>
      <c r="N66" s="76">
        <v>59</v>
      </c>
      <c r="O66" s="77" t="s">
        <v>69</v>
      </c>
      <c r="P66" s="83">
        <f t="shared" si="9"/>
        <v>5.8999999999999999E-3</v>
      </c>
    </row>
    <row r="67" spans="1:16">
      <c r="A67" s="1">
        <f t="shared" si="5"/>
        <v>67</v>
      </c>
      <c r="B67" s="76">
        <v>140</v>
      </c>
      <c r="C67" s="77" t="s">
        <v>70</v>
      </c>
      <c r="D67" s="84">
        <f t="shared" si="6"/>
        <v>7.1065989847715746E-4</v>
      </c>
      <c r="E67" s="78">
        <v>1.133</v>
      </c>
      <c r="F67" s="79">
        <v>9.4770000000000003</v>
      </c>
      <c r="G67" s="75">
        <f t="shared" si="1"/>
        <v>10.61</v>
      </c>
      <c r="H67" s="76">
        <v>266</v>
      </c>
      <c r="I67" s="77" t="s">
        <v>69</v>
      </c>
      <c r="J67" s="83">
        <f t="shared" si="7"/>
        <v>2.6600000000000002E-2</v>
      </c>
      <c r="K67" s="76">
        <v>79</v>
      </c>
      <c r="L67" s="77" t="s">
        <v>69</v>
      </c>
      <c r="M67" s="83">
        <f t="shared" si="8"/>
        <v>7.9000000000000008E-3</v>
      </c>
      <c r="N67" s="76">
        <v>62</v>
      </c>
      <c r="O67" s="77" t="s">
        <v>69</v>
      </c>
      <c r="P67" s="83">
        <f t="shared" si="9"/>
        <v>6.1999999999999998E-3</v>
      </c>
    </row>
    <row r="68" spans="1:16">
      <c r="A68" s="1">
        <f t="shared" si="5"/>
        <v>68</v>
      </c>
      <c r="B68" s="76">
        <v>150</v>
      </c>
      <c r="C68" s="77" t="s">
        <v>70</v>
      </c>
      <c r="D68" s="84">
        <f t="shared" si="6"/>
        <v>7.614213197969543E-4</v>
      </c>
      <c r="E68" s="78">
        <v>1.173</v>
      </c>
      <c r="F68" s="79">
        <v>9.5809999999999995</v>
      </c>
      <c r="G68" s="75">
        <f t="shared" si="1"/>
        <v>10.754</v>
      </c>
      <c r="H68" s="76">
        <v>279</v>
      </c>
      <c r="I68" s="77" t="s">
        <v>69</v>
      </c>
      <c r="J68" s="83">
        <f t="shared" si="7"/>
        <v>2.7900000000000001E-2</v>
      </c>
      <c r="K68" s="76">
        <v>83</v>
      </c>
      <c r="L68" s="77" t="s">
        <v>69</v>
      </c>
      <c r="M68" s="83">
        <f t="shared" si="8"/>
        <v>8.3000000000000001E-3</v>
      </c>
      <c r="N68" s="76">
        <v>65</v>
      </c>
      <c r="O68" s="77" t="s">
        <v>69</v>
      </c>
      <c r="P68" s="83">
        <f t="shared" si="9"/>
        <v>6.5000000000000006E-3</v>
      </c>
    </row>
    <row r="69" spans="1:16">
      <c r="A69" s="1">
        <f t="shared" si="5"/>
        <v>69</v>
      </c>
      <c r="B69" s="76">
        <v>160</v>
      </c>
      <c r="C69" s="77" t="s">
        <v>70</v>
      </c>
      <c r="D69" s="84">
        <f t="shared" si="6"/>
        <v>8.1218274111675124E-4</v>
      </c>
      <c r="E69" s="78">
        <v>1.2110000000000001</v>
      </c>
      <c r="F69" s="79">
        <v>9.673</v>
      </c>
      <c r="G69" s="75">
        <f t="shared" si="1"/>
        <v>10.884</v>
      </c>
      <c r="H69" s="76">
        <v>292</v>
      </c>
      <c r="I69" s="77" t="s">
        <v>69</v>
      </c>
      <c r="J69" s="83">
        <f t="shared" si="7"/>
        <v>2.9199999999999997E-2</v>
      </c>
      <c r="K69" s="76">
        <v>86</v>
      </c>
      <c r="L69" s="77" t="s">
        <v>69</v>
      </c>
      <c r="M69" s="83">
        <f t="shared" si="8"/>
        <v>8.6E-3</v>
      </c>
      <c r="N69" s="76">
        <v>68</v>
      </c>
      <c r="O69" s="77" t="s">
        <v>69</v>
      </c>
      <c r="P69" s="83">
        <f t="shared" si="9"/>
        <v>6.8000000000000005E-3</v>
      </c>
    </row>
    <row r="70" spans="1:16">
      <c r="A70" s="1">
        <f t="shared" si="5"/>
        <v>70</v>
      </c>
      <c r="B70" s="76">
        <v>170</v>
      </c>
      <c r="C70" s="77" t="s">
        <v>70</v>
      </c>
      <c r="D70" s="84">
        <f t="shared" si="6"/>
        <v>8.629441624365483E-4</v>
      </c>
      <c r="E70" s="78">
        <v>1.248</v>
      </c>
      <c r="F70" s="79">
        <v>9.7560000000000002</v>
      </c>
      <c r="G70" s="75">
        <f t="shared" si="1"/>
        <v>11.004</v>
      </c>
      <c r="H70" s="76">
        <v>305</v>
      </c>
      <c r="I70" s="77" t="s">
        <v>69</v>
      </c>
      <c r="J70" s="83">
        <f t="shared" si="7"/>
        <v>3.0499999999999999E-2</v>
      </c>
      <c r="K70" s="76">
        <v>89</v>
      </c>
      <c r="L70" s="77" t="s">
        <v>69</v>
      </c>
      <c r="M70" s="83">
        <f t="shared" si="8"/>
        <v>8.8999999999999999E-3</v>
      </c>
      <c r="N70" s="76">
        <v>70</v>
      </c>
      <c r="O70" s="77" t="s">
        <v>69</v>
      </c>
      <c r="P70" s="83">
        <f t="shared" si="9"/>
        <v>7.000000000000001E-3</v>
      </c>
    </row>
    <row r="71" spans="1:16">
      <c r="A71" s="1">
        <f t="shared" si="5"/>
        <v>71</v>
      </c>
      <c r="B71" s="76">
        <v>180</v>
      </c>
      <c r="C71" s="77" t="s">
        <v>70</v>
      </c>
      <c r="D71" s="84">
        <f t="shared" si="6"/>
        <v>9.1370558375634514E-4</v>
      </c>
      <c r="E71" s="78">
        <v>1.2849999999999999</v>
      </c>
      <c r="F71" s="79">
        <v>9.8309999999999995</v>
      </c>
      <c r="G71" s="75">
        <f t="shared" si="1"/>
        <v>11.116</v>
      </c>
      <c r="H71" s="76">
        <v>317</v>
      </c>
      <c r="I71" s="77" t="s">
        <v>69</v>
      </c>
      <c r="J71" s="83">
        <f t="shared" si="7"/>
        <v>3.1699999999999999E-2</v>
      </c>
      <c r="K71" s="76">
        <v>92</v>
      </c>
      <c r="L71" s="77" t="s">
        <v>69</v>
      </c>
      <c r="M71" s="83">
        <f t="shared" si="8"/>
        <v>9.1999999999999998E-3</v>
      </c>
      <c r="N71" s="76">
        <v>73</v>
      </c>
      <c r="O71" s="77" t="s">
        <v>69</v>
      </c>
      <c r="P71" s="83">
        <f t="shared" si="9"/>
        <v>7.2999999999999992E-3</v>
      </c>
    </row>
    <row r="72" spans="1:16">
      <c r="A72" s="1">
        <f t="shared" si="5"/>
        <v>72</v>
      </c>
      <c r="B72" s="76">
        <v>200</v>
      </c>
      <c r="C72" s="77" t="s">
        <v>70</v>
      </c>
      <c r="D72" s="84">
        <f t="shared" si="6"/>
        <v>1.0152284263959391E-3</v>
      </c>
      <c r="E72" s="78">
        <v>1.3540000000000001</v>
      </c>
      <c r="F72" s="79">
        <v>9.9589999999999996</v>
      </c>
      <c r="G72" s="75">
        <f t="shared" si="1"/>
        <v>11.312999999999999</v>
      </c>
      <c r="H72" s="76">
        <v>343</v>
      </c>
      <c r="I72" s="77" t="s">
        <v>69</v>
      </c>
      <c r="J72" s="83">
        <f t="shared" si="7"/>
        <v>3.4300000000000004E-2</v>
      </c>
      <c r="K72" s="76">
        <v>99</v>
      </c>
      <c r="L72" s="77" t="s">
        <v>69</v>
      </c>
      <c r="M72" s="83">
        <f t="shared" si="8"/>
        <v>9.9000000000000008E-3</v>
      </c>
      <c r="N72" s="76">
        <v>78</v>
      </c>
      <c r="O72" s="77" t="s">
        <v>69</v>
      </c>
      <c r="P72" s="83">
        <f t="shared" si="9"/>
        <v>7.7999999999999996E-3</v>
      </c>
    </row>
    <row r="73" spans="1:16">
      <c r="A73" s="1">
        <f t="shared" si="5"/>
        <v>73</v>
      </c>
      <c r="B73" s="76">
        <v>225</v>
      </c>
      <c r="C73" s="77" t="s">
        <v>70</v>
      </c>
      <c r="D73" s="84">
        <f t="shared" si="6"/>
        <v>1.1421319796954316E-3</v>
      </c>
      <c r="E73" s="78">
        <v>1.4359999999999999</v>
      </c>
      <c r="F73" s="79">
        <v>10.09</v>
      </c>
      <c r="G73" s="75">
        <f t="shared" si="1"/>
        <v>11.526</v>
      </c>
      <c r="H73" s="76">
        <v>374</v>
      </c>
      <c r="I73" s="77" t="s">
        <v>69</v>
      </c>
      <c r="J73" s="83">
        <f t="shared" si="7"/>
        <v>3.7400000000000003E-2</v>
      </c>
      <c r="K73" s="76">
        <v>106</v>
      </c>
      <c r="L73" s="77" t="s">
        <v>69</v>
      </c>
      <c r="M73" s="83">
        <f t="shared" si="8"/>
        <v>1.06E-2</v>
      </c>
      <c r="N73" s="76">
        <v>84</v>
      </c>
      <c r="O73" s="77" t="s">
        <v>69</v>
      </c>
      <c r="P73" s="83">
        <f t="shared" si="9"/>
        <v>8.4000000000000012E-3</v>
      </c>
    </row>
    <row r="74" spans="1:16">
      <c r="A74" s="1">
        <f t="shared" si="5"/>
        <v>74</v>
      </c>
      <c r="B74" s="76">
        <v>250</v>
      </c>
      <c r="C74" s="77" t="s">
        <v>70</v>
      </c>
      <c r="D74" s="84">
        <f t="shared" si="6"/>
        <v>1.2690355329949238E-3</v>
      </c>
      <c r="E74" s="78">
        <v>1.514</v>
      </c>
      <c r="F74" s="79">
        <v>10.19</v>
      </c>
      <c r="G74" s="75">
        <f t="shared" si="1"/>
        <v>11.703999999999999</v>
      </c>
      <c r="H74" s="76">
        <v>404</v>
      </c>
      <c r="I74" s="77" t="s">
        <v>69</v>
      </c>
      <c r="J74" s="83">
        <f t="shared" si="7"/>
        <v>4.0400000000000005E-2</v>
      </c>
      <c r="K74" s="76">
        <v>114</v>
      </c>
      <c r="L74" s="77" t="s">
        <v>69</v>
      </c>
      <c r="M74" s="83">
        <f t="shared" si="8"/>
        <v>1.14E-2</v>
      </c>
      <c r="N74" s="76">
        <v>90</v>
      </c>
      <c r="O74" s="77" t="s">
        <v>69</v>
      </c>
      <c r="P74" s="83">
        <f t="shared" si="9"/>
        <v>8.9999999999999993E-3</v>
      </c>
    </row>
    <row r="75" spans="1:16">
      <c r="A75" s="1">
        <f t="shared" si="5"/>
        <v>75</v>
      </c>
      <c r="B75" s="76">
        <v>275</v>
      </c>
      <c r="C75" s="77" t="s">
        <v>70</v>
      </c>
      <c r="D75" s="84">
        <f t="shared" si="6"/>
        <v>1.3959390862944164E-3</v>
      </c>
      <c r="E75" s="78">
        <v>1.5880000000000001</v>
      </c>
      <c r="F75" s="79">
        <v>10.26</v>
      </c>
      <c r="G75" s="75">
        <f t="shared" si="1"/>
        <v>11.847999999999999</v>
      </c>
      <c r="H75" s="76">
        <v>434</v>
      </c>
      <c r="I75" s="77" t="s">
        <v>69</v>
      </c>
      <c r="J75" s="83">
        <f t="shared" si="7"/>
        <v>4.3400000000000001E-2</v>
      </c>
      <c r="K75" s="76">
        <v>121</v>
      </c>
      <c r="L75" s="77" t="s">
        <v>69</v>
      </c>
      <c r="M75" s="83">
        <f t="shared" si="8"/>
        <v>1.21E-2</v>
      </c>
      <c r="N75" s="76">
        <v>96</v>
      </c>
      <c r="O75" s="77" t="s">
        <v>69</v>
      </c>
      <c r="P75" s="83">
        <f t="shared" si="9"/>
        <v>9.6000000000000009E-3</v>
      </c>
    </row>
    <row r="76" spans="1:16">
      <c r="A76" s="1">
        <f t="shared" si="5"/>
        <v>76</v>
      </c>
      <c r="B76" s="76">
        <v>300</v>
      </c>
      <c r="C76" s="77" t="s">
        <v>70</v>
      </c>
      <c r="D76" s="84">
        <f t="shared" si="6"/>
        <v>1.5228426395939086E-3</v>
      </c>
      <c r="E76" s="78">
        <v>1.6579999999999999</v>
      </c>
      <c r="F76" s="79">
        <v>10.32</v>
      </c>
      <c r="G76" s="75">
        <f t="shared" si="1"/>
        <v>11.978</v>
      </c>
      <c r="H76" s="76">
        <v>464</v>
      </c>
      <c r="I76" s="77" t="s">
        <v>69</v>
      </c>
      <c r="J76" s="83">
        <f t="shared" si="7"/>
        <v>4.6400000000000004E-2</v>
      </c>
      <c r="K76" s="76">
        <v>128</v>
      </c>
      <c r="L76" s="77" t="s">
        <v>69</v>
      </c>
      <c r="M76" s="83">
        <f t="shared" si="8"/>
        <v>1.2800000000000001E-2</v>
      </c>
      <c r="N76" s="76">
        <v>101</v>
      </c>
      <c r="O76" s="77" t="s">
        <v>69</v>
      </c>
      <c r="P76" s="83">
        <f t="shared" si="9"/>
        <v>1.0100000000000001E-2</v>
      </c>
    </row>
    <row r="77" spans="1:16">
      <c r="A77" s="1">
        <f t="shared" si="5"/>
        <v>77</v>
      </c>
      <c r="B77" s="76">
        <v>325</v>
      </c>
      <c r="C77" s="77" t="s">
        <v>70</v>
      </c>
      <c r="D77" s="84">
        <f t="shared" si="6"/>
        <v>1.649746192893401E-3</v>
      </c>
      <c r="E77" s="78">
        <v>1.726</v>
      </c>
      <c r="F77" s="79">
        <v>10.37</v>
      </c>
      <c r="G77" s="75">
        <f t="shared" si="1"/>
        <v>12.096</v>
      </c>
      <c r="H77" s="76">
        <v>494</v>
      </c>
      <c r="I77" s="77" t="s">
        <v>69</v>
      </c>
      <c r="J77" s="83">
        <f t="shared" si="7"/>
        <v>4.9399999999999999E-2</v>
      </c>
      <c r="K77" s="76">
        <v>135</v>
      </c>
      <c r="L77" s="77" t="s">
        <v>69</v>
      </c>
      <c r="M77" s="83">
        <f t="shared" si="8"/>
        <v>1.3500000000000002E-2</v>
      </c>
      <c r="N77" s="76">
        <v>107</v>
      </c>
      <c r="O77" s="77" t="s">
        <v>69</v>
      </c>
      <c r="P77" s="83">
        <f t="shared" si="9"/>
        <v>1.0699999999999999E-2</v>
      </c>
    </row>
    <row r="78" spans="1:16">
      <c r="A78" s="1">
        <f t="shared" si="5"/>
        <v>78</v>
      </c>
      <c r="B78" s="76">
        <v>350</v>
      </c>
      <c r="C78" s="77" t="s">
        <v>70</v>
      </c>
      <c r="D78" s="84">
        <f t="shared" si="6"/>
        <v>1.7766497461928932E-3</v>
      </c>
      <c r="E78" s="78">
        <v>1.7909999999999999</v>
      </c>
      <c r="F78" s="79">
        <v>10.4</v>
      </c>
      <c r="G78" s="75">
        <f t="shared" si="1"/>
        <v>12.191000000000001</v>
      </c>
      <c r="H78" s="76">
        <v>523</v>
      </c>
      <c r="I78" s="77" t="s">
        <v>69</v>
      </c>
      <c r="J78" s="83">
        <f t="shared" si="7"/>
        <v>5.2299999999999999E-2</v>
      </c>
      <c r="K78" s="76">
        <v>142</v>
      </c>
      <c r="L78" s="77" t="s">
        <v>69</v>
      </c>
      <c r="M78" s="83">
        <f t="shared" si="8"/>
        <v>1.4199999999999999E-2</v>
      </c>
      <c r="N78" s="76">
        <v>113</v>
      </c>
      <c r="O78" s="77" t="s">
        <v>69</v>
      </c>
      <c r="P78" s="83">
        <f t="shared" si="9"/>
        <v>1.1300000000000001E-2</v>
      </c>
    </row>
    <row r="79" spans="1:16">
      <c r="A79" s="1">
        <f t="shared" si="5"/>
        <v>79</v>
      </c>
      <c r="B79" s="76">
        <v>375</v>
      </c>
      <c r="C79" s="77" t="s">
        <v>70</v>
      </c>
      <c r="D79" s="84">
        <f t="shared" si="6"/>
        <v>1.9035532994923859E-3</v>
      </c>
      <c r="E79" s="78">
        <v>1.8540000000000001</v>
      </c>
      <c r="F79" s="79">
        <v>10.42</v>
      </c>
      <c r="G79" s="75">
        <f t="shared" si="1"/>
        <v>12.274000000000001</v>
      </c>
      <c r="H79" s="76">
        <v>553</v>
      </c>
      <c r="I79" s="77" t="s">
        <v>69</v>
      </c>
      <c r="J79" s="83">
        <f t="shared" si="7"/>
        <v>5.5300000000000002E-2</v>
      </c>
      <c r="K79" s="76">
        <v>149</v>
      </c>
      <c r="L79" s="77" t="s">
        <v>69</v>
      </c>
      <c r="M79" s="83">
        <f t="shared" si="8"/>
        <v>1.49E-2</v>
      </c>
      <c r="N79" s="76">
        <v>118</v>
      </c>
      <c r="O79" s="77" t="s">
        <v>69</v>
      </c>
      <c r="P79" s="83">
        <f t="shared" si="9"/>
        <v>1.18E-2</v>
      </c>
    </row>
    <row r="80" spans="1:16">
      <c r="A80" s="1">
        <f t="shared" si="5"/>
        <v>80</v>
      </c>
      <c r="B80" s="76">
        <v>400</v>
      </c>
      <c r="C80" s="77" t="s">
        <v>70</v>
      </c>
      <c r="D80" s="84">
        <f t="shared" si="6"/>
        <v>2.0304568527918783E-3</v>
      </c>
      <c r="E80" s="78">
        <v>1.9339999999999999</v>
      </c>
      <c r="F80" s="79">
        <v>10.43</v>
      </c>
      <c r="G80" s="75">
        <f t="shared" si="1"/>
        <v>12.363999999999999</v>
      </c>
      <c r="H80" s="76">
        <v>582</v>
      </c>
      <c r="I80" s="77" t="s">
        <v>69</v>
      </c>
      <c r="J80" s="83">
        <f t="shared" si="7"/>
        <v>5.8199999999999995E-2</v>
      </c>
      <c r="K80" s="76">
        <v>156</v>
      </c>
      <c r="L80" s="77" t="s">
        <v>69</v>
      </c>
      <c r="M80" s="83">
        <f t="shared" si="8"/>
        <v>1.5599999999999999E-2</v>
      </c>
      <c r="N80" s="76">
        <v>123</v>
      </c>
      <c r="O80" s="77" t="s">
        <v>69</v>
      </c>
      <c r="P80" s="83">
        <f t="shared" si="9"/>
        <v>1.23E-2</v>
      </c>
    </row>
    <row r="81" spans="1:16">
      <c r="A81" s="1">
        <f t="shared" si="5"/>
        <v>81</v>
      </c>
      <c r="B81" s="76">
        <v>450</v>
      </c>
      <c r="C81" s="77" t="s">
        <v>70</v>
      </c>
      <c r="D81" s="84">
        <f t="shared" si="6"/>
        <v>2.2842639593908631E-3</v>
      </c>
      <c r="E81" s="78">
        <v>2.1629999999999998</v>
      </c>
      <c r="F81" s="79">
        <v>10.44</v>
      </c>
      <c r="G81" s="75">
        <f t="shared" si="1"/>
        <v>12.603</v>
      </c>
      <c r="H81" s="76">
        <v>640</v>
      </c>
      <c r="I81" s="77" t="s">
        <v>69</v>
      </c>
      <c r="J81" s="83">
        <f t="shared" si="7"/>
        <v>6.4000000000000001E-2</v>
      </c>
      <c r="K81" s="76">
        <v>169</v>
      </c>
      <c r="L81" s="77" t="s">
        <v>69</v>
      </c>
      <c r="M81" s="83">
        <f t="shared" si="8"/>
        <v>1.6900000000000002E-2</v>
      </c>
      <c r="N81" s="76">
        <v>134</v>
      </c>
      <c r="O81" s="77" t="s">
        <v>69</v>
      </c>
      <c r="P81" s="83">
        <f t="shared" si="9"/>
        <v>1.34E-2</v>
      </c>
    </row>
    <row r="82" spans="1:16">
      <c r="A82" s="1">
        <f t="shared" si="5"/>
        <v>82</v>
      </c>
      <c r="B82" s="76">
        <v>500</v>
      </c>
      <c r="C82" s="77" t="s">
        <v>70</v>
      </c>
      <c r="D82" s="84">
        <f t="shared" si="6"/>
        <v>2.5380710659898475E-3</v>
      </c>
      <c r="E82" s="78">
        <v>2.3330000000000002</v>
      </c>
      <c r="F82" s="79">
        <v>10.42</v>
      </c>
      <c r="G82" s="75">
        <f t="shared" si="1"/>
        <v>12.753</v>
      </c>
      <c r="H82" s="76">
        <v>697</v>
      </c>
      <c r="I82" s="77" t="s">
        <v>69</v>
      </c>
      <c r="J82" s="83">
        <f t="shared" si="7"/>
        <v>6.9699999999999998E-2</v>
      </c>
      <c r="K82" s="76">
        <v>182</v>
      </c>
      <c r="L82" s="77" t="s">
        <v>69</v>
      </c>
      <c r="M82" s="83">
        <f t="shared" si="8"/>
        <v>1.8200000000000001E-2</v>
      </c>
      <c r="N82" s="76">
        <v>144</v>
      </c>
      <c r="O82" s="77" t="s">
        <v>69</v>
      </c>
      <c r="P82" s="83">
        <f t="shared" si="9"/>
        <v>1.44E-2</v>
      </c>
    </row>
    <row r="83" spans="1:16">
      <c r="A83" s="1">
        <f t="shared" si="5"/>
        <v>83</v>
      </c>
      <c r="B83" s="76">
        <v>550</v>
      </c>
      <c r="C83" s="77" t="s">
        <v>70</v>
      </c>
      <c r="D83" s="84">
        <f t="shared" si="6"/>
        <v>2.7918781725888328E-3</v>
      </c>
      <c r="E83" s="78">
        <v>2.464</v>
      </c>
      <c r="F83" s="79">
        <v>10.39</v>
      </c>
      <c r="G83" s="75">
        <f t="shared" si="1"/>
        <v>12.854000000000001</v>
      </c>
      <c r="H83" s="76">
        <v>753</v>
      </c>
      <c r="I83" s="77" t="s">
        <v>69</v>
      </c>
      <c r="J83" s="83">
        <f t="shared" si="7"/>
        <v>7.5300000000000006E-2</v>
      </c>
      <c r="K83" s="76">
        <v>194</v>
      </c>
      <c r="L83" s="77" t="s">
        <v>69</v>
      </c>
      <c r="M83" s="83">
        <f t="shared" si="8"/>
        <v>1.9400000000000001E-2</v>
      </c>
      <c r="N83" s="76">
        <v>154</v>
      </c>
      <c r="O83" s="77" t="s">
        <v>69</v>
      </c>
      <c r="P83" s="83">
        <f t="shared" si="9"/>
        <v>1.54E-2</v>
      </c>
    </row>
    <row r="84" spans="1:16">
      <c r="A84" s="1">
        <f t="shared" si="5"/>
        <v>84</v>
      </c>
      <c r="B84" s="76">
        <v>600</v>
      </c>
      <c r="C84" s="77" t="s">
        <v>70</v>
      </c>
      <c r="D84" s="84">
        <f t="shared" si="6"/>
        <v>3.0456852791878172E-3</v>
      </c>
      <c r="E84" s="78">
        <v>2.5710000000000002</v>
      </c>
      <c r="F84" s="79">
        <v>10.35</v>
      </c>
      <c r="G84" s="75">
        <f t="shared" ref="G84:G147" si="10">E84+F84</f>
        <v>12.920999999999999</v>
      </c>
      <c r="H84" s="76">
        <v>810</v>
      </c>
      <c r="I84" s="77" t="s">
        <v>69</v>
      </c>
      <c r="J84" s="83">
        <f t="shared" ref="J84:J112" si="11">H84/1000/10</f>
        <v>8.1000000000000003E-2</v>
      </c>
      <c r="K84" s="76">
        <v>207</v>
      </c>
      <c r="L84" s="77" t="s">
        <v>69</v>
      </c>
      <c r="M84" s="83">
        <f t="shared" ref="M84:M115" si="12">K84/1000/10</f>
        <v>2.07E-2</v>
      </c>
      <c r="N84" s="76">
        <v>164</v>
      </c>
      <c r="O84" s="77" t="s">
        <v>69</v>
      </c>
      <c r="P84" s="83">
        <f t="shared" ref="P84:P115" si="13">N84/1000/10</f>
        <v>1.6400000000000001E-2</v>
      </c>
    </row>
    <row r="85" spans="1:16">
      <c r="A85" s="1">
        <f t="shared" si="5"/>
        <v>85</v>
      </c>
      <c r="B85" s="76">
        <v>650</v>
      </c>
      <c r="C85" s="77" t="s">
        <v>70</v>
      </c>
      <c r="D85" s="84">
        <f t="shared" si="6"/>
        <v>3.299492385786802E-3</v>
      </c>
      <c r="E85" s="78">
        <v>2.661</v>
      </c>
      <c r="F85" s="79">
        <v>10.3</v>
      </c>
      <c r="G85" s="75">
        <f t="shared" si="10"/>
        <v>12.961</v>
      </c>
      <c r="H85" s="76">
        <v>866</v>
      </c>
      <c r="I85" s="77" t="s">
        <v>69</v>
      </c>
      <c r="J85" s="83">
        <f t="shared" si="11"/>
        <v>8.6599999999999996E-2</v>
      </c>
      <c r="K85" s="76">
        <v>219</v>
      </c>
      <c r="L85" s="77" t="s">
        <v>69</v>
      </c>
      <c r="M85" s="83">
        <f t="shared" si="12"/>
        <v>2.1899999999999999E-2</v>
      </c>
      <c r="N85" s="76">
        <v>174</v>
      </c>
      <c r="O85" s="77" t="s">
        <v>69</v>
      </c>
      <c r="P85" s="83">
        <f t="shared" si="13"/>
        <v>1.7399999999999999E-2</v>
      </c>
    </row>
    <row r="86" spans="1:16">
      <c r="A86" s="1">
        <f t="shared" ref="A86:A149" si="14">A85+1</f>
        <v>86</v>
      </c>
      <c r="B86" s="76">
        <v>700</v>
      </c>
      <c r="C86" s="77" t="s">
        <v>70</v>
      </c>
      <c r="D86" s="84">
        <f t="shared" si="6"/>
        <v>3.5532994923857864E-3</v>
      </c>
      <c r="E86" s="78">
        <v>2.7389999999999999</v>
      </c>
      <c r="F86" s="79">
        <v>10.24</v>
      </c>
      <c r="G86" s="75">
        <f t="shared" si="10"/>
        <v>12.978999999999999</v>
      </c>
      <c r="H86" s="76">
        <v>923</v>
      </c>
      <c r="I86" s="77" t="s">
        <v>69</v>
      </c>
      <c r="J86" s="83">
        <f t="shared" si="11"/>
        <v>9.2300000000000007E-2</v>
      </c>
      <c r="K86" s="76">
        <v>231</v>
      </c>
      <c r="L86" s="77" t="s">
        <v>69</v>
      </c>
      <c r="M86" s="83">
        <f t="shared" si="12"/>
        <v>2.3100000000000002E-2</v>
      </c>
      <c r="N86" s="76">
        <v>184</v>
      </c>
      <c r="O86" s="77" t="s">
        <v>69</v>
      </c>
      <c r="P86" s="83">
        <f t="shared" si="13"/>
        <v>1.84E-2</v>
      </c>
    </row>
    <row r="87" spans="1:16">
      <c r="A87" s="1">
        <f t="shared" si="14"/>
        <v>87</v>
      </c>
      <c r="B87" s="76">
        <v>800</v>
      </c>
      <c r="C87" s="77" t="s">
        <v>70</v>
      </c>
      <c r="D87" s="84">
        <f t="shared" si="6"/>
        <v>4.0609137055837565E-3</v>
      </c>
      <c r="E87" s="78">
        <v>2.8759999999999999</v>
      </c>
      <c r="F87" s="79">
        <v>10.11</v>
      </c>
      <c r="G87" s="75">
        <f t="shared" si="10"/>
        <v>12.985999999999999</v>
      </c>
      <c r="H87" s="76">
        <v>1035</v>
      </c>
      <c r="I87" s="77" t="s">
        <v>69</v>
      </c>
      <c r="J87" s="83">
        <f t="shared" si="11"/>
        <v>0.10349999999999999</v>
      </c>
      <c r="K87" s="76">
        <v>255</v>
      </c>
      <c r="L87" s="77" t="s">
        <v>69</v>
      </c>
      <c r="M87" s="83">
        <f t="shared" si="12"/>
        <v>2.5500000000000002E-2</v>
      </c>
      <c r="N87" s="76">
        <v>203</v>
      </c>
      <c r="O87" s="77" t="s">
        <v>69</v>
      </c>
      <c r="P87" s="83">
        <f t="shared" si="13"/>
        <v>2.0300000000000002E-2</v>
      </c>
    </row>
    <row r="88" spans="1:16">
      <c r="A88" s="1">
        <f t="shared" si="14"/>
        <v>88</v>
      </c>
      <c r="B88" s="76">
        <v>900</v>
      </c>
      <c r="C88" s="77" t="s">
        <v>70</v>
      </c>
      <c r="D88" s="84">
        <f t="shared" si="6"/>
        <v>4.5685279187817262E-3</v>
      </c>
      <c r="E88" s="78">
        <v>2.9950000000000001</v>
      </c>
      <c r="F88" s="79">
        <v>9.9649999999999999</v>
      </c>
      <c r="G88" s="75">
        <f t="shared" si="10"/>
        <v>12.96</v>
      </c>
      <c r="H88" s="76">
        <v>1149</v>
      </c>
      <c r="I88" s="77" t="s">
        <v>69</v>
      </c>
      <c r="J88" s="83">
        <f t="shared" si="11"/>
        <v>0.1149</v>
      </c>
      <c r="K88" s="76">
        <v>279</v>
      </c>
      <c r="L88" s="77" t="s">
        <v>69</v>
      </c>
      <c r="M88" s="83">
        <f t="shared" si="12"/>
        <v>2.7900000000000001E-2</v>
      </c>
      <c r="N88" s="76">
        <v>221</v>
      </c>
      <c r="O88" s="77" t="s">
        <v>69</v>
      </c>
      <c r="P88" s="83">
        <f t="shared" si="13"/>
        <v>2.2100000000000002E-2</v>
      </c>
    </row>
    <row r="89" spans="1:16">
      <c r="A89" s="1">
        <f t="shared" si="14"/>
        <v>89</v>
      </c>
      <c r="B89" s="76">
        <v>1</v>
      </c>
      <c r="C89" s="111" t="s">
        <v>72</v>
      </c>
      <c r="D89" s="84">
        <f t="shared" ref="D89:D120" si="15">B89/$C$5</f>
        <v>5.076142131979695E-3</v>
      </c>
      <c r="E89" s="78">
        <v>3.1059999999999999</v>
      </c>
      <c r="F89" s="79">
        <v>9.8170000000000002</v>
      </c>
      <c r="G89" s="75">
        <f t="shared" si="10"/>
        <v>12.923</v>
      </c>
      <c r="H89" s="76">
        <v>1263</v>
      </c>
      <c r="I89" s="77" t="s">
        <v>69</v>
      </c>
      <c r="J89" s="83">
        <f t="shared" si="11"/>
        <v>0.1263</v>
      </c>
      <c r="K89" s="76">
        <v>302</v>
      </c>
      <c r="L89" s="77" t="s">
        <v>69</v>
      </c>
      <c r="M89" s="83">
        <f t="shared" si="12"/>
        <v>3.0199999999999998E-2</v>
      </c>
      <c r="N89" s="76">
        <v>240</v>
      </c>
      <c r="O89" s="77" t="s">
        <v>69</v>
      </c>
      <c r="P89" s="83">
        <f t="shared" si="13"/>
        <v>2.4E-2</v>
      </c>
    </row>
    <row r="90" spans="1:16">
      <c r="A90" s="1">
        <f t="shared" si="14"/>
        <v>90</v>
      </c>
      <c r="B90" s="76">
        <v>1.1000000000000001</v>
      </c>
      <c r="C90" s="77" t="s">
        <v>72</v>
      </c>
      <c r="D90" s="84">
        <f t="shared" si="15"/>
        <v>5.5837563451776656E-3</v>
      </c>
      <c r="E90" s="78">
        <v>3.21</v>
      </c>
      <c r="F90" s="79">
        <v>9.6679999999999993</v>
      </c>
      <c r="G90" s="75">
        <f t="shared" si="10"/>
        <v>12.878</v>
      </c>
      <c r="H90" s="76">
        <v>1378</v>
      </c>
      <c r="I90" s="77" t="s">
        <v>69</v>
      </c>
      <c r="J90" s="83">
        <f t="shared" si="11"/>
        <v>0.13779999999999998</v>
      </c>
      <c r="K90" s="76">
        <v>326</v>
      </c>
      <c r="L90" s="77" t="s">
        <v>69</v>
      </c>
      <c r="M90" s="83">
        <f t="shared" si="12"/>
        <v>3.2600000000000004E-2</v>
      </c>
      <c r="N90" s="76">
        <v>258</v>
      </c>
      <c r="O90" s="77" t="s">
        <v>69</v>
      </c>
      <c r="P90" s="83">
        <f t="shared" si="13"/>
        <v>2.58E-2</v>
      </c>
    </row>
    <row r="91" spans="1:16">
      <c r="A91" s="1">
        <f t="shared" si="14"/>
        <v>91</v>
      </c>
      <c r="B91" s="76">
        <v>1.2</v>
      </c>
      <c r="C91" s="77" t="s">
        <v>72</v>
      </c>
      <c r="D91" s="84">
        <f t="shared" si="15"/>
        <v>6.0913705583756344E-3</v>
      </c>
      <c r="E91" s="78">
        <v>3.31</v>
      </c>
      <c r="F91" s="79">
        <v>9.5180000000000007</v>
      </c>
      <c r="G91" s="75">
        <f t="shared" si="10"/>
        <v>12.828000000000001</v>
      </c>
      <c r="H91" s="76">
        <v>1493</v>
      </c>
      <c r="I91" s="77" t="s">
        <v>69</v>
      </c>
      <c r="J91" s="83">
        <f t="shared" si="11"/>
        <v>0.14930000000000002</v>
      </c>
      <c r="K91" s="76">
        <v>349</v>
      </c>
      <c r="L91" s="77" t="s">
        <v>69</v>
      </c>
      <c r="M91" s="83">
        <f t="shared" si="12"/>
        <v>3.49E-2</v>
      </c>
      <c r="N91" s="76">
        <v>276</v>
      </c>
      <c r="O91" s="77" t="s">
        <v>69</v>
      </c>
      <c r="P91" s="83">
        <f t="shared" si="13"/>
        <v>2.7600000000000003E-2</v>
      </c>
    </row>
    <row r="92" spans="1:16">
      <c r="A92" s="1">
        <f t="shared" si="14"/>
        <v>92</v>
      </c>
      <c r="B92" s="76">
        <v>1.3</v>
      </c>
      <c r="C92" s="77" t="s">
        <v>72</v>
      </c>
      <c r="D92" s="84">
        <f t="shared" si="15"/>
        <v>6.5989847715736041E-3</v>
      </c>
      <c r="E92" s="78">
        <v>3.4060000000000001</v>
      </c>
      <c r="F92" s="79">
        <v>9.3699999999999992</v>
      </c>
      <c r="G92" s="75">
        <f t="shared" si="10"/>
        <v>12.776</v>
      </c>
      <c r="H92" s="76">
        <v>1609</v>
      </c>
      <c r="I92" s="77" t="s">
        <v>69</v>
      </c>
      <c r="J92" s="83">
        <f t="shared" si="11"/>
        <v>0.16089999999999999</v>
      </c>
      <c r="K92" s="76">
        <v>372</v>
      </c>
      <c r="L92" s="77" t="s">
        <v>69</v>
      </c>
      <c r="M92" s="83">
        <f t="shared" si="12"/>
        <v>3.7199999999999997E-2</v>
      </c>
      <c r="N92" s="76">
        <v>294</v>
      </c>
      <c r="O92" s="77" t="s">
        <v>69</v>
      </c>
      <c r="P92" s="83">
        <f t="shared" si="13"/>
        <v>2.9399999999999999E-2</v>
      </c>
    </row>
    <row r="93" spans="1:16">
      <c r="A93" s="1">
        <f t="shared" si="14"/>
        <v>93</v>
      </c>
      <c r="B93" s="76">
        <v>1.4</v>
      </c>
      <c r="C93" s="77" t="s">
        <v>72</v>
      </c>
      <c r="D93" s="84">
        <f t="shared" si="15"/>
        <v>7.1065989847715729E-3</v>
      </c>
      <c r="E93" s="78">
        <v>3.4980000000000002</v>
      </c>
      <c r="F93" s="79">
        <v>9.2240000000000002</v>
      </c>
      <c r="G93" s="75">
        <f t="shared" si="10"/>
        <v>12.722000000000001</v>
      </c>
      <c r="H93" s="76">
        <v>1726</v>
      </c>
      <c r="I93" s="77" t="s">
        <v>69</v>
      </c>
      <c r="J93" s="83">
        <f t="shared" si="11"/>
        <v>0.1726</v>
      </c>
      <c r="K93" s="76">
        <v>394</v>
      </c>
      <c r="L93" s="77" t="s">
        <v>69</v>
      </c>
      <c r="M93" s="83">
        <f t="shared" si="12"/>
        <v>3.9400000000000004E-2</v>
      </c>
      <c r="N93" s="76">
        <v>312</v>
      </c>
      <c r="O93" s="77" t="s">
        <v>69</v>
      </c>
      <c r="P93" s="83">
        <f t="shared" si="13"/>
        <v>3.1199999999999999E-2</v>
      </c>
    </row>
    <row r="94" spans="1:16">
      <c r="A94" s="1">
        <f t="shared" si="14"/>
        <v>94</v>
      </c>
      <c r="B94" s="76">
        <v>1.5</v>
      </c>
      <c r="C94" s="77" t="s">
        <v>72</v>
      </c>
      <c r="D94" s="84">
        <f t="shared" si="15"/>
        <v>7.6142131979695434E-3</v>
      </c>
      <c r="E94" s="78">
        <v>3.5870000000000002</v>
      </c>
      <c r="F94" s="79">
        <v>9.0809999999999995</v>
      </c>
      <c r="G94" s="75">
        <f t="shared" si="10"/>
        <v>12.667999999999999</v>
      </c>
      <c r="H94" s="76">
        <v>1844</v>
      </c>
      <c r="I94" s="77" t="s">
        <v>69</v>
      </c>
      <c r="J94" s="83">
        <f t="shared" si="11"/>
        <v>0.18440000000000001</v>
      </c>
      <c r="K94" s="76">
        <v>417</v>
      </c>
      <c r="L94" s="77" t="s">
        <v>69</v>
      </c>
      <c r="M94" s="83">
        <f t="shared" si="12"/>
        <v>4.1700000000000001E-2</v>
      </c>
      <c r="N94" s="76">
        <v>330</v>
      </c>
      <c r="O94" s="77" t="s">
        <v>69</v>
      </c>
      <c r="P94" s="83">
        <f t="shared" si="13"/>
        <v>3.3000000000000002E-2</v>
      </c>
    </row>
    <row r="95" spans="1:16">
      <c r="A95" s="1">
        <f t="shared" si="14"/>
        <v>95</v>
      </c>
      <c r="B95" s="76">
        <v>1.6</v>
      </c>
      <c r="C95" s="77" t="s">
        <v>72</v>
      </c>
      <c r="D95" s="84">
        <f t="shared" si="15"/>
        <v>8.1218274111675131E-3</v>
      </c>
      <c r="E95" s="78">
        <v>3.673</v>
      </c>
      <c r="F95" s="79">
        <v>8.9420000000000002</v>
      </c>
      <c r="G95" s="75">
        <f t="shared" si="10"/>
        <v>12.615</v>
      </c>
      <c r="H95" s="76">
        <v>1962</v>
      </c>
      <c r="I95" s="77" t="s">
        <v>69</v>
      </c>
      <c r="J95" s="83">
        <f t="shared" si="11"/>
        <v>0.19619999999999999</v>
      </c>
      <c r="K95" s="76">
        <v>439</v>
      </c>
      <c r="L95" s="77" t="s">
        <v>69</v>
      </c>
      <c r="M95" s="83">
        <f t="shared" si="12"/>
        <v>4.3900000000000002E-2</v>
      </c>
      <c r="N95" s="76">
        <v>348</v>
      </c>
      <c r="O95" s="77" t="s">
        <v>69</v>
      </c>
      <c r="P95" s="83">
        <f t="shared" si="13"/>
        <v>3.4799999999999998E-2</v>
      </c>
    </row>
    <row r="96" spans="1:16">
      <c r="A96" s="1">
        <f t="shared" si="14"/>
        <v>96</v>
      </c>
      <c r="B96" s="76">
        <v>1.7</v>
      </c>
      <c r="C96" s="77" t="s">
        <v>72</v>
      </c>
      <c r="D96" s="84">
        <f t="shared" si="15"/>
        <v>8.6294416243654828E-3</v>
      </c>
      <c r="E96" s="78">
        <v>3.7549999999999999</v>
      </c>
      <c r="F96" s="79">
        <v>8.8059999999999992</v>
      </c>
      <c r="G96" s="75">
        <f t="shared" si="10"/>
        <v>12.561</v>
      </c>
      <c r="H96" s="76">
        <v>2082</v>
      </c>
      <c r="I96" s="77" t="s">
        <v>69</v>
      </c>
      <c r="J96" s="83">
        <f t="shared" si="11"/>
        <v>0.2082</v>
      </c>
      <c r="K96" s="76">
        <v>461</v>
      </c>
      <c r="L96" s="77" t="s">
        <v>69</v>
      </c>
      <c r="M96" s="83">
        <f t="shared" si="12"/>
        <v>4.6100000000000002E-2</v>
      </c>
      <c r="N96" s="76">
        <v>366</v>
      </c>
      <c r="O96" s="77" t="s">
        <v>69</v>
      </c>
      <c r="P96" s="83">
        <f t="shared" si="13"/>
        <v>3.6600000000000001E-2</v>
      </c>
    </row>
    <row r="97" spans="1:16">
      <c r="A97" s="1">
        <f t="shared" si="14"/>
        <v>97</v>
      </c>
      <c r="B97" s="76">
        <v>1.8</v>
      </c>
      <c r="C97" s="77" t="s">
        <v>72</v>
      </c>
      <c r="D97" s="84">
        <f t="shared" si="15"/>
        <v>9.1370558375634525E-3</v>
      </c>
      <c r="E97" s="78">
        <v>3.8340000000000001</v>
      </c>
      <c r="F97" s="79">
        <v>8.6739999999999995</v>
      </c>
      <c r="G97" s="75">
        <f t="shared" si="10"/>
        <v>12.507999999999999</v>
      </c>
      <c r="H97" s="76">
        <v>2201</v>
      </c>
      <c r="I97" s="77" t="s">
        <v>69</v>
      </c>
      <c r="J97" s="83">
        <f t="shared" si="11"/>
        <v>0.22010000000000002</v>
      </c>
      <c r="K97" s="76">
        <v>483</v>
      </c>
      <c r="L97" s="77" t="s">
        <v>69</v>
      </c>
      <c r="M97" s="83">
        <f t="shared" si="12"/>
        <v>4.8299999999999996E-2</v>
      </c>
      <c r="N97" s="76">
        <v>383</v>
      </c>
      <c r="O97" s="77" t="s">
        <v>69</v>
      </c>
      <c r="P97" s="83">
        <f t="shared" si="13"/>
        <v>3.8300000000000001E-2</v>
      </c>
    </row>
    <row r="98" spans="1:16">
      <c r="A98" s="1">
        <f t="shared" si="14"/>
        <v>98</v>
      </c>
      <c r="B98" s="76">
        <v>2</v>
      </c>
      <c r="C98" s="77" t="s">
        <v>72</v>
      </c>
      <c r="D98" s="84">
        <f t="shared" si="15"/>
        <v>1.015228426395939E-2</v>
      </c>
      <c r="E98" s="78">
        <v>3.9809999999999999</v>
      </c>
      <c r="F98" s="79">
        <v>8.4209999999999994</v>
      </c>
      <c r="G98" s="75">
        <f t="shared" si="10"/>
        <v>12.401999999999999</v>
      </c>
      <c r="H98" s="76">
        <v>2443</v>
      </c>
      <c r="I98" s="77" t="s">
        <v>69</v>
      </c>
      <c r="J98" s="83">
        <f t="shared" si="11"/>
        <v>0.24430000000000002</v>
      </c>
      <c r="K98" s="76">
        <v>528</v>
      </c>
      <c r="L98" s="77" t="s">
        <v>69</v>
      </c>
      <c r="M98" s="83">
        <f t="shared" si="12"/>
        <v>5.28E-2</v>
      </c>
      <c r="N98" s="76">
        <v>419</v>
      </c>
      <c r="O98" s="77" t="s">
        <v>69</v>
      </c>
      <c r="P98" s="83">
        <f t="shared" si="13"/>
        <v>4.19E-2</v>
      </c>
    </row>
    <row r="99" spans="1:16">
      <c r="A99" s="1">
        <f t="shared" si="14"/>
        <v>99</v>
      </c>
      <c r="B99" s="76">
        <v>2.25</v>
      </c>
      <c r="C99" s="77" t="s">
        <v>72</v>
      </c>
      <c r="D99" s="84">
        <f t="shared" si="15"/>
        <v>1.1421319796954314E-2</v>
      </c>
      <c r="E99" s="78">
        <v>4.1459999999999999</v>
      </c>
      <c r="F99" s="79">
        <v>8.1259999999999994</v>
      </c>
      <c r="G99" s="75">
        <f t="shared" si="10"/>
        <v>12.271999999999998</v>
      </c>
      <c r="H99" s="76">
        <v>2749</v>
      </c>
      <c r="I99" s="77" t="s">
        <v>69</v>
      </c>
      <c r="J99" s="83">
        <f t="shared" si="11"/>
        <v>0.27490000000000003</v>
      </c>
      <c r="K99" s="76">
        <v>582</v>
      </c>
      <c r="L99" s="77" t="s">
        <v>69</v>
      </c>
      <c r="M99" s="83">
        <f t="shared" si="12"/>
        <v>5.8199999999999995E-2</v>
      </c>
      <c r="N99" s="76">
        <v>463</v>
      </c>
      <c r="O99" s="77" t="s">
        <v>69</v>
      </c>
      <c r="P99" s="83">
        <f t="shared" si="13"/>
        <v>4.6300000000000001E-2</v>
      </c>
    </row>
    <row r="100" spans="1:16">
      <c r="A100" s="1">
        <f t="shared" si="14"/>
        <v>100</v>
      </c>
      <c r="B100" s="76">
        <v>2.5</v>
      </c>
      <c r="C100" s="77" t="s">
        <v>72</v>
      </c>
      <c r="D100" s="84">
        <f t="shared" si="15"/>
        <v>1.2690355329949238E-2</v>
      </c>
      <c r="E100" s="78">
        <v>4.2910000000000004</v>
      </c>
      <c r="F100" s="79">
        <v>7.8529999999999998</v>
      </c>
      <c r="G100" s="75">
        <f t="shared" si="10"/>
        <v>12.144</v>
      </c>
      <c r="H100" s="76">
        <v>3059</v>
      </c>
      <c r="I100" s="77" t="s">
        <v>69</v>
      </c>
      <c r="J100" s="83">
        <f t="shared" si="11"/>
        <v>0.30590000000000001</v>
      </c>
      <c r="K100" s="76">
        <v>636</v>
      </c>
      <c r="L100" s="77" t="s">
        <v>69</v>
      </c>
      <c r="M100" s="83">
        <f t="shared" si="12"/>
        <v>6.3600000000000004E-2</v>
      </c>
      <c r="N100" s="76">
        <v>508</v>
      </c>
      <c r="O100" s="77" t="s">
        <v>69</v>
      </c>
      <c r="P100" s="83">
        <f t="shared" si="13"/>
        <v>5.0799999999999998E-2</v>
      </c>
    </row>
    <row r="101" spans="1:16">
      <c r="A101" s="1">
        <f t="shared" si="14"/>
        <v>101</v>
      </c>
      <c r="B101" s="76">
        <v>2.75</v>
      </c>
      <c r="C101" s="77" t="s">
        <v>72</v>
      </c>
      <c r="D101" s="84">
        <f t="shared" si="15"/>
        <v>1.3959390862944163E-2</v>
      </c>
      <c r="E101" s="78">
        <v>4.4189999999999996</v>
      </c>
      <c r="F101" s="79">
        <v>7.5990000000000002</v>
      </c>
      <c r="G101" s="75">
        <f t="shared" si="10"/>
        <v>12.018000000000001</v>
      </c>
      <c r="H101" s="76">
        <v>3373</v>
      </c>
      <c r="I101" s="77" t="s">
        <v>69</v>
      </c>
      <c r="J101" s="83">
        <f t="shared" si="11"/>
        <v>0.33730000000000004</v>
      </c>
      <c r="K101" s="76">
        <v>689</v>
      </c>
      <c r="L101" s="77" t="s">
        <v>69</v>
      </c>
      <c r="M101" s="83">
        <f t="shared" si="12"/>
        <v>6.8899999999999989E-2</v>
      </c>
      <c r="N101" s="76">
        <v>552</v>
      </c>
      <c r="O101" s="77" t="s">
        <v>69</v>
      </c>
      <c r="P101" s="83">
        <f t="shared" si="13"/>
        <v>5.5200000000000006E-2</v>
      </c>
    </row>
    <row r="102" spans="1:16">
      <c r="A102" s="1">
        <f t="shared" si="14"/>
        <v>102</v>
      </c>
      <c r="B102" s="76">
        <v>3</v>
      </c>
      <c r="C102" s="77" t="s">
        <v>72</v>
      </c>
      <c r="D102" s="84">
        <f t="shared" si="15"/>
        <v>1.5228426395939087E-2</v>
      </c>
      <c r="E102" s="78">
        <v>4.5309999999999997</v>
      </c>
      <c r="F102" s="79">
        <v>7.3639999999999999</v>
      </c>
      <c r="G102" s="75">
        <f t="shared" si="10"/>
        <v>11.895</v>
      </c>
      <c r="H102" s="76">
        <v>3691</v>
      </c>
      <c r="I102" s="77" t="s">
        <v>69</v>
      </c>
      <c r="J102" s="83">
        <f t="shared" si="11"/>
        <v>0.36909999999999998</v>
      </c>
      <c r="K102" s="76">
        <v>742</v>
      </c>
      <c r="L102" s="77" t="s">
        <v>69</v>
      </c>
      <c r="M102" s="83">
        <f t="shared" si="12"/>
        <v>7.4200000000000002E-2</v>
      </c>
      <c r="N102" s="76">
        <v>597</v>
      </c>
      <c r="O102" s="77" t="s">
        <v>69</v>
      </c>
      <c r="P102" s="83">
        <f t="shared" si="13"/>
        <v>5.9699999999999996E-2</v>
      </c>
    </row>
    <row r="103" spans="1:16">
      <c r="A103" s="1">
        <f t="shared" si="14"/>
        <v>103</v>
      </c>
      <c r="B103" s="76">
        <v>3.25</v>
      </c>
      <c r="C103" s="77" t="s">
        <v>72</v>
      </c>
      <c r="D103" s="84">
        <f t="shared" si="15"/>
        <v>1.6497461928934011E-2</v>
      </c>
      <c r="E103" s="78">
        <v>4.6289999999999996</v>
      </c>
      <c r="F103" s="79">
        <v>7.1440000000000001</v>
      </c>
      <c r="G103" s="75">
        <f t="shared" si="10"/>
        <v>11.773</v>
      </c>
      <c r="H103" s="76">
        <v>4013</v>
      </c>
      <c r="I103" s="77" t="s">
        <v>69</v>
      </c>
      <c r="J103" s="83">
        <f t="shared" si="11"/>
        <v>0.40129999999999999</v>
      </c>
      <c r="K103" s="76">
        <v>794</v>
      </c>
      <c r="L103" s="77" t="s">
        <v>69</v>
      </c>
      <c r="M103" s="83">
        <f t="shared" si="12"/>
        <v>7.9399999999999998E-2</v>
      </c>
      <c r="N103" s="76">
        <v>641</v>
      </c>
      <c r="O103" s="77" t="s">
        <v>69</v>
      </c>
      <c r="P103" s="83">
        <f t="shared" si="13"/>
        <v>6.4100000000000004E-2</v>
      </c>
    </row>
    <row r="104" spans="1:16">
      <c r="A104" s="1">
        <f t="shared" si="14"/>
        <v>104</v>
      </c>
      <c r="B104" s="76">
        <v>3.5</v>
      </c>
      <c r="C104" s="77" t="s">
        <v>72</v>
      </c>
      <c r="D104" s="84">
        <f t="shared" si="15"/>
        <v>1.7766497461928935E-2</v>
      </c>
      <c r="E104" s="78">
        <v>4.7140000000000004</v>
      </c>
      <c r="F104" s="79">
        <v>6.94</v>
      </c>
      <c r="G104" s="75">
        <f t="shared" si="10"/>
        <v>11.654</v>
      </c>
      <c r="H104" s="76">
        <v>4339</v>
      </c>
      <c r="I104" s="77" t="s">
        <v>69</v>
      </c>
      <c r="J104" s="83">
        <f t="shared" si="11"/>
        <v>0.43390000000000006</v>
      </c>
      <c r="K104" s="76">
        <v>845</v>
      </c>
      <c r="L104" s="77" t="s">
        <v>69</v>
      </c>
      <c r="M104" s="83">
        <f t="shared" si="12"/>
        <v>8.4499999999999992E-2</v>
      </c>
      <c r="N104" s="76">
        <v>686</v>
      </c>
      <c r="O104" s="77" t="s">
        <v>69</v>
      </c>
      <c r="P104" s="83">
        <f t="shared" si="13"/>
        <v>6.8600000000000008E-2</v>
      </c>
    </row>
    <row r="105" spans="1:16">
      <c r="A105" s="1">
        <f t="shared" si="14"/>
        <v>105</v>
      </c>
      <c r="B105" s="76">
        <v>3.75</v>
      </c>
      <c r="C105" s="77" t="s">
        <v>72</v>
      </c>
      <c r="D105" s="84">
        <f t="shared" si="15"/>
        <v>1.9035532994923859E-2</v>
      </c>
      <c r="E105" s="78">
        <v>4.7889999999999997</v>
      </c>
      <c r="F105" s="79">
        <v>6.7480000000000002</v>
      </c>
      <c r="G105" s="75">
        <f t="shared" si="10"/>
        <v>11.536999999999999</v>
      </c>
      <c r="H105" s="76">
        <v>4669</v>
      </c>
      <c r="I105" s="77" t="s">
        <v>69</v>
      </c>
      <c r="J105" s="83">
        <f t="shared" si="11"/>
        <v>0.46689999999999998</v>
      </c>
      <c r="K105" s="76">
        <v>896</v>
      </c>
      <c r="L105" s="77" t="s">
        <v>69</v>
      </c>
      <c r="M105" s="83">
        <f t="shared" si="12"/>
        <v>8.9599999999999999E-2</v>
      </c>
      <c r="N105" s="76">
        <v>731</v>
      </c>
      <c r="O105" s="77" t="s">
        <v>69</v>
      </c>
      <c r="P105" s="83">
        <f t="shared" si="13"/>
        <v>7.3099999999999998E-2</v>
      </c>
    </row>
    <row r="106" spans="1:16">
      <c r="A106" s="1">
        <f t="shared" si="14"/>
        <v>106</v>
      </c>
      <c r="B106" s="76">
        <v>4</v>
      </c>
      <c r="C106" s="77" t="s">
        <v>72</v>
      </c>
      <c r="D106" s="84">
        <f t="shared" si="15"/>
        <v>2.030456852791878E-2</v>
      </c>
      <c r="E106" s="78">
        <v>4.8540000000000001</v>
      </c>
      <c r="F106" s="79">
        <v>6.569</v>
      </c>
      <c r="G106" s="75">
        <f t="shared" si="10"/>
        <v>11.423</v>
      </c>
      <c r="H106" s="76">
        <v>5002</v>
      </c>
      <c r="I106" s="77" t="s">
        <v>69</v>
      </c>
      <c r="J106" s="83">
        <f t="shared" si="11"/>
        <v>0.50019999999999998</v>
      </c>
      <c r="K106" s="76">
        <v>947</v>
      </c>
      <c r="L106" s="77" t="s">
        <v>69</v>
      </c>
      <c r="M106" s="83">
        <f t="shared" si="12"/>
        <v>9.4699999999999993E-2</v>
      </c>
      <c r="N106" s="76">
        <v>775</v>
      </c>
      <c r="O106" s="77" t="s">
        <v>69</v>
      </c>
      <c r="P106" s="83">
        <f t="shared" si="13"/>
        <v>7.7499999999999999E-2</v>
      </c>
    </row>
    <row r="107" spans="1:16">
      <c r="A107" s="1">
        <f t="shared" si="14"/>
        <v>107</v>
      </c>
      <c r="B107" s="76">
        <v>4.5</v>
      </c>
      <c r="C107" s="77" t="s">
        <v>72</v>
      </c>
      <c r="D107" s="84">
        <f t="shared" si="15"/>
        <v>2.2842639593908629E-2</v>
      </c>
      <c r="E107" s="78">
        <v>4.9610000000000003</v>
      </c>
      <c r="F107" s="79">
        <v>6.242</v>
      </c>
      <c r="G107" s="75">
        <f t="shared" si="10"/>
        <v>11.202999999999999</v>
      </c>
      <c r="H107" s="76">
        <v>5681</v>
      </c>
      <c r="I107" s="77" t="s">
        <v>69</v>
      </c>
      <c r="J107" s="83">
        <f t="shared" si="11"/>
        <v>0.56810000000000005</v>
      </c>
      <c r="K107" s="76">
        <v>1049</v>
      </c>
      <c r="L107" s="77" t="s">
        <v>69</v>
      </c>
      <c r="M107" s="83">
        <f t="shared" si="12"/>
        <v>0.10489999999999999</v>
      </c>
      <c r="N107" s="76">
        <v>866</v>
      </c>
      <c r="O107" s="77" t="s">
        <v>69</v>
      </c>
      <c r="P107" s="83">
        <f t="shared" si="13"/>
        <v>8.6599999999999996E-2</v>
      </c>
    </row>
    <row r="108" spans="1:16">
      <c r="A108" s="1">
        <f t="shared" si="14"/>
        <v>108</v>
      </c>
      <c r="B108" s="76">
        <v>5</v>
      </c>
      <c r="C108" s="77" t="s">
        <v>72</v>
      </c>
      <c r="D108" s="84">
        <f t="shared" si="15"/>
        <v>2.5380710659898477E-2</v>
      </c>
      <c r="E108" s="78">
        <v>5.0439999999999996</v>
      </c>
      <c r="F108" s="79">
        <v>5.9509999999999996</v>
      </c>
      <c r="G108" s="75">
        <f t="shared" si="10"/>
        <v>10.994999999999999</v>
      </c>
      <c r="H108" s="76">
        <v>6375</v>
      </c>
      <c r="I108" s="77" t="s">
        <v>69</v>
      </c>
      <c r="J108" s="83">
        <f t="shared" si="11"/>
        <v>0.63749999999999996</v>
      </c>
      <c r="K108" s="76">
        <v>1150</v>
      </c>
      <c r="L108" s="77" t="s">
        <v>69</v>
      </c>
      <c r="M108" s="83">
        <f t="shared" si="12"/>
        <v>0.11499999999999999</v>
      </c>
      <c r="N108" s="76">
        <v>957</v>
      </c>
      <c r="O108" s="77" t="s">
        <v>69</v>
      </c>
      <c r="P108" s="83">
        <f t="shared" si="13"/>
        <v>9.5699999999999993E-2</v>
      </c>
    </row>
    <row r="109" spans="1:16">
      <c r="A109" s="1">
        <f t="shared" si="14"/>
        <v>109</v>
      </c>
      <c r="B109" s="76">
        <v>5.5</v>
      </c>
      <c r="C109" s="77" t="s">
        <v>72</v>
      </c>
      <c r="D109" s="84">
        <f t="shared" si="15"/>
        <v>2.7918781725888325E-2</v>
      </c>
      <c r="E109" s="78">
        <v>5.109</v>
      </c>
      <c r="F109" s="79">
        <v>5.69</v>
      </c>
      <c r="G109" s="75">
        <f t="shared" si="10"/>
        <v>10.798999999999999</v>
      </c>
      <c r="H109" s="76">
        <v>7083</v>
      </c>
      <c r="I109" s="77" t="s">
        <v>69</v>
      </c>
      <c r="J109" s="83">
        <f t="shared" si="11"/>
        <v>0.70830000000000004</v>
      </c>
      <c r="K109" s="76">
        <v>1250</v>
      </c>
      <c r="L109" s="77" t="s">
        <v>69</v>
      </c>
      <c r="M109" s="83">
        <f t="shared" si="12"/>
        <v>0.125</v>
      </c>
      <c r="N109" s="76">
        <v>1048</v>
      </c>
      <c r="O109" s="77" t="s">
        <v>69</v>
      </c>
      <c r="P109" s="83">
        <f t="shared" si="13"/>
        <v>0.1048</v>
      </c>
    </row>
    <row r="110" spans="1:16">
      <c r="A110" s="1">
        <f t="shared" si="14"/>
        <v>110</v>
      </c>
      <c r="B110" s="76">
        <v>6</v>
      </c>
      <c r="C110" s="77" t="s">
        <v>72</v>
      </c>
      <c r="D110" s="84">
        <f t="shared" si="15"/>
        <v>3.0456852791878174E-2</v>
      </c>
      <c r="E110" s="78">
        <v>5.1639999999999997</v>
      </c>
      <c r="F110" s="79">
        <v>5.4550000000000001</v>
      </c>
      <c r="G110" s="75">
        <f t="shared" si="10"/>
        <v>10.619</v>
      </c>
      <c r="H110" s="76">
        <v>7806</v>
      </c>
      <c r="I110" s="77" t="s">
        <v>69</v>
      </c>
      <c r="J110" s="83">
        <f t="shared" si="11"/>
        <v>0.78059999999999996</v>
      </c>
      <c r="K110" s="76">
        <v>1348</v>
      </c>
      <c r="L110" s="77" t="s">
        <v>69</v>
      </c>
      <c r="M110" s="83">
        <f t="shared" si="12"/>
        <v>0.1348</v>
      </c>
      <c r="N110" s="76">
        <v>1141</v>
      </c>
      <c r="O110" s="77" t="s">
        <v>69</v>
      </c>
      <c r="P110" s="83">
        <f t="shared" si="13"/>
        <v>0.11410000000000001</v>
      </c>
    </row>
    <row r="111" spans="1:16">
      <c r="A111" s="1">
        <f t="shared" si="14"/>
        <v>111</v>
      </c>
      <c r="B111" s="76">
        <v>6.5</v>
      </c>
      <c r="C111" s="77" t="s">
        <v>72</v>
      </c>
      <c r="D111" s="84">
        <f t="shared" si="15"/>
        <v>3.2994923857868022E-2</v>
      </c>
      <c r="E111" s="78">
        <v>5.21</v>
      </c>
      <c r="F111" s="79">
        <v>5.242</v>
      </c>
      <c r="G111" s="75">
        <f t="shared" si="10"/>
        <v>10.452</v>
      </c>
      <c r="H111" s="76">
        <v>8541</v>
      </c>
      <c r="I111" s="77" t="s">
        <v>69</v>
      </c>
      <c r="J111" s="83">
        <f t="shared" si="11"/>
        <v>0.85410000000000008</v>
      </c>
      <c r="K111" s="76">
        <v>1447</v>
      </c>
      <c r="L111" s="77" t="s">
        <v>69</v>
      </c>
      <c r="M111" s="83">
        <f t="shared" si="12"/>
        <v>0.1447</v>
      </c>
      <c r="N111" s="76">
        <v>1234</v>
      </c>
      <c r="O111" s="77" t="s">
        <v>69</v>
      </c>
      <c r="P111" s="83">
        <f t="shared" si="13"/>
        <v>0.1234</v>
      </c>
    </row>
    <row r="112" spans="1:16">
      <c r="A112" s="1">
        <f t="shared" si="14"/>
        <v>112</v>
      </c>
      <c r="B112" s="76">
        <v>7</v>
      </c>
      <c r="C112" s="77" t="s">
        <v>72</v>
      </c>
      <c r="D112" s="84">
        <f t="shared" si="15"/>
        <v>3.553299492385787E-2</v>
      </c>
      <c r="E112" s="78">
        <v>5.2519999999999998</v>
      </c>
      <c r="F112" s="79">
        <v>5.0469999999999997</v>
      </c>
      <c r="G112" s="75">
        <f t="shared" si="10"/>
        <v>10.298999999999999</v>
      </c>
      <c r="H112" s="76">
        <v>9288</v>
      </c>
      <c r="I112" s="77" t="s">
        <v>69</v>
      </c>
      <c r="J112" s="83">
        <f t="shared" si="11"/>
        <v>0.92880000000000007</v>
      </c>
      <c r="K112" s="76">
        <v>1544</v>
      </c>
      <c r="L112" s="77" t="s">
        <v>69</v>
      </c>
      <c r="M112" s="83">
        <f t="shared" si="12"/>
        <v>0.15440000000000001</v>
      </c>
      <c r="N112" s="76">
        <v>1327</v>
      </c>
      <c r="O112" s="77" t="s">
        <v>69</v>
      </c>
      <c r="P112" s="83">
        <f t="shared" si="13"/>
        <v>0.13269999999999998</v>
      </c>
    </row>
    <row r="113" spans="1:16">
      <c r="A113" s="1">
        <f t="shared" si="14"/>
        <v>113</v>
      </c>
      <c r="B113" s="76">
        <v>8</v>
      </c>
      <c r="C113" s="77" t="s">
        <v>72</v>
      </c>
      <c r="D113" s="84">
        <f t="shared" si="15"/>
        <v>4.060913705583756E-2</v>
      </c>
      <c r="E113" s="78">
        <v>5.3310000000000004</v>
      </c>
      <c r="F113" s="79">
        <v>4.7050000000000001</v>
      </c>
      <c r="G113" s="75">
        <f t="shared" si="10"/>
        <v>10.036000000000001</v>
      </c>
      <c r="H113" s="76">
        <v>1.08</v>
      </c>
      <c r="I113" s="111" t="s">
        <v>71</v>
      </c>
      <c r="J113" s="64">
        <f t="shared" ref="J113:J144" si="16">H113</f>
        <v>1.08</v>
      </c>
      <c r="K113" s="76">
        <v>1742</v>
      </c>
      <c r="L113" s="77" t="s">
        <v>69</v>
      </c>
      <c r="M113" s="83">
        <f t="shared" si="12"/>
        <v>0.17419999999999999</v>
      </c>
      <c r="N113" s="76">
        <v>1516</v>
      </c>
      <c r="O113" s="77" t="s">
        <v>69</v>
      </c>
      <c r="P113" s="83">
        <f t="shared" si="13"/>
        <v>0.15160000000000001</v>
      </c>
    </row>
    <row r="114" spans="1:16">
      <c r="A114" s="1">
        <f t="shared" si="14"/>
        <v>114</v>
      </c>
      <c r="B114" s="76">
        <v>9</v>
      </c>
      <c r="C114" s="77" t="s">
        <v>72</v>
      </c>
      <c r="D114" s="84">
        <f t="shared" si="15"/>
        <v>4.5685279187817257E-2</v>
      </c>
      <c r="E114" s="78">
        <v>5.4160000000000004</v>
      </c>
      <c r="F114" s="79">
        <v>4.4130000000000003</v>
      </c>
      <c r="G114" s="75">
        <f t="shared" si="10"/>
        <v>9.8290000000000006</v>
      </c>
      <c r="H114" s="76">
        <v>1.24</v>
      </c>
      <c r="I114" s="77" t="s">
        <v>71</v>
      </c>
      <c r="J114" s="64">
        <f t="shared" si="16"/>
        <v>1.24</v>
      </c>
      <c r="K114" s="76">
        <v>1936</v>
      </c>
      <c r="L114" s="77" t="s">
        <v>69</v>
      </c>
      <c r="M114" s="83">
        <f t="shared" si="12"/>
        <v>0.19359999999999999</v>
      </c>
      <c r="N114" s="76">
        <v>1707</v>
      </c>
      <c r="O114" s="77" t="s">
        <v>69</v>
      </c>
      <c r="P114" s="83">
        <f t="shared" si="13"/>
        <v>0.17070000000000002</v>
      </c>
    </row>
    <row r="115" spans="1:16">
      <c r="A115" s="1">
        <f t="shared" si="14"/>
        <v>115</v>
      </c>
      <c r="B115" s="76">
        <v>10</v>
      </c>
      <c r="C115" s="77" t="s">
        <v>72</v>
      </c>
      <c r="D115" s="84">
        <f t="shared" si="15"/>
        <v>5.0761421319796954E-2</v>
      </c>
      <c r="E115" s="78">
        <v>5.5140000000000002</v>
      </c>
      <c r="F115" s="79">
        <v>4.16</v>
      </c>
      <c r="G115" s="75">
        <f t="shared" si="10"/>
        <v>9.6739999999999995</v>
      </c>
      <c r="H115" s="76">
        <v>1.4</v>
      </c>
      <c r="I115" s="77" t="s">
        <v>71</v>
      </c>
      <c r="J115" s="64">
        <f t="shared" si="16"/>
        <v>1.4</v>
      </c>
      <c r="K115" s="76">
        <v>2126</v>
      </c>
      <c r="L115" s="77" t="s">
        <v>69</v>
      </c>
      <c r="M115" s="83">
        <f t="shared" si="12"/>
        <v>0.21259999999999998</v>
      </c>
      <c r="N115" s="76">
        <v>1900</v>
      </c>
      <c r="O115" s="77" t="s">
        <v>69</v>
      </c>
      <c r="P115" s="83">
        <f t="shared" si="13"/>
        <v>0.19</v>
      </c>
    </row>
    <row r="116" spans="1:16">
      <c r="A116" s="1">
        <f t="shared" si="14"/>
        <v>116</v>
      </c>
      <c r="B116" s="76">
        <v>11</v>
      </c>
      <c r="C116" s="77" t="s">
        <v>72</v>
      </c>
      <c r="D116" s="84">
        <f t="shared" si="15"/>
        <v>5.5837563451776651E-2</v>
      </c>
      <c r="E116" s="78">
        <v>5.63</v>
      </c>
      <c r="F116" s="79">
        <v>3.9390000000000001</v>
      </c>
      <c r="G116" s="75">
        <f t="shared" si="10"/>
        <v>9.5689999999999991</v>
      </c>
      <c r="H116" s="76">
        <v>1.56</v>
      </c>
      <c r="I116" s="77" t="s">
        <v>71</v>
      </c>
      <c r="J116" s="64">
        <f t="shared" si="16"/>
        <v>1.56</v>
      </c>
      <c r="K116" s="76">
        <v>2311</v>
      </c>
      <c r="L116" s="77" t="s">
        <v>69</v>
      </c>
      <c r="M116" s="83">
        <f t="shared" ref="M116:M147" si="17">K116/1000/10</f>
        <v>0.2311</v>
      </c>
      <c r="N116" s="76">
        <v>2093</v>
      </c>
      <c r="O116" s="77" t="s">
        <v>69</v>
      </c>
      <c r="P116" s="83">
        <f t="shared" ref="P116:P147" si="18">N116/1000/10</f>
        <v>0.20929999999999999</v>
      </c>
    </row>
    <row r="117" spans="1:16">
      <c r="A117" s="1">
        <f t="shared" si="14"/>
        <v>117</v>
      </c>
      <c r="B117" s="76">
        <v>12</v>
      </c>
      <c r="C117" s="77" t="s">
        <v>72</v>
      </c>
      <c r="D117" s="84">
        <f t="shared" si="15"/>
        <v>6.0913705583756347E-2</v>
      </c>
      <c r="E117" s="78">
        <v>5.7670000000000003</v>
      </c>
      <c r="F117" s="79">
        <v>3.7440000000000002</v>
      </c>
      <c r="G117" s="75">
        <f t="shared" si="10"/>
        <v>9.511000000000001</v>
      </c>
      <c r="H117" s="76">
        <v>1.73</v>
      </c>
      <c r="I117" s="77" t="s">
        <v>71</v>
      </c>
      <c r="J117" s="64">
        <f t="shared" si="16"/>
        <v>1.73</v>
      </c>
      <c r="K117" s="76">
        <v>2490</v>
      </c>
      <c r="L117" s="77" t="s">
        <v>69</v>
      </c>
      <c r="M117" s="83">
        <f t="shared" si="17"/>
        <v>0.24900000000000003</v>
      </c>
      <c r="N117" s="76">
        <v>2286</v>
      </c>
      <c r="O117" s="77" t="s">
        <v>69</v>
      </c>
      <c r="P117" s="83">
        <f t="shared" si="18"/>
        <v>0.2286</v>
      </c>
    </row>
    <row r="118" spans="1:16">
      <c r="A118" s="1">
        <f t="shared" si="14"/>
        <v>118</v>
      </c>
      <c r="B118" s="76">
        <v>13</v>
      </c>
      <c r="C118" s="77" t="s">
        <v>72</v>
      </c>
      <c r="D118" s="84">
        <f t="shared" si="15"/>
        <v>6.5989847715736044E-2</v>
      </c>
      <c r="E118" s="78">
        <v>5.9269999999999996</v>
      </c>
      <c r="F118" s="79">
        <v>3.57</v>
      </c>
      <c r="G118" s="75">
        <f t="shared" si="10"/>
        <v>9.4969999999999999</v>
      </c>
      <c r="H118" s="76">
        <v>1.89</v>
      </c>
      <c r="I118" s="77" t="s">
        <v>71</v>
      </c>
      <c r="J118" s="64">
        <f t="shared" si="16"/>
        <v>1.89</v>
      </c>
      <c r="K118" s="76">
        <v>2664</v>
      </c>
      <c r="L118" s="77" t="s">
        <v>69</v>
      </c>
      <c r="M118" s="83">
        <f t="shared" si="17"/>
        <v>0.26640000000000003</v>
      </c>
      <c r="N118" s="76">
        <v>2477</v>
      </c>
      <c r="O118" s="77" t="s">
        <v>69</v>
      </c>
      <c r="P118" s="83">
        <f t="shared" si="18"/>
        <v>0.24769999999999998</v>
      </c>
    </row>
    <row r="119" spans="1:16">
      <c r="A119" s="1">
        <f t="shared" si="14"/>
        <v>119</v>
      </c>
      <c r="B119" s="76">
        <v>14</v>
      </c>
      <c r="C119" s="77" t="s">
        <v>72</v>
      </c>
      <c r="D119" s="84">
        <f t="shared" si="15"/>
        <v>7.1065989847715741E-2</v>
      </c>
      <c r="E119" s="78">
        <v>6.11</v>
      </c>
      <c r="F119" s="79">
        <v>3.4129999999999998</v>
      </c>
      <c r="G119" s="75">
        <f t="shared" si="10"/>
        <v>9.5229999999999997</v>
      </c>
      <c r="H119" s="76">
        <v>2.06</v>
      </c>
      <c r="I119" s="77" t="s">
        <v>71</v>
      </c>
      <c r="J119" s="64">
        <f t="shared" si="16"/>
        <v>2.06</v>
      </c>
      <c r="K119" s="76">
        <v>2831</v>
      </c>
      <c r="L119" s="77" t="s">
        <v>69</v>
      </c>
      <c r="M119" s="83">
        <f t="shared" si="17"/>
        <v>0.28310000000000002</v>
      </c>
      <c r="N119" s="76">
        <v>2667</v>
      </c>
      <c r="O119" s="77" t="s">
        <v>69</v>
      </c>
      <c r="P119" s="83">
        <f t="shared" si="18"/>
        <v>0.26669999999999999</v>
      </c>
    </row>
    <row r="120" spans="1:16">
      <c r="A120" s="1">
        <f t="shared" si="14"/>
        <v>120</v>
      </c>
      <c r="B120" s="76">
        <v>15</v>
      </c>
      <c r="C120" s="77" t="s">
        <v>72</v>
      </c>
      <c r="D120" s="84">
        <f t="shared" si="15"/>
        <v>7.6142131979695438E-2</v>
      </c>
      <c r="E120" s="78">
        <v>6.3159999999999998</v>
      </c>
      <c r="F120" s="79">
        <v>3.2719999999999998</v>
      </c>
      <c r="G120" s="75">
        <f t="shared" si="10"/>
        <v>9.5879999999999992</v>
      </c>
      <c r="H120" s="76">
        <v>2.2200000000000002</v>
      </c>
      <c r="I120" s="77" t="s">
        <v>71</v>
      </c>
      <c r="J120" s="64">
        <f t="shared" si="16"/>
        <v>2.2200000000000002</v>
      </c>
      <c r="K120" s="76">
        <v>2992</v>
      </c>
      <c r="L120" s="77" t="s">
        <v>69</v>
      </c>
      <c r="M120" s="83">
        <f t="shared" si="17"/>
        <v>0.29920000000000002</v>
      </c>
      <c r="N120" s="76">
        <v>2854</v>
      </c>
      <c r="O120" s="77" t="s">
        <v>69</v>
      </c>
      <c r="P120" s="83">
        <f t="shared" si="18"/>
        <v>0.28539999999999999</v>
      </c>
    </row>
    <row r="121" spans="1:16">
      <c r="A121" s="1">
        <f t="shared" si="14"/>
        <v>121</v>
      </c>
      <c r="B121" s="76">
        <v>16</v>
      </c>
      <c r="C121" s="77" t="s">
        <v>72</v>
      </c>
      <c r="D121" s="84">
        <f t="shared" ref="D121:D152" si="19">B121/$C$5</f>
        <v>8.1218274111675121E-2</v>
      </c>
      <c r="E121" s="78">
        <v>6.5449999999999999</v>
      </c>
      <c r="F121" s="79">
        <v>3.1440000000000001</v>
      </c>
      <c r="G121" s="75">
        <f t="shared" si="10"/>
        <v>9.6890000000000001</v>
      </c>
      <c r="H121" s="76">
        <v>2.38</v>
      </c>
      <c r="I121" s="77" t="s">
        <v>71</v>
      </c>
      <c r="J121" s="64">
        <f t="shared" si="16"/>
        <v>2.38</v>
      </c>
      <c r="K121" s="76">
        <v>3145</v>
      </c>
      <c r="L121" s="77" t="s">
        <v>69</v>
      </c>
      <c r="M121" s="83">
        <f t="shared" si="17"/>
        <v>0.3145</v>
      </c>
      <c r="N121" s="76">
        <v>3038</v>
      </c>
      <c r="O121" s="77" t="s">
        <v>69</v>
      </c>
      <c r="P121" s="83">
        <f t="shared" si="18"/>
        <v>0.30379999999999996</v>
      </c>
    </row>
    <row r="122" spans="1:16">
      <c r="A122" s="1">
        <f t="shared" si="14"/>
        <v>122</v>
      </c>
      <c r="B122" s="76">
        <v>17</v>
      </c>
      <c r="C122" s="77" t="s">
        <v>72</v>
      </c>
      <c r="D122" s="84">
        <f t="shared" si="19"/>
        <v>8.6294416243654817E-2</v>
      </c>
      <c r="E122" s="78">
        <v>6.7960000000000003</v>
      </c>
      <c r="F122" s="79">
        <v>3.0270000000000001</v>
      </c>
      <c r="G122" s="75">
        <f t="shared" si="10"/>
        <v>9.8230000000000004</v>
      </c>
      <c r="H122" s="76">
        <v>2.5499999999999998</v>
      </c>
      <c r="I122" s="77" t="s">
        <v>71</v>
      </c>
      <c r="J122" s="64">
        <f t="shared" si="16"/>
        <v>2.5499999999999998</v>
      </c>
      <c r="K122" s="76">
        <v>3291</v>
      </c>
      <c r="L122" s="77" t="s">
        <v>69</v>
      </c>
      <c r="M122" s="83">
        <f t="shared" si="17"/>
        <v>0.3291</v>
      </c>
      <c r="N122" s="76">
        <v>3218</v>
      </c>
      <c r="O122" s="77" t="s">
        <v>69</v>
      </c>
      <c r="P122" s="83">
        <f t="shared" si="18"/>
        <v>0.32179999999999997</v>
      </c>
    </row>
    <row r="123" spans="1:16">
      <c r="A123" s="1">
        <f t="shared" si="14"/>
        <v>123</v>
      </c>
      <c r="B123" s="76">
        <v>18</v>
      </c>
      <c r="C123" s="77" t="s">
        <v>72</v>
      </c>
      <c r="D123" s="84">
        <f t="shared" si="19"/>
        <v>9.1370558375634514E-2</v>
      </c>
      <c r="E123" s="78">
        <v>7.0679999999999996</v>
      </c>
      <c r="F123" s="79">
        <v>2.919</v>
      </c>
      <c r="G123" s="75">
        <f t="shared" si="10"/>
        <v>9.9870000000000001</v>
      </c>
      <c r="H123" s="76">
        <v>2.71</v>
      </c>
      <c r="I123" s="77" t="s">
        <v>71</v>
      </c>
      <c r="J123" s="64">
        <f t="shared" si="16"/>
        <v>2.71</v>
      </c>
      <c r="K123" s="76">
        <v>3430</v>
      </c>
      <c r="L123" s="77" t="s">
        <v>69</v>
      </c>
      <c r="M123" s="83">
        <f t="shared" si="17"/>
        <v>0.34300000000000003</v>
      </c>
      <c r="N123" s="76">
        <v>3393</v>
      </c>
      <c r="O123" s="77" t="s">
        <v>69</v>
      </c>
      <c r="P123" s="83">
        <f t="shared" si="18"/>
        <v>0.33929999999999999</v>
      </c>
    </row>
    <row r="124" spans="1:16">
      <c r="A124" s="1">
        <f t="shared" si="14"/>
        <v>124</v>
      </c>
      <c r="B124" s="76">
        <v>20</v>
      </c>
      <c r="C124" s="77" t="s">
        <v>72</v>
      </c>
      <c r="D124" s="84">
        <f t="shared" si="19"/>
        <v>0.10152284263959391</v>
      </c>
      <c r="E124" s="78">
        <v>7.67</v>
      </c>
      <c r="F124" s="79">
        <v>2.7280000000000002</v>
      </c>
      <c r="G124" s="75">
        <f t="shared" si="10"/>
        <v>10.398</v>
      </c>
      <c r="H124" s="76">
        <v>3.02</v>
      </c>
      <c r="I124" s="77" t="s">
        <v>71</v>
      </c>
      <c r="J124" s="64">
        <f t="shared" si="16"/>
        <v>3.02</v>
      </c>
      <c r="K124" s="76">
        <v>3697</v>
      </c>
      <c r="L124" s="77" t="s">
        <v>69</v>
      </c>
      <c r="M124" s="83">
        <f t="shared" si="17"/>
        <v>0.36970000000000003</v>
      </c>
      <c r="N124" s="76">
        <v>3729</v>
      </c>
      <c r="O124" s="77" t="s">
        <v>69</v>
      </c>
      <c r="P124" s="83">
        <f t="shared" si="18"/>
        <v>0.37290000000000001</v>
      </c>
    </row>
    <row r="125" spans="1:16">
      <c r="A125" s="1">
        <f t="shared" si="14"/>
        <v>125</v>
      </c>
      <c r="B125" s="66">
        <v>22.5</v>
      </c>
      <c r="C125" s="67" t="s">
        <v>72</v>
      </c>
      <c r="D125" s="84">
        <f t="shared" si="19"/>
        <v>0.11421319796954314</v>
      </c>
      <c r="E125" s="78">
        <v>8.5210000000000008</v>
      </c>
      <c r="F125" s="79">
        <v>2.5259999999999998</v>
      </c>
      <c r="G125" s="75">
        <f t="shared" si="10"/>
        <v>11.047000000000001</v>
      </c>
      <c r="H125" s="76">
        <v>3.39</v>
      </c>
      <c r="I125" s="77" t="s">
        <v>71</v>
      </c>
      <c r="J125" s="64">
        <f t="shared" si="16"/>
        <v>3.39</v>
      </c>
      <c r="K125" s="76">
        <v>3993</v>
      </c>
      <c r="L125" s="77" t="s">
        <v>69</v>
      </c>
      <c r="M125" s="83">
        <f t="shared" si="17"/>
        <v>0.39929999999999999</v>
      </c>
      <c r="N125" s="76">
        <v>4117</v>
      </c>
      <c r="O125" s="77" t="s">
        <v>69</v>
      </c>
      <c r="P125" s="83">
        <f t="shared" si="18"/>
        <v>0.41170000000000001</v>
      </c>
    </row>
    <row r="126" spans="1:16">
      <c r="A126" s="1">
        <f t="shared" si="14"/>
        <v>126</v>
      </c>
      <c r="B126" s="66">
        <v>25</v>
      </c>
      <c r="C126" s="67" t="s">
        <v>72</v>
      </c>
      <c r="D126" s="84">
        <f t="shared" si="19"/>
        <v>0.12690355329949238</v>
      </c>
      <c r="E126" s="78">
        <v>9.4619999999999997</v>
      </c>
      <c r="F126" s="79">
        <v>2.355</v>
      </c>
      <c r="G126" s="75">
        <f t="shared" si="10"/>
        <v>11.817</v>
      </c>
      <c r="H126" s="66">
        <v>3.73</v>
      </c>
      <c r="I126" s="67" t="s">
        <v>71</v>
      </c>
      <c r="J126" s="64">
        <f t="shared" si="16"/>
        <v>3.73</v>
      </c>
      <c r="K126" s="66">
        <v>4246</v>
      </c>
      <c r="L126" s="67" t="s">
        <v>69</v>
      </c>
      <c r="M126" s="83">
        <f t="shared" si="17"/>
        <v>0.42460000000000003</v>
      </c>
      <c r="N126" s="66">
        <v>4470</v>
      </c>
      <c r="O126" s="67" t="s">
        <v>69</v>
      </c>
      <c r="P126" s="83">
        <f t="shared" si="18"/>
        <v>0.44699999999999995</v>
      </c>
    </row>
    <row r="127" spans="1:16">
      <c r="A127" s="1">
        <f t="shared" si="14"/>
        <v>127</v>
      </c>
      <c r="B127" s="66">
        <v>27.5</v>
      </c>
      <c r="C127" s="67" t="s">
        <v>72</v>
      </c>
      <c r="D127" s="84">
        <f t="shared" si="19"/>
        <v>0.13959390862944163</v>
      </c>
      <c r="E127" s="78">
        <v>10.48</v>
      </c>
      <c r="F127" s="79">
        <v>2.2090000000000001</v>
      </c>
      <c r="G127" s="75">
        <f t="shared" si="10"/>
        <v>12.689</v>
      </c>
      <c r="H127" s="66">
        <v>4.0599999999999996</v>
      </c>
      <c r="I127" s="67" t="s">
        <v>71</v>
      </c>
      <c r="J127" s="64">
        <f t="shared" si="16"/>
        <v>4.0599999999999996</v>
      </c>
      <c r="K127" s="66">
        <v>4460</v>
      </c>
      <c r="L127" s="67" t="s">
        <v>69</v>
      </c>
      <c r="M127" s="83">
        <f t="shared" si="17"/>
        <v>0.44600000000000001</v>
      </c>
      <c r="N127" s="66">
        <v>4786</v>
      </c>
      <c r="O127" s="67" t="s">
        <v>69</v>
      </c>
      <c r="P127" s="83">
        <f t="shared" si="18"/>
        <v>0.47859999999999997</v>
      </c>
    </row>
    <row r="128" spans="1:16">
      <c r="A128" s="1">
        <f t="shared" si="14"/>
        <v>128</v>
      </c>
      <c r="B128" s="76">
        <v>30</v>
      </c>
      <c r="C128" s="77" t="s">
        <v>72</v>
      </c>
      <c r="D128" s="84">
        <f t="shared" si="19"/>
        <v>0.15228426395939088</v>
      </c>
      <c r="E128" s="78">
        <v>11.55</v>
      </c>
      <c r="F128" s="79">
        <v>2.0819999999999999</v>
      </c>
      <c r="G128" s="75">
        <f t="shared" si="10"/>
        <v>13.632000000000001</v>
      </c>
      <c r="H128" s="76">
        <v>4.3600000000000003</v>
      </c>
      <c r="I128" s="77" t="s">
        <v>71</v>
      </c>
      <c r="J128" s="64">
        <f t="shared" si="16"/>
        <v>4.3600000000000003</v>
      </c>
      <c r="K128" s="66">
        <v>4642</v>
      </c>
      <c r="L128" s="67" t="s">
        <v>69</v>
      </c>
      <c r="M128" s="83">
        <f t="shared" si="17"/>
        <v>0.46420000000000006</v>
      </c>
      <c r="N128" s="66">
        <v>5070</v>
      </c>
      <c r="O128" s="67" t="s">
        <v>69</v>
      </c>
      <c r="P128" s="83">
        <f t="shared" si="18"/>
        <v>0.50700000000000001</v>
      </c>
    </row>
    <row r="129" spans="1:16">
      <c r="A129" s="1">
        <f t="shared" si="14"/>
        <v>129</v>
      </c>
      <c r="B129" s="76">
        <v>32.5</v>
      </c>
      <c r="C129" s="77" t="s">
        <v>72</v>
      </c>
      <c r="D129" s="84">
        <f t="shared" si="19"/>
        <v>0.1649746192893401</v>
      </c>
      <c r="E129" s="78">
        <v>12.66</v>
      </c>
      <c r="F129" s="79">
        <v>1.97</v>
      </c>
      <c r="G129" s="75">
        <f t="shared" si="10"/>
        <v>14.63</v>
      </c>
      <c r="H129" s="76">
        <v>4.6399999999999997</v>
      </c>
      <c r="I129" s="77" t="s">
        <v>71</v>
      </c>
      <c r="J129" s="64">
        <f t="shared" si="16"/>
        <v>4.6399999999999997</v>
      </c>
      <c r="K129" s="66">
        <v>4798</v>
      </c>
      <c r="L129" s="67" t="s">
        <v>69</v>
      </c>
      <c r="M129" s="83">
        <f t="shared" si="17"/>
        <v>0.4798</v>
      </c>
      <c r="N129" s="66">
        <v>5324</v>
      </c>
      <c r="O129" s="67" t="s">
        <v>69</v>
      </c>
      <c r="P129" s="83">
        <f t="shared" si="18"/>
        <v>0.53239999999999998</v>
      </c>
    </row>
    <row r="130" spans="1:16">
      <c r="A130" s="1">
        <f t="shared" si="14"/>
        <v>130</v>
      </c>
      <c r="B130" s="76">
        <v>35</v>
      </c>
      <c r="C130" s="77" t="s">
        <v>72</v>
      </c>
      <c r="D130" s="84">
        <f t="shared" si="19"/>
        <v>0.17766497461928935</v>
      </c>
      <c r="E130" s="78">
        <v>13.8</v>
      </c>
      <c r="F130" s="79">
        <v>1.871</v>
      </c>
      <c r="G130" s="75">
        <f t="shared" si="10"/>
        <v>15.671000000000001</v>
      </c>
      <c r="H130" s="76">
        <v>4.91</v>
      </c>
      <c r="I130" s="77" t="s">
        <v>71</v>
      </c>
      <c r="J130" s="64">
        <f t="shared" si="16"/>
        <v>4.91</v>
      </c>
      <c r="K130" s="66">
        <v>4932</v>
      </c>
      <c r="L130" s="67" t="s">
        <v>69</v>
      </c>
      <c r="M130" s="83">
        <f t="shared" si="17"/>
        <v>0.49320000000000003</v>
      </c>
      <c r="N130" s="66">
        <v>5551</v>
      </c>
      <c r="O130" s="67" t="s">
        <v>69</v>
      </c>
      <c r="P130" s="83">
        <f t="shared" si="18"/>
        <v>0.55510000000000004</v>
      </c>
    </row>
    <row r="131" spans="1:16">
      <c r="A131" s="1">
        <f t="shared" si="14"/>
        <v>131</v>
      </c>
      <c r="B131" s="76">
        <v>37.5</v>
      </c>
      <c r="C131" s="77" t="s">
        <v>72</v>
      </c>
      <c r="D131" s="84">
        <f t="shared" si="19"/>
        <v>0.19035532994923857</v>
      </c>
      <c r="E131" s="78">
        <v>14.95</v>
      </c>
      <c r="F131" s="79">
        <v>1.7829999999999999</v>
      </c>
      <c r="G131" s="75">
        <f t="shared" si="10"/>
        <v>16.733000000000001</v>
      </c>
      <c r="H131" s="76">
        <v>5.15</v>
      </c>
      <c r="I131" s="77" t="s">
        <v>71</v>
      </c>
      <c r="J131" s="64">
        <f t="shared" si="16"/>
        <v>5.15</v>
      </c>
      <c r="K131" s="66">
        <v>5048</v>
      </c>
      <c r="L131" s="67" t="s">
        <v>69</v>
      </c>
      <c r="M131" s="83">
        <f t="shared" si="17"/>
        <v>0.50480000000000003</v>
      </c>
      <c r="N131" s="66">
        <v>5754</v>
      </c>
      <c r="O131" s="67" t="s">
        <v>69</v>
      </c>
      <c r="P131" s="83">
        <f t="shared" si="18"/>
        <v>0.57539999999999991</v>
      </c>
    </row>
    <row r="132" spans="1:16">
      <c r="A132" s="1">
        <f t="shared" si="14"/>
        <v>132</v>
      </c>
      <c r="B132" s="76">
        <v>40</v>
      </c>
      <c r="C132" s="77" t="s">
        <v>72</v>
      </c>
      <c r="D132" s="84">
        <f t="shared" si="19"/>
        <v>0.20304568527918782</v>
      </c>
      <c r="E132" s="78">
        <v>16.12</v>
      </c>
      <c r="F132" s="79">
        <v>1.704</v>
      </c>
      <c r="G132" s="75">
        <f t="shared" si="10"/>
        <v>17.824000000000002</v>
      </c>
      <c r="H132" s="76">
        <v>5.39</v>
      </c>
      <c r="I132" s="77" t="s">
        <v>71</v>
      </c>
      <c r="J132" s="64">
        <f t="shared" si="16"/>
        <v>5.39</v>
      </c>
      <c r="K132" s="66">
        <v>5148</v>
      </c>
      <c r="L132" s="67" t="s">
        <v>69</v>
      </c>
      <c r="M132" s="83">
        <f t="shared" si="17"/>
        <v>0.51479999999999992</v>
      </c>
      <c r="N132" s="66">
        <v>5937</v>
      </c>
      <c r="O132" s="67" t="s">
        <v>69</v>
      </c>
      <c r="P132" s="83">
        <f t="shared" si="18"/>
        <v>0.59370000000000001</v>
      </c>
    </row>
    <row r="133" spans="1:16">
      <c r="A133" s="1">
        <f t="shared" si="14"/>
        <v>133</v>
      </c>
      <c r="B133" s="76">
        <v>45</v>
      </c>
      <c r="C133" s="77" t="s">
        <v>72</v>
      </c>
      <c r="D133" s="84">
        <f t="shared" si="19"/>
        <v>0.22842639593908629</v>
      </c>
      <c r="E133" s="78">
        <v>18.43</v>
      </c>
      <c r="F133" s="79">
        <v>1.5660000000000001</v>
      </c>
      <c r="G133" s="75">
        <f t="shared" si="10"/>
        <v>19.995999999999999</v>
      </c>
      <c r="H133" s="76">
        <v>5.81</v>
      </c>
      <c r="I133" s="77" t="s">
        <v>71</v>
      </c>
      <c r="J133" s="64">
        <f t="shared" si="16"/>
        <v>5.81</v>
      </c>
      <c r="K133" s="66">
        <v>5330</v>
      </c>
      <c r="L133" s="67" t="s">
        <v>69</v>
      </c>
      <c r="M133" s="83">
        <f t="shared" si="17"/>
        <v>0.53300000000000003</v>
      </c>
      <c r="N133" s="66">
        <v>6251</v>
      </c>
      <c r="O133" s="67" t="s">
        <v>69</v>
      </c>
      <c r="P133" s="83">
        <f t="shared" si="18"/>
        <v>0.62509999999999999</v>
      </c>
    </row>
    <row r="134" spans="1:16">
      <c r="A134" s="1">
        <f t="shared" si="14"/>
        <v>134</v>
      </c>
      <c r="B134" s="76">
        <v>50</v>
      </c>
      <c r="C134" s="77" t="s">
        <v>72</v>
      </c>
      <c r="D134" s="84">
        <f t="shared" si="19"/>
        <v>0.25380710659898476</v>
      </c>
      <c r="E134" s="78">
        <v>20.71</v>
      </c>
      <c r="F134" s="79">
        <v>1.452</v>
      </c>
      <c r="G134" s="75">
        <f t="shared" si="10"/>
        <v>22.161999999999999</v>
      </c>
      <c r="H134" s="76">
        <v>6.19</v>
      </c>
      <c r="I134" s="77" t="s">
        <v>71</v>
      </c>
      <c r="J134" s="64">
        <f t="shared" si="16"/>
        <v>6.19</v>
      </c>
      <c r="K134" s="66">
        <v>5473</v>
      </c>
      <c r="L134" s="67" t="s">
        <v>69</v>
      </c>
      <c r="M134" s="83">
        <f t="shared" si="17"/>
        <v>0.54730000000000001</v>
      </c>
      <c r="N134" s="66">
        <v>6511</v>
      </c>
      <c r="O134" s="67" t="s">
        <v>69</v>
      </c>
      <c r="P134" s="83">
        <f t="shared" si="18"/>
        <v>0.65110000000000001</v>
      </c>
    </row>
    <row r="135" spans="1:16">
      <c r="A135" s="1">
        <f t="shared" si="14"/>
        <v>135</v>
      </c>
      <c r="B135" s="76">
        <v>55</v>
      </c>
      <c r="C135" s="77" t="s">
        <v>72</v>
      </c>
      <c r="D135" s="84">
        <f t="shared" si="19"/>
        <v>0.27918781725888325</v>
      </c>
      <c r="E135" s="78">
        <v>22.91</v>
      </c>
      <c r="F135" s="79">
        <v>1.355</v>
      </c>
      <c r="G135" s="75">
        <f t="shared" si="10"/>
        <v>24.265000000000001</v>
      </c>
      <c r="H135" s="76">
        <v>6.54</v>
      </c>
      <c r="I135" s="77" t="s">
        <v>71</v>
      </c>
      <c r="J135" s="64">
        <f t="shared" si="16"/>
        <v>6.54</v>
      </c>
      <c r="K135" s="66">
        <v>5588</v>
      </c>
      <c r="L135" s="67" t="s">
        <v>69</v>
      </c>
      <c r="M135" s="83">
        <f t="shared" si="17"/>
        <v>0.55879999999999996</v>
      </c>
      <c r="N135" s="66">
        <v>6729</v>
      </c>
      <c r="O135" s="67" t="s">
        <v>69</v>
      </c>
      <c r="P135" s="83">
        <f t="shared" si="18"/>
        <v>0.67290000000000005</v>
      </c>
    </row>
    <row r="136" spans="1:16">
      <c r="A136" s="1">
        <f t="shared" si="14"/>
        <v>136</v>
      </c>
      <c r="B136" s="76">
        <v>60</v>
      </c>
      <c r="C136" s="77" t="s">
        <v>72</v>
      </c>
      <c r="D136" s="84">
        <f t="shared" si="19"/>
        <v>0.30456852791878175</v>
      </c>
      <c r="E136" s="78">
        <v>25.02</v>
      </c>
      <c r="F136" s="79">
        <v>1.2709999999999999</v>
      </c>
      <c r="G136" s="75">
        <f t="shared" si="10"/>
        <v>26.291</v>
      </c>
      <c r="H136" s="76">
        <v>6.86</v>
      </c>
      <c r="I136" s="77" t="s">
        <v>71</v>
      </c>
      <c r="J136" s="64">
        <f t="shared" si="16"/>
        <v>6.86</v>
      </c>
      <c r="K136" s="66">
        <v>5682</v>
      </c>
      <c r="L136" s="67" t="s">
        <v>69</v>
      </c>
      <c r="M136" s="83">
        <f t="shared" si="17"/>
        <v>0.56820000000000004</v>
      </c>
      <c r="N136" s="66">
        <v>6914</v>
      </c>
      <c r="O136" s="67" t="s">
        <v>69</v>
      </c>
      <c r="P136" s="83">
        <f t="shared" si="18"/>
        <v>0.69140000000000001</v>
      </c>
    </row>
    <row r="137" spans="1:16">
      <c r="A137" s="1">
        <f t="shared" si="14"/>
        <v>137</v>
      </c>
      <c r="B137" s="76">
        <v>65</v>
      </c>
      <c r="C137" s="77" t="s">
        <v>72</v>
      </c>
      <c r="D137" s="84">
        <f t="shared" si="19"/>
        <v>0.32994923857868019</v>
      </c>
      <c r="E137" s="78">
        <v>27.04</v>
      </c>
      <c r="F137" s="79">
        <v>1.198</v>
      </c>
      <c r="G137" s="75">
        <f t="shared" si="10"/>
        <v>28.238</v>
      </c>
      <c r="H137" s="76">
        <v>7.16</v>
      </c>
      <c r="I137" s="77" t="s">
        <v>71</v>
      </c>
      <c r="J137" s="64">
        <f t="shared" si="16"/>
        <v>7.16</v>
      </c>
      <c r="K137" s="66">
        <v>5762</v>
      </c>
      <c r="L137" s="67" t="s">
        <v>69</v>
      </c>
      <c r="M137" s="83">
        <f t="shared" si="17"/>
        <v>0.57619999999999993</v>
      </c>
      <c r="N137" s="66">
        <v>7074</v>
      </c>
      <c r="O137" s="67" t="s">
        <v>69</v>
      </c>
      <c r="P137" s="83">
        <f t="shared" si="18"/>
        <v>0.70740000000000003</v>
      </c>
    </row>
    <row r="138" spans="1:16">
      <c r="A138" s="1">
        <f t="shared" si="14"/>
        <v>138</v>
      </c>
      <c r="B138" s="76">
        <v>70</v>
      </c>
      <c r="C138" s="77" t="s">
        <v>72</v>
      </c>
      <c r="D138" s="84">
        <f t="shared" si="19"/>
        <v>0.35532994923857869</v>
      </c>
      <c r="E138" s="78">
        <v>28.96</v>
      </c>
      <c r="F138" s="79">
        <v>1.1339999999999999</v>
      </c>
      <c r="G138" s="75">
        <f t="shared" si="10"/>
        <v>30.094000000000001</v>
      </c>
      <c r="H138" s="76">
        <v>7.44</v>
      </c>
      <c r="I138" s="77" t="s">
        <v>71</v>
      </c>
      <c r="J138" s="64">
        <f t="shared" si="16"/>
        <v>7.44</v>
      </c>
      <c r="K138" s="66">
        <v>5830</v>
      </c>
      <c r="L138" s="67" t="s">
        <v>69</v>
      </c>
      <c r="M138" s="83">
        <f t="shared" si="17"/>
        <v>0.58299999999999996</v>
      </c>
      <c r="N138" s="66">
        <v>7213</v>
      </c>
      <c r="O138" s="67" t="s">
        <v>69</v>
      </c>
      <c r="P138" s="83">
        <f t="shared" si="18"/>
        <v>0.72130000000000005</v>
      </c>
    </row>
    <row r="139" spans="1:16">
      <c r="A139" s="1">
        <f t="shared" si="14"/>
        <v>139</v>
      </c>
      <c r="B139" s="76">
        <v>80</v>
      </c>
      <c r="C139" s="77" t="s">
        <v>72</v>
      </c>
      <c r="D139" s="84">
        <f t="shared" si="19"/>
        <v>0.40609137055837563</v>
      </c>
      <c r="E139" s="78">
        <v>32.520000000000003</v>
      </c>
      <c r="F139" s="79">
        <v>1.026</v>
      </c>
      <c r="G139" s="75">
        <f t="shared" si="10"/>
        <v>33.546000000000006</v>
      </c>
      <c r="H139" s="76">
        <v>7.95</v>
      </c>
      <c r="I139" s="77" t="s">
        <v>71</v>
      </c>
      <c r="J139" s="64">
        <f t="shared" si="16"/>
        <v>7.95</v>
      </c>
      <c r="K139" s="66">
        <v>5961</v>
      </c>
      <c r="L139" s="67" t="s">
        <v>69</v>
      </c>
      <c r="M139" s="83">
        <f t="shared" si="17"/>
        <v>0.59610000000000007</v>
      </c>
      <c r="N139" s="66">
        <v>7446</v>
      </c>
      <c r="O139" s="67" t="s">
        <v>69</v>
      </c>
      <c r="P139" s="83">
        <f t="shared" si="18"/>
        <v>0.74459999999999993</v>
      </c>
    </row>
    <row r="140" spans="1:16">
      <c r="A140" s="1">
        <f t="shared" si="14"/>
        <v>140</v>
      </c>
      <c r="B140" s="76">
        <v>90</v>
      </c>
      <c r="C140" s="80" t="s">
        <v>72</v>
      </c>
      <c r="D140" s="84">
        <f t="shared" si="19"/>
        <v>0.45685279187817257</v>
      </c>
      <c r="E140" s="78">
        <v>35.729999999999997</v>
      </c>
      <c r="F140" s="79">
        <v>0.93799999999999994</v>
      </c>
      <c r="G140" s="75">
        <f t="shared" si="10"/>
        <v>36.667999999999999</v>
      </c>
      <c r="H140" s="76">
        <v>8.41</v>
      </c>
      <c r="I140" s="77" t="s">
        <v>71</v>
      </c>
      <c r="J140" s="64">
        <f t="shared" si="16"/>
        <v>8.41</v>
      </c>
      <c r="K140" s="66">
        <v>6064</v>
      </c>
      <c r="L140" s="67" t="s">
        <v>69</v>
      </c>
      <c r="M140" s="83">
        <f t="shared" si="17"/>
        <v>0.60640000000000005</v>
      </c>
      <c r="N140" s="66">
        <v>7633</v>
      </c>
      <c r="O140" s="67" t="s">
        <v>69</v>
      </c>
      <c r="P140" s="83">
        <f t="shared" si="18"/>
        <v>0.76329999999999998</v>
      </c>
    </row>
    <row r="141" spans="1:16">
      <c r="A141" s="1">
        <f t="shared" si="14"/>
        <v>141</v>
      </c>
      <c r="B141" s="76">
        <v>100</v>
      </c>
      <c r="C141" s="67" t="s">
        <v>72</v>
      </c>
      <c r="D141" s="84">
        <f t="shared" si="19"/>
        <v>0.50761421319796951</v>
      </c>
      <c r="E141" s="78">
        <v>38.61</v>
      </c>
      <c r="F141" s="79">
        <v>0.86550000000000005</v>
      </c>
      <c r="G141" s="75">
        <f t="shared" si="10"/>
        <v>39.475499999999997</v>
      </c>
      <c r="H141" s="66">
        <v>8.84</v>
      </c>
      <c r="I141" s="67" t="s">
        <v>71</v>
      </c>
      <c r="J141" s="64">
        <f t="shared" si="16"/>
        <v>8.84</v>
      </c>
      <c r="K141" s="66">
        <v>6149</v>
      </c>
      <c r="L141" s="67" t="s">
        <v>69</v>
      </c>
      <c r="M141" s="83">
        <f t="shared" si="17"/>
        <v>0.6149</v>
      </c>
      <c r="N141" s="66">
        <v>7788</v>
      </c>
      <c r="O141" s="67" t="s">
        <v>69</v>
      </c>
      <c r="P141" s="83">
        <f t="shared" si="18"/>
        <v>0.77880000000000005</v>
      </c>
    </row>
    <row r="142" spans="1:16">
      <c r="A142" s="1">
        <f t="shared" si="14"/>
        <v>142</v>
      </c>
      <c r="B142" s="76">
        <v>110</v>
      </c>
      <c r="C142" s="67" t="s">
        <v>72</v>
      </c>
      <c r="D142" s="84">
        <f t="shared" si="19"/>
        <v>0.55837563451776651</v>
      </c>
      <c r="E142" s="78">
        <v>41.2</v>
      </c>
      <c r="F142" s="79">
        <v>0.80430000000000001</v>
      </c>
      <c r="G142" s="75">
        <f t="shared" si="10"/>
        <v>42.004300000000001</v>
      </c>
      <c r="H142" s="66">
        <v>9.24</v>
      </c>
      <c r="I142" s="67" t="s">
        <v>71</v>
      </c>
      <c r="J142" s="64">
        <f t="shared" si="16"/>
        <v>9.24</v>
      </c>
      <c r="K142" s="66">
        <v>6219</v>
      </c>
      <c r="L142" s="67" t="s">
        <v>69</v>
      </c>
      <c r="M142" s="83">
        <f t="shared" si="17"/>
        <v>0.62190000000000001</v>
      </c>
      <c r="N142" s="66">
        <v>7920</v>
      </c>
      <c r="O142" s="67" t="s">
        <v>69</v>
      </c>
      <c r="P142" s="83">
        <f t="shared" si="18"/>
        <v>0.79200000000000004</v>
      </c>
    </row>
    <row r="143" spans="1:16">
      <c r="A143" s="1">
        <f t="shared" si="14"/>
        <v>143</v>
      </c>
      <c r="B143" s="76">
        <v>120</v>
      </c>
      <c r="C143" s="67" t="s">
        <v>72</v>
      </c>
      <c r="D143" s="84">
        <f t="shared" si="19"/>
        <v>0.6091370558375635</v>
      </c>
      <c r="E143" s="78">
        <v>43.53</v>
      </c>
      <c r="F143" s="79">
        <v>0.752</v>
      </c>
      <c r="G143" s="75">
        <f t="shared" si="10"/>
        <v>44.282000000000004</v>
      </c>
      <c r="H143" s="66">
        <v>9.61</v>
      </c>
      <c r="I143" s="67" t="s">
        <v>71</v>
      </c>
      <c r="J143" s="64">
        <f t="shared" si="16"/>
        <v>9.61</v>
      </c>
      <c r="K143" s="66">
        <v>6280</v>
      </c>
      <c r="L143" s="67" t="s">
        <v>69</v>
      </c>
      <c r="M143" s="83">
        <f t="shared" si="17"/>
        <v>0.628</v>
      </c>
      <c r="N143" s="66">
        <v>8034</v>
      </c>
      <c r="O143" s="67" t="s">
        <v>69</v>
      </c>
      <c r="P143" s="83">
        <f t="shared" si="18"/>
        <v>0.80340000000000011</v>
      </c>
    </row>
    <row r="144" spans="1:16">
      <c r="A144" s="1">
        <f t="shared" si="14"/>
        <v>144</v>
      </c>
      <c r="B144" s="76">
        <v>130</v>
      </c>
      <c r="C144" s="67" t="s">
        <v>72</v>
      </c>
      <c r="D144" s="84">
        <f t="shared" si="19"/>
        <v>0.65989847715736039</v>
      </c>
      <c r="E144" s="78">
        <v>45.64</v>
      </c>
      <c r="F144" s="79">
        <v>0.70660000000000001</v>
      </c>
      <c r="G144" s="75">
        <f t="shared" si="10"/>
        <v>46.346600000000002</v>
      </c>
      <c r="H144" s="66">
        <v>9.9700000000000006</v>
      </c>
      <c r="I144" s="67" t="s">
        <v>71</v>
      </c>
      <c r="J144" s="64">
        <f t="shared" si="16"/>
        <v>9.9700000000000006</v>
      </c>
      <c r="K144" s="66">
        <v>6333</v>
      </c>
      <c r="L144" s="67" t="s">
        <v>69</v>
      </c>
      <c r="M144" s="83">
        <f t="shared" si="17"/>
        <v>0.63329999999999997</v>
      </c>
      <c r="N144" s="66">
        <v>8133</v>
      </c>
      <c r="O144" s="67" t="s">
        <v>69</v>
      </c>
      <c r="P144" s="83">
        <f t="shared" si="18"/>
        <v>0.81329999999999991</v>
      </c>
    </row>
    <row r="145" spans="1:16">
      <c r="A145" s="1">
        <f t="shared" si="14"/>
        <v>145</v>
      </c>
      <c r="B145" s="76">
        <v>140</v>
      </c>
      <c r="C145" s="67" t="s">
        <v>72</v>
      </c>
      <c r="D145" s="84">
        <f t="shared" si="19"/>
        <v>0.71065989847715738</v>
      </c>
      <c r="E145" s="78">
        <v>47.54</v>
      </c>
      <c r="F145" s="79">
        <v>0.66690000000000005</v>
      </c>
      <c r="G145" s="75">
        <f t="shared" si="10"/>
        <v>48.206899999999997</v>
      </c>
      <c r="H145" s="66">
        <v>10.32</v>
      </c>
      <c r="I145" s="67" t="s">
        <v>71</v>
      </c>
      <c r="J145" s="64">
        <f t="shared" ref="J145:J176" si="20">H145</f>
        <v>10.32</v>
      </c>
      <c r="K145" s="66">
        <v>6381</v>
      </c>
      <c r="L145" s="67" t="s">
        <v>69</v>
      </c>
      <c r="M145" s="83">
        <f t="shared" si="17"/>
        <v>0.6381</v>
      </c>
      <c r="N145" s="66">
        <v>8222</v>
      </c>
      <c r="O145" s="67" t="s">
        <v>69</v>
      </c>
      <c r="P145" s="83">
        <f t="shared" si="18"/>
        <v>0.82219999999999993</v>
      </c>
    </row>
    <row r="146" spans="1:16">
      <c r="A146" s="1">
        <f t="shared" si="14"/>
        <v>146</v>
      </c>
      <c r="B146" s="76">
        <v>150</v>
      </c>
      <c r="C146" s="67" t="s">
        <v>72</v>
      </c>
      <c r="D146" s="84">
        <f t="shared" si="19"/>
        <v>0.76142131979695427</v>
      </c>
      <c r="E146" s="78">
        <v>49.26</v>
      </c>
      <c r="F146" s="79">
        <v>0.63170000000000004</v>
      </c>
      <c r="G146" s="75">
        <f t="shared" si="10"/>
        <v>49.8917</v>
      </c>
      <c r="H146" s="66">
        <v>10.65</v>
      </c>
      <c r="I146" s="67" t="s">
        <v>71</v>
      </c>
      <c r="J146" s="64">
        <f t="shared" si="20"/>
        <v>10.65</v>
      </c>
      <c r="K146" s="66">
        <v>6423</v>
      </c>
      <c r="L146" s="67" t="s">
        <v>69</v>
      </c>
      <c r="M146" s="83">
        <f t="shared" si="17"/>
        <v>0.64229999999999998</v>
      </c>
      <c r="N146" s="66">
        <v>8302</v>
      </c>
      <c r="O146" s="67" t="s">
        <v>69</v>
      </c>
      <c r="P146" s="83">
        <f t="shared" si="18"/>
        <v>0.83019999999999994</v>
      </c>
    </row>
    <row r="147" spans="1:16">
      <c r="A147" s="1">
        <f t="shared" si="14"/>
        <v>147</v>
      </c>
      <c r="B147" s="76">
        <v>160</v>
      </c>
      <c r="C147" s="67" t="s">
        <v>72</v>
      </c>
      <c r="D147" s="84">
        <f t="shared" si="19"/>
        <v>0.81218274111675126</v>
      </c>
      <c r="E147" s="78">
        <v>50.82</v>
      </c>
      <c r="F147" s="79">
        <v>0.60040000000000004</v>
      </c>
      <c r="G147" s="75">
        <f t="shared" si="10"/>
        <v>51.420400000000001</v>
      </c>
      <c r="H147" s="66">
        <v>10.97</v>
      </c>
      <c r="I147" s="67" t="s">
        <v>71</v>
      </c>
      <c r="J147" s="64">
        <f t="shared" si="20"/>
        <v>10.97</v>
      </c>
      <c r="K147" s="66">
        <v>6462</v>
      </c>
      <c r="L147" s="67" t="s">
        <v>69</v>
      </c>
      <c r="M147" s="83">
        <f t="shared" si="17"/>
        <v>0.6462</v>
      </c>
      <c r="N147" s="66">
        <v>8374</v>
      </c>
      <c r="O147" s="67" t="s">
        <v>69</v>
      </c>
      <c r="P147" s="83">
        <f t="shared" si="18"/>
        <v>0.83740000000000003</v>
      </c>
    </row>
    <row r="148" spans="1:16">
      <c r="A148" s="1">
        <f t="shared" si="14"/>
        <v>148</v>
      </c>
      <c r="B148" s="76">
        <v>170</v>
      </c>
      <c r="C148" s="67" t="s">
        <v>72</v>
      </c>
      <c r="D148" s="84">
        <f t="shared" si="19"/>
        <v>0.86294416243654826</v>
      </c>
      <c r="E148" s="78">
        <v>52.24</v>
      </c>
      <c r="F148" s="79">
        <v>0.57240000000000002</v>
      </c>
      <c r="G148" s="75">
        <f t="shared" ref="G148:G211" si="21">E148+F148</f>
        <v>52.812400000000004</v>
      </c>
      <c r="H148" s="66">
        <v>11.29</v>
      </c>
      <c r="I148" s="67" t="s">
        <v>71</v>
      </c>
      <c r="J148" s="64">
        <f t="shared" si="20"/>
        <v>11.29</v>
      </c>
      <c r="K148" s="66">
        <v>6498</v>
      </c>
      <c r="L148" s="67" t="s">
        <v>69</v>
      </c>
      <c r="M148" s="83">
        <f t="shared" ref="M148:M166" si="22">K148/1000/10</f>
        <v>0.64980000000000004</v>
      </c>
      <c r="N148" s="66">
        <v>8440</v>
      </c>
      <c r="O148" s="67" t="s">
        <v>69</v>
      </c>
      <c r="P148" s="83">
        <f t="shared" ref="P148:P165" si="23">N148/1000/10</f>
        <v>0.84399999999999997</v>
      </c>
    </row>
    <row r="149" spans="1:16">
      <c r="A149" s="1">
        <f t="shared" si="14"/>
        <v>149</v>
      </c>
      <c r="B149" s="76">
        <v>180</v>
      </c>
      <c r="C149" s="67" t="s">
        <v>72</v>
      </c>
      <c r="D149" s="84">
        <f t="shared" si="19"/>
        <v>0.91370558375634514</v>
      </c>
      <c r="E149" s="78">
        <v>53.54</v>
      </c>
      <c r="F149" s="79">
        <v>0.54700000000000004</v>
      </c>
      <c r="G149" s="75">
        <f t="shared" si="21"/>
        <v>54.086999999999996</v>
      </c>
      <c r="H149" s="66">
        <v>11.59</v>
      </c>
      <c r="I149" s="67" t="s">
        <v>71</v>
      </c>
      <c r="J149" s="64">
        <f t="shared" si="20"/>
        <v>11.59</v>
      </c>
      <c r="K149" s="66">
        <v>6531</v>
      </c>
      <c r="L149" s="67" t="s">
        <v>69</v>
      </c>
      <c r="M149" s="83">
        <f t="shared" si="22"/>
        <v>0.65310000000000001</v>
      </c>
      <c r="N149" s="66">
        <v>8501</v>
      </c>
      <c r="O149" s="67" t="s">
        <v>69</v>
      </c>
      <c r="P149" s="83">
        <f t="shared" si="23"/>
        <v>0.85009999999999997</v>
      </c>
    </row>
    <row r="150" spans="1:16">
      <c r="A150" s="1">
        <f t="shared" ref="A150:A213" si="24">A149+1</f>
        <v>150</v>
      </c>
      <c r="B150" s="76">
        <v>200</v>
      </c>
      <c r="C150" s="67" t="s">
        <v>72</v>
      </c>
      <c r="D150" s="83">
        <f t="shared" si="19"/>
        <v>1.015228426395939</v>
      </c>
      <c r="E150" s="78">
        <v>55.81</v>
      </c>
      <c r="F150" s="79">
        <v>0.503</v>
      </c>
      <c r="G150" s="75">
        <f t="shared" si="21"/>
        <v>56.313000000000002</v>
      </c>
      <c r="H150" s="66">
        <v>12.19</v>
      </c>
      <c r="I150" s="67" t="s">
        <v>71</v>
      </c>
      <c r="J150" s="64">
        <f t="shared" si="20"/>
        <v>12.19</v>
      </c>
      <c r="K150" s="66">
        <v>6617</v>
      </c>
      <c r="L150" s="67" t="s">
        <v>69</v>
      </c>
      <c r="M150" s="83">
        <f t="shared" si="22"/>
        <v>0.66169999999999995</v>
      </c>
      <c r="N150" s="66">
        <v>8610</v>
      </c>
      <c r="O150" s="67" t="s">
        <v>69</v>
      </c>
      <c r="P150" s="83">
        <f t="shared" si="23"/>
        <v>0.86099999999999999</v>
      </c>
    </row>
    <row r="151" spans="1:16">
      <c r="A151" s="1">
        <f t="shared" si="24"/>
        <v>151</v>
      </c>
      <c r="B151" s="76">
        <v>225</v>
      </c>
      <c r="C151" s="67" t="s">
        <v>72</v>
      </c>
      <c r="D151" s="83">
        <f t="shared" si="19"/>
        <v>1.1421319796954315</v>
      </c>
      <c r="E151" s="78">
        <v>58.15</v>
      </c>
      <c r="F151" s="79">
        <v>0.4577</v>
      </c>
      <c r="G151" s="75">
        <f t="shared" si="21"/>
        <v>58.607700000000001</v>
      </c>
      <c r="H151" s="66">
        <v>12.9</v>
      </c>
      <c r="I151" s="67" t="s">
        <v>71</v>
      </c>
      <c r="J151" s="64">
        <f t="shared" si="20"/>
        <v>12.9</v>
      </c>
      <c r="K151" s="66">
        <v>6727</v>
      </c>
      <c r="L151" s="67" t="s">
        <v>69</v>
      </c>
      <c r="M151" s="83">
        <f t="shared" si="22"/>
        <v>0.67270000000000008</v>
      </c>
      <c r="N151" s="66">
        <v>8728</v>
      </c>
      <c r="O151" s="67" t="s">
        <v>69</v>
      </c>
      <c r="P151" s="83">
        <f t="shared" si="23"/>
        <v>0.87280000000000002</v>
      </c>
    </row>
    <row r="152" spans="1:16">
      <c r="A152" s="1">
        <f t="shared" si="24"/>
        <v>152</v>
      </c>
      <c r="B152" s="76">
        <v>250</v>
      </c>
      <c r="C152" s="67" t="s">
        <v>72</v>
      </c>
      <c r="D152" s="83">
        <f t="shared" si="19"/>
        <v>1.2690355329949239</v>
      </c>
      <c r="E152" s="78">
        <v>60.07</v>
      </c>
      <c r="F152" s="79">
        <v>0.42049999999999998</v>
      </c>
      <c r="G152" s="75">
        <f t="shared" si="21"/>
        <v>60.490499999999997</v>
      </c>
      <c r="H152" s="66">
        <v>13.58</v>
      </c>
      <c r="I152" s="67" t="s">
        <v>71</v>
      </c>
      <c r="J152" s="64">
        <f t="shared" si="20"/>
        <v>13.58</v>
      </c>
      <c r="K152" s="66">
        <v>6826</v>
      </c>
      <c r="L152" s="67" t="s">
        <v>69</v>
      </c>
      <c r="M152" s="83">
        <f t="shared" si="22"/>
        <v>0.68259999999999998</v>
      </c>
      <c r="N152" s="66">
        <v>8830</v>
      </c>
      <c r="O152" s="67" t="s">
        <v>69</v>
      </c>
      <c r="P152" s="83">
        <f t="shared" si="23"/>
        <v>0.88300000000000001</v>
      </c>
    </row>
    <row r="153" spans="1:16">
      <c r="A153" s="1">
        <f t="shared" si="24"/>
        <v>153</v>
      </c>
      <c r="B153" s="76">
        <v>275</v>
      </c>
      <c r="C153" s="67" t="s">
        <v>72</v>
      </c>
      <c r="D153" s="83">
        <f t="shared" ref="D153:D166" si="25">B153/$C$5</f>
        <v>1.3959390862944163</v>
      </c>
      <c r="E153" s="78">
        <v>61.66</v>
      </c>
      <c r="F153" s="79">
        <v>0.38929999999999998</v>
      </c>
      <c r="G153" s="75">
        <f t="shared" si="21"/>
        <v>62.049299999999995</v>
      </c>
      <c r="H153" s="66">
        <v>14.25</v>
      </c>
      <c r="I153" s="67" t="s">
        <v>71</v>
      </c>
      <c r="J153" s="64">
        <f t="shared" si="20"/>
        <v>14.25</v>
      </c>
      <c r="K153" s="66">
        <v>6917</v>
      </c>
      <c r="L153" s="67" t="s">
        <v>69</v>
      </c>
      <c r="M153" s="83">
        <f t="shared" si="22"/>
        <v>0.69169999999999998</v>
      </c>
      <c r="N153" s="66">
        <v>8921</v>
      </c>
      <c r="O153" s="67" t="s">
        <v>69</v>
      </c>
      <c r="P153" s="83">
        <f t="shared" si="23"/>
        <v>0.89209999999999989</v>
      </c>
    </row>
    <row r="154" spans="1:16">
      <c r="A154" s="1">
        <f t="shared" si="24"/>
        <v>154</v>
      </c>
      <c r="B154" s="76">
        <v>300</v>
      </c>
      <c r="C154" s="67" t="s">
        <v>72</v>
      </c>
      <c r="D154" s="83">
        <f t="shared" si="25"/>
        <v>1.5228426395939085</v>
      </c>
      <c r="E154" s="78">
        <v>62.98</v>
      </c>
      <c r="F154" s="79">
        <v>0.36280000000000001</v>
      </c>
      <c r="G154" s="75">
        <f t="shared" si="21"/>
        <v>63.342799999999997</v>
      </c>
      <c r="H154" s="66">
        <v>14.9</v>
      </c>
      <c r="I154" s="67" t="s">
        <v>71</v>
      </c>
      <c r="J154" s="64">
        <f t="shared" si="20"/>
        <v>14.9</v>
      </c>
      <c r="K154" s="66">
        <v>7001</v>
      </c>
      <c r="L154" s="67" t="s">
        <v>69</v>
      </c>
      <c r="M154" s="83">
        <f t="shared" si="22"/>
        <v>0.70010000000000006</v>
      </c>
      <c r="N154" s="66">
        <v>9003</v>
      </c>
      <c r="O154" s="67" t="s">
        <v>69</v>
      </c>
      <c r="P154" s="83">
        <f t="shared" si="23"/>
        <v>0.90029999999999999</v>
      </c>
    </row>
    <row r="155" spans="1:16">
      <c r="A155" s="1">
        <f t="shared" si="24"/>
        <v>155</v>
      </c>
      <c r="B155" s="76">
        <v>325</v>
      </c>
      <c r="C155" s="67" t="s">
        <v>72</v>
      </c>
      <c r="D155" s="83">
        <f t="shared" si="25"/>
        <v>1.649746192893401</v>
      </c>
      <c r="E155" s="78">
        <v>64.09</v>
      </c>
      <c r="F155" s="79">
        <v>0.33989999999999998</v>
      </c>
      <c r="G155" s="75">
        <f t="shared" si="21"/>
        <v>64.429900000000004</v>
      </c>
      <c r="H155" s="66">
        <v>15.54</v>
      </c>
      <c r="I155" s="67" t="s">
        <v>71</v>
      </c>
      <c r="J155" s="64">
        <f t="shared" si="20"/>
        <v>15.54</v>
      </c>
      <c r="K155" s="66">
        <v>7080</v>
      </c>
      <c r="L155" s="67" t="s">
        <v>69</v>
      </c>
      <c r="M155" s="83">
        <f t="shared" si="22"/>
        <v>0.70799999999999996</v>
      </c>
      <c r="N155" s="66">
        <v>9078</v>
      </c>
      <c r="O155" s="67" t="s">
        <v>69</v>
      </c>
      <c r="P155" s="83">
        <f t="shared" si="23"/>
        <v>0.90779999999999994</v>
      </c>
    </row>
    <row r="156" spans="1:16">
      <c r="A156" s="1">
        <f t="shared" si="24"/>
        <v>156</v>
      </c>
      <c r="B156" s="76">
        <v>350</v>
      </c>
      <c r="C156" s="67" t="s">
        <v>72</v>
      </c>
      <c r="D156" s="83">
        <f t="shared" si="25"/>
        <v>1.7766497461928934</v>
      </c>
      <c r="E156" s="78">
        <v>65.03</v>
      </c>
      <c r="F156" s="79">
        <v>0.31990000000000002</v>
      </c>
      <c r="G156" s="75">
        <f t="shared" si="21"/>
        <v>65.349900000000005</v>
      </c>
      <c r="H156" s="66">
        <v>16.170000000000002</v>
      </c>
      <c r="I156" s="67" t="s">
        <v>71</v>
      </c>
      <c r="J156" s="64">
        <f t="shared" si="20"/>
        <v>16.170000000000002</v>
      </c>
      <c r="K156" s="66">
        <v>7154</v>
      </c>
      <c r="L156" s="67" t="s">
        <v>69</v>
      </c>
      <c r="M156" s="83">
        <f t="shared" si="22"/>
        <v>0.71540000000000004</v>
      </c>
      <c r="N156" s="66">
        <v>9147</v>
      </c>
      <c r="O156" s="67" t="s">
        <v>69</v>
      </c>
      <c r="P156" s="83">
        <f t="shared" si="23"/>
        <v>0.91470000000000007</v>
      </c>
    </row>
    <row r="157" spans="1:16">
      <c r="A157" s="1">
        <f t="shared" si="24"/>
        <v>157</v>
      </c>
      <c r="B157" s="76">
        <v>375</v>
      </c>
      <c r="C157" s="67" t="s">
        <v>72</v>
      </c>
      <c r="D157" s="83">
        <f t="shared" si="25"/>
        <v>1.9035532994923858</v>
      </c>
      <c r="E157" s="78">
        <v>65.83</v>
      </c>
      <c r="F157" s="79">
        <v>0.30230000000000001</v>
      </c>
      <c r="G157" s="75">
        <f t="shared" si="21"/>
        <v>66.132300000000001</v>
      </c>
      <c r="H157" s="66">
        <v>16.8</v>
      </c>
      <c r="I157" s="67" t="s">
        <v>71</v>
      </c>
      <c r="J157" s="64">
        <f t="shared" si="20"/>
        <v>16.8</v>
      </c>
      <c r="K157" s="66">
        <v>7225</v>
      </c>
      <c r="L157" s="67" t="s">
        <v>69</v>
      </c>
      <c r="M157" s="83">
        <f t="shared" si="22"/>
        <v>0.72249999999999992</v>
      </c>
      <c r="N157" s="66">
        <v>9211</v>
      </c>
      <c r="O157" s="67" t="s">
        <v>69</v>
      </c>
      <c r="P157" s="83">
        <f t="shared" si="23"/>
        <v>0.92110000000000003</v>
      </c>
    </row>
    <row r="158" spans="1:16">
      <c r="A158" s="1">
        <f t="shared" si="24"/>
        <v>158</v>
      </c>
      <c r="B158" s="76">
        <v>400</v>
      </c>
      <c r="C158" s="67" t="s">
        <v>72</v>
      </c>
      <c r="D158" s="83">
        <f t="shared" si="25"/>
        <v>2.030456852791878</v>
      </c>
      <c r="E158" s="78">
        <v>66.67</v>
      </c>
      <c r="F158" s="79">
        <v>0.28670000000000001</v>
      </c>
      <c r="G158" s="75">
        <f t="shared" si="21"/>
        <v>66.956699999999998</v>
      </c>
      <c r="H158" s="66">
        <v>17.41</v>
      </c>
      <c r="I158" s="67" t="s">
        <v>71</v>
      </c>
      <c r="J158" s="64">
        <f t="shared" si="20"/>
        <v>17.41</v>
      </c>
      <c r="K158" s="66">
        <v>7294</v>
      </c>
      <c r="L158" s="67" t="s">
        <v>69</v>
      </c>
      <c r="M158" s="83">
        <f t="shared" si="22"/>
        <v>0.72939999999999994</v>
      </c>
      <c r="N158" s="66">
        <v>9271</v>
      </c>
      <c r="O158" s="67" t="s">
        <v>69</v>
      </c>
      <c r="P158" s="83">
        <f t="shared" si="23"/>
        <v>0.92710000000000004</v>
      </c>
    </row>
    <row r="159" spans="1:16">
      <c r="A159" s="1">
        <f t="shared" si="24"/>
        <v>159</v>
      </c>
      <c r="B159" s="76">
        <v>450</v>
      </c>
      <c r="C159" s="67" t="s">
        <v>72</v>
      </c>
      <c r="D159" s="83">
        <f t="shared" si="25"/>
        <v>2.2842639593908629</v>
      </c>
      <c r="E159" s="78">
        <v>68.63</v>
      </c>
      <c r="F159" s="79">
        <v>0.2601</v>
      </c>
      <c r="G159" s="75">
        <f t="shared" si="21"/>
        <v>68.89009999999999</v>
      </c>
      <c r="H159" s="66">
        <v>18.62</v>
      </c>
      <c r="I159" s="67" t="s">
        <v>71</v>
      </c>
      <c r="J159" s="64">
        <f t="shared" si="20"/>
        <v>18.62</v>
      </c>
      <c r="K159" s="66">
        <v>7518</v>
      </c>
      <c r="L159" s="67" t="s">
        <v>69</v>
      </c>
      <c r="M159" s="83">
        <f t="shared" si="22"/>
        <v>0.75180000000000002</v>
      </c>
      <c r="N159" s="66">
        <v>9380</v>
      </c>
      <c r="O159" s="67" t="s">
        <v>69</v>
      </c>
      <c r="P159" s="83">
        <f t="shared" si="23"/>
        <v>0.93800000000000006</v>
      </c>
    </row>
    <row r="160" spans="1:16">
      <c r="A160" s="1">
        <f t="shared" si="24"/>
        <v>160</v>
      </c>
      <c r="B160" s="76">
        <v>500</v>
      </c>
      <c r="C160" s="67" t="s">
        <v>72</v>
      </c>
      <c r="D160" s="83">
        <f t="shared" si="25"/>
        <v>2.5380710659898478</v>
      </c>
      <c r="E160" s="78">
        <v>69.67</v>
      </c>
      <c r="F160" s="79">
        <v>0.2384</v>
      </c>
      <c r="G160" s="75">
        <f t="shared" si="21"/>
        <v>69.9084</v>
      </c>
      <c r="H160" s="66">
        <v>19.8</v>
      </c>
      <c r="I160" s="67" t="s">
        <v>71</v>
      </c>
      <c r="J160" s="64">
        <f t="shared" si="20"/>
        <v>19.8</v>
      </c>
      <c r="K160" s="66">
        <v>7725</v>
      </c>
      <c r="L160" s="67" t="s">
        <v>69</v>
      </c>
      <c r="M160" s="83">
        <f t="shared" si="22"/>
        <v>0.77249999999999996</v>
      </c>
      <c r="N160" s="66">
        <v>9478</v>
      </c>
      <c r="O160" s="67" t="s">
        <v>69</v>
      </c>
      <c r="P160" s="83">
        <f t="shared" si="23"/>
        <v>0.94779999999999998</v>
      </c>
    </row>
    <row r="161" spans="1:16">
      <c r="A161" s="1">
        <f t="shared" si="24"/>
        <v>161</v>
      </c>
      <c r="B161" s="76">
        <v>550</v>
      </c>
      <c r="C161" s="67" t="s">
        <v>72</v>
      </c>
      <c r="D161" s="83">
        <f t="shared" si="25"/>
        <v>2.7918781725888326</v>
      </c>
      <c r="E161" s="78">
        <v>70.430000000000007</v>
      </c>
      <c r="F161" s="79">
        <v>0.22020000000000001</v>
      </c>
      <c r="G161" s="75">
        <f t="shared" si="21"/>
        <v>70.650200000000012</v>
      </c>
      <c r="H161" s="66">
        <v>20.96</v>
      </c>
      <c r="I161" s="67" t="s">
        <v>71</v>
      </c>
      <c r="J161" s="64">
        <f t="shared" si="20"/>
        <v>20.96</v>
      </c>
      <c r="K161" s="66">
        <v>7921</v>
      </c>
      <c r="L161" s="67" t="s">
        <v>69</v>
      </c>
      <c r="M161" s="83">
        <f t="shared" si="22"/>
        <v>0.79210000000000003</v>
      </c>
      <c r="N161" s="66">
        <v>9568</v>
      </c>
      <c r="O161" s="67" t="s">
        <v>69</v>
      </c>
      <c r="P161" s="83">
        <f t="shared" si="23"/>
        <v>0.95679999999999998</v>
      </c>
    </row>
    <row r="162" spans="1:16">
      <c r="A162" s="1">
        <f t="shared" si="24"/>
        <v>162</v>
      </c>
      <c r="B162" s="76">
        <v>600</v>
      </c>
      <c r="C162" s="67" t="s">
        <v>72</v>
      </c>
      <c r="D162" s="83">
        <f t="shared" si="25"/>
        <v>3.0456852791878171</v>
      </c>
      <c r="E162" s="78">
        <v>71.02</v>
      </c>
      <c r="F162" s="79">
        <v>0.20480000000000001</v>
      </c>
      <c r="G162" s="75">
        <f t="shared" si="21"/>
        <v>71.224800000000002</v>
      </c>
      <c r="H162" s="66">
        <v>22.12</v>
      </c>
      <c r="I162" s="67" t="s">
        <v>71</v>
      </c>
      <c r="J162" s="64">
        <f t="shared" si="20"/>
        <v>22.12</v>
      </c>
      <c r="K162" s="66">
        <v>8107</v>
      </c>
      <c r="L162" s="67" t="s">
        <v>69</v>
      </c>
      <c r="M162" s="83">
        <f t="shared" si="22"/>
        <v>0.81069999999999998</v>
      </c>
      <c r="N162" s="66">
        <v>9651</v>
      </c>
      <c r="O162" s="67" t="s">
        <v>69</v>
      </c>
      <c r="P162" s="83">
        <f t="shared" si="23"/>
        <v>0.96509999999999996</v>
      </c>
    </row>
    <row r="163" spans="1:16">
      <c r="A163" s="1">
        <f t="shared" si="24"/>
        <v>163</v>
      </c>
      <c r="B163" s="76">
        <v>650</v>
      </c>
      <c r="C163" s="67" t="s">
        <v>72</v>
      </c>
      <c r="D163" s="83">
        <f t="shared" si="25"/>
        <v>3.2994923857868019</v>
      </c>
      <c r="E163" s="78">
        <v>71.48</v>
      </c>
      <c r="F163" s="79">
        <v>0.19159999999999999</v>
      </c>
      <c r="G163" s="75">
        <f t="shared" si="21"/>
        <v>71.671599999999998</v>
      </c>
      <c r="H163" s="66">
        <v>23.26</v>
      </c>
      <c r="I163" s="67" t="s">
        <v>71</v>
      </c>
      <c r="J163" s="64">
        <f t="shared" si="20"/>
        <v>23.26</v>
      </c>
      <c r="K163" s="66">
        <v>8286</v>
      </c>
      <c r="L163" s="67" t="s">
        <v>69</v>
      </c>
      <c r="M163" s="83">
        <f t="shared" si="22"/>
        <v>0.8286</v>
      </c>
      <c r="N163" s="66">
        <v>9729</v>
      </c>
      <c r="O163" s="67" t="s">
        <v>69</v>
      </c>
      <c r="P163" s="83">
        <f t="shared" si="23"/>
        <v>0.97289999999999988</v>
      </c>
    </row>
    <row r="164" spans="1:16">
      <c r="A164" s="1">
        <f t="shared" si="24"/>
        <v>164</v>
      </c>
      <c r="B164" s="76">
        <v>700</v>
      </c>
      <c r="C164" s="67" t="s">
        <v>72</v>
      </c>
      <c r="D164" s="83">
        <f t="shared" si="25"/>
        <v>3.5532994923857868</v>
      </c>
      <c r="E164" s="78">
        <v>71.819999999999993</v>
      </c>
      <c r="F164" s="79">
        <v>0.18</v>
      </c>
      <c r="G164" s="75">
        <f t="shared" si="21"/>
        <v>72</v>
      </c>
      <c r="H164" s="66">
        <v>24.4</v>
      </c>
      <c r="I164" s="67" t="s">
        <v>71</v>
      </c>
      <c r="J164" s="64">
        <f t="shared" si="20"/>
        <v>24.4</v>
      </c>
      <c r="K164" s="66">
        <v>8459</v>
      </c>
      <c r="L164" s="67" t="s">
        <v>69</v>
      </c>
      <c r="M164" s="83">
        <f t="shared" si="22"/>
        <v>0.84589999999999999</v>
      </c>
      <c r="N164" s="66">
        <v>9803</v>
      </c>
      <c r="O164" s="67" t="s">
        <v>69</v>
      </c>
      <c r="P164" s="83">
        <f t="shared" si="23"/>
        <v>0.98030000000000006</v>
      </c>
    </row>
    <row r="165" spans="1:16">
      <c r="A165" s="1">
        <f t="shared" si="24"/>
        <v>165</v>
      </c>
      <c r="B165" s="76">
        <v>800</v>
      </c>
      <c r="C165" s="67" t="s">
        <v>72</v>
      </c>
      <c r="D165" s="83">
        <f t="shared" si="25"/>
        <v>4.0609137055837561</v>
      </c>
      <c r="E165" s="78">
        <v>72.23</v>
      </c>
      <c r="F165" s="79">
        <v>0.16089999999999999</v>
      </c>
      <c r="G165" s="75">
        <f t="shared" si="21"/>
        <v>72.390900000000002</v>
      </c>
      <c r="H165" s="66">
        <v>26.67</v>
      </c>
      <c r="I165" s="67" t="s">
        <v>71</v>
      </c>
      <c r="J165" s="64">
        <f t="shared" si="20"/>
        <v>26.67</v>
      </c>
      <c r="K165" s="66">
        <v>9076</v>
      </c>
      <c r="L165" s="67" t="s">
        <v>69</v>
      </c>
      <c r="M165" s="83">
        <f t="shared" si="22"/>
        <v>0.90760000000000007</v>
      </c>
      <c r="N165" s="66">
        <v>9941</v>
      </c>
      <c r="O165" s="67" t="s">
        <v>69</v>
      </c>
      <c r="P165" s="83">
        <f t="shared" si="23"/>
        <v>0.99410000000000009</v>
      </c>
    </row>
    <row r="166" spans="1:16">
      <c r="A166" s="1">
        <f t="shared" si="24"/>
        <v>166</v>
      </c>
      <c r="B166" s="76">
        <v>900</v>
      </c>
      <c r="C166" s="67" t="s">
        <v>72</v>
      </c>
      <c r="D166" s="83">
        <f t="shared" si="25"/>
        <v>4.5685279187817258</v>
      </c>
      <c r="E166" s="78">
        <v>72.38</v>
      </c>
      <c r="F166" s="79">
        <v>0.1457</v>
      </c>
      <c r="G166" s="75">
        <f t="shared" si="21"/>
        <v>72.525700000000001</v>
      </c>
      <c r="H166" s="66">
        <v>28.93</v>
      </c>
      <c r="I166" s="67" t="s">
        <v>71</v>
      </c>
      <c r="J166" s="64">
        <f t="shared" si="20"/>
        <v>28.93</v>
      </c>
      <c r="K166" s="66">
        <v>9649</v>
      </c>
      <c r="L166" s="67" t="s">
        <v>69</v>
      </c>
      <c r="M166" s="83">
        <f t="shared" si="22"/>
        <v>0.96489999999999987</v>
      </c>
      <c r="N166" s="66">
        <v>1.01</v>
      </c>
      <c r="O166" s="112" t="s">
        <v>71</v>
      </c>
      <c r="P166" s="64">
        <f t="shared" ref="P166:P197" si="26">N166</f>
        <v>1.01</v>
      </c>
    </row>
    <row r="167" spans="1:16">
      <c r="A167" s="1">
        <f t="shared" si="24"/>
        <v>167</v>
      </c>
      <c r="B167" s="76">
        <v>1</v>
      </c>
      <c r="C167" s="112" t="s">
        <v>74</v>
      </c>
      <c r="D167" s="83">
        <f t="shared" ref="D167:D198" si="27">B167*1000/$C$5</f>
        <v>5.0761421319796955</v>
      </c>
      <c r="E167" s="78">
        <v>72.33</v>
      </c>
      <c r="F167" s="79">
        <v>0.13320000000000001</v>
      </c>
      <c r="G167" s="75">
        <f t="shared" si="21"/>
        <v>72.463200000000001</v>
      </c>
      <c r="H167" s="66">
        <v>31.19</v>
      </c>
      <c r="I167" s="67" t="s">
        <v>71</v>
      </c>
      <c r="J167" s="64">
        <f t="shared" si="20"/>
        <v>31.19</v>
      </c>
      <c r="K167" s="66">
        <v>1.02</v>
      </c>
      <c r="L167" s="112" t="s">
        <v>71</v>
      </c>
      <c r="M167" s="64">
        <f t="shared" ref="M167:M198" si="28">K167</f>
        <v>1.02</v>
      </c>
      <c r="N167" s="66">
        <v>1.02</v>
      </c>
      <c r="O167" s="67" t="s">
        <v>71</v>
      </c>
      <c r="P167" s="64">
        <f t="shared" si="26"/>
        <v>1.02</v>
      </c>
    </row>
    <row r="168" spans="1:16">
      <c r="A168" s="1">
        <f t="shared" si="24"/>
        <v>168</v>
      </c>
      <c r="B168" s="76">
        <v>1.1000000000000001</v>
      </c>
      <c r="C168" s="67" t="s">
        <v>74</v>
      </c>
      <c r="D168" s="83">
        <f t="shared" si="27"/>
        <v>5.5837563451776653</v>
      </c>
      <c r="E168" s="78">
        <v>72.14</v>
      </c>
      <c r="F168" s="79">
        <v>0.1229</v>
      </c>
      <c r="G168" s="75">
        <f t="shared" si="21"/>
        <v>72.262900000000002</v>
      </c>
      <c r="H168" s="66">
        <v>33.46</v>
      </c>
      <c r="I168" s="67" t="s">
        <v>71</v>
      </c>
      <c r="J168" s="64">
        <f t="shared" si="20"/>
        <v>33.46</v>
      </c>
      <c r="K168" s="66">
        <v>1.07</v>
      </c>
      <c r="L168" s="67" t="s">
        <v>71</v>
      </c>
      <c r="M168" s="64">
        <f t="shared" si="28"/>
        <v>1.07</v>
      </c>
      <c r="N168" s="66">
        <v>1.03</v>
      </c>
      <c r="O168" s="67" t="s">
        <v>71</v>
      </c>
      <c r="P168" s="64">
        <f t="shared" si="26"/>
        <v>1.03</v>
      </c>
    </row>
    <row r="169" spans="1:16">
      <c r="A169" s="1">
        <f t="shared" si="24"/>
        <v>169</v>
      </c>
      <c r="B169" s="76">
        <v>1.2</v>
      </c>
      <c r="C169" s="67" t="s">
        <v>74</v>
      </c>
      <c r="D169" s="83">
        <f t="shared" si="27"/>
        <v>6.0913705583756341</v>
      </c>
      <c r="E169" s="78">
        <v>71.84</v>
      </c>
      <c r="F169" s="79">
        <v>0.11409999999999999</v>
      </c>
      <c r="G169" s="75">
        <f t="shared" si="21"/>
        <v>71.954099999999997</v>
      </c>
      <c r="H169" s="66">
        <v>35.729999999999997</v>
      </c>
      <c r="I169" s="67" t="s">
        <v>71</v>
      </c>
      <c r="J169" s="64">
        <f t="shared" si="20"/>
        <v>35.729999999999997</v>
      </c>
      <c r="K169" s="66">
        <v>1.1200000000000001</v>
      </c>
      <c r="L169" s="67" t="s">
        <v>71</v>
      </c>
      <c r="M169" s="64">
        <f t="shared" si="28"/>
        <v>1.1200000000000001</v>
      </c>
      <c r="N169" s="66">
        <v>1.04</v>
      </c>
      <c r="O169" s="67" t="s">
        <v>71</v>
      </c>
      <c r="P169" s="64">
        <f t="shared" si="26"/>
        <v>1.04</v>
      </c>
    </row>
    <row r="170" spans="1:16">
      <c r="A170" s="1">
        <f t="shared" si="24"/>
        <v>170</v>
      </c>
      <c r="B170" s="76">
        <v>1.3</v>
      </c>
      <c r="C170" s="67" t="s">
        <v>74</v>
      </c>
      <c r="D170" s="83">
        <f t="shared" si="27"/>
        <v>6.5989847715736039</v>
      </c>
      <c r="E170" s="78">
        <v>71.45</v>
      </c>
      <c r="F170" s="79">
        <v>0.1066</v>
      </c>
      <c r="G170" s="75">
        <f t="shared" si="21"/>
        <v>71.556600000000003</v>
      </c>
      <c r="H170" s="66">
        <v>38.020000000000003</v>
      </c>
      <c r="I170" s="67" t="s">
        <v>71</v>
      </c>
      <c r="J170" s="64">
        <f t="shared" si="20"/>
        <v>38.020000000000003</v>
      </c>
      <c r="K170" s="66">
        <v>1.17</v>
      </c>
      <c r="L170" s="67" t="s">
        <v>71</v>
      </c>
      <c r="M170" s="64">
        <f t="shared" si="28"/>
        <v>1.17</v>
      </c>
      <c r="N170" s="66">
        <v>1.05</v>
      </c>
      <c r="O170" s="67" t="s">
        <v>71</v>
      </c>
      <c r="P170" s="64">
        <f t="shared" si="26"/>
        <v>1.05</v>
      </c>
    </row>
    <row r="171" spans="1:16">
      <c r="A171" s="1">
        <f t="shared" si="24"/>
        <v>171</v>
      </c>
      <c r="B171" s="76">
        <v>1.4</v>
      </c>
      <c r="C171" s="67" t="s">
        <v>74</v>
      </c>
      <c r="D171" s="83">
        <f t="shared" si="27"/>
        <v>7.1065989847715736</v>
      </c>
      <c r="E171" s="78">
        <v>71</v>
      </c>
      <c r="F171" s="79">
        <v>0.1</v>
      </c>
      <c r="G171" s="75">
        <f t="shared" si="21"/>
        <v>71.099999999999994</v>
      </c>
      <c r="H171" s="66">
        <v>40.31</v>
      </c>
      <c r="I171" s="67" t="s">
        <v>71</v>
      </c>
      <c r="J171" s="64">
        <f t="shared" si="20"/>
        <v>40.31</v>
      </c>
      <c r="K171" s="66">
        <v>1.21</v>
      </c>
      <c r="L171" s="67" t="s">
        <v>71</v>
      </c>
      <c r="M171" s="64">
        <f t="shared" si="28"/>
        <v>1.21</v>
      </c>
      <c r="N171" s="66">
        <v>1.06</v>
      </c>
      <c r="O171" s="67" t="s">
        <v>71</v>
      </c>
      <c r="P171" s="64">
        <f t="shared" si="26"/>
        <v>1.06</v>
      </c>
    </row>
    <row r="172" spans="1:16">
      <c r="A172" s="1">
        <f t="shared" si="24"/>
        <v>172</v>
      </c>
      <c r="B172" s="76">
        <v>1.5</v>
      </c>
      <c r="C172" s="67" t="s">
        <v>74</v>
      </c>
      <c r="D172" s="83">
        <f t="shared" si="27"/>
        <v>7.6142131979695433</v>
      </c>
      <c r="E172" s="78">
        <v>70.5</v>
      </c>
      <c r="F172" s="79">
        <v>9.4280000000000003E-2</v>
      </c>
      <c r="G172" s="75">
        <f t="shared" si="21"/>
        <v>70.594279999999998</v>
      </c>
      <c r="H172" s="66">
        <v>42.63</v>
      </c>
      <c r="I172" s="67" t="s">
        <v>71</v>
      </c>
      <c r="J172" s="64">
        <f t="shared" si="20"/>
        <v>42.63</v>
      </c>
      <c r="K172" s="66">
        <v>1.26</v>
      </c>
      <c r="L172" s="67" t="s">
        <v>71</v>
      </c>
      <c r="M172" s="64">
        <f t="shared" si="28"/>
        <v>1.26</v>
      </c>
      <c r="N172" s="66">
        <v>1.07</v>
      </c>
      <c r="O172" s="67" t="s">
        <v>71</v>
      </c>
      <c r="P172" s="64">
        <f t="shared" si="26"/>
        <v>1.07</v>
      </c>
    </row>
    <row r="173" spans="1:16">
      <c r="A173" s="1">
        <f t="shared" si="24"/>
        <v>173</v>
      </c>
      <c r="B173" s="76">
        <v>1.6</v>
      </c>
      <c r="C173" s="67" t="s">
        <v>74</v>
      </c>
      <c r="D173" s="83">
        <f t="shared" si="27"/>
        <v>8.1218274111675122</v>
      </c>
      <c r="E173" s="78">
        <v>69.959999999999994</v>
      </c>
      <c r="F173" s="79">
        <v>8.9209999999999998E-2</v>
      </c>
      <c r="G173" s="75">
        <f t="shared" si="21"/>
        <v>70.049209999999988</v>
      </c>
      <c r="H173" s="66">
        <v>44.96</v>
      </c>
      <c r="I173" s="67" t="s">
        <v>71</v>
      </c>
      <c r="J173" s="64">
        <f t="shared" si="20"/>
        <v>44.96</v>
      </c>
      <c r="K173" s="66">
        <v>1.3</v>
      </c>
      <c r="L173" s="67" t="s">
        <v>71</v>
      </c>
      <c r="M173" s="64">
        <f t="shared" si="28"/>
        <v>1.3</v>
      </c>
      <c r="N173" s="66">
        <v>1.08</v>
      </c>
      <c r="O173" s="67" t="s">
        <v>71</v>
      </c>
      <c r="P173" s="64">
        <f t="shared" si="26"/>
        <v>1.08</v>
      </c>
    </row>
    <row r="174" spans="1:16">
      <c r="A174" s="1">
        <f t="shared" si="24"/>
        <v>174</v>
      </c>
      <c r="B174" s="76">
        <v>1.7</v>
      </c>
      <c r="C174" s="67" t="s">
        <v>74</v>
      </c>
      <c r="D174" s="83">
        <f t="shared" si="27"/>
        <v>8.6294416243654819</v>
      </c>
      <c r="E174" s="78">
        <v>69.400000000000006</v>
      </c>
      <c r="F174" s="79">
        <v>8.4680000000000005E-2</v>
      </c>
      <c r="G174" s="75">
        <f t="shared" si="21"/>
        <v>69.484680000000012</v>
      </c>
      <c r="H174" s="66">
        <v>47.31</v>
      </c>
      <c r="I174" s="67" t="s">
        <v>71</v>
      </c>
      <c r="J174" s="64">
        <f t="shared" si="20"/>
        <v>47.31</v>
      </c>
      <c r="K174" s="66">
        <v>1.35</v>
      </c>
      <c r="L174" s="67" t="s">
        <v>71</v>
      </c>
      <c r="M174" s="64">
        <f t="shared" si="28"/>
        <v>1.35</v>
      </c>
      <c r="N174" s="66">
        <v>1.0900000000000001</v>
      </c>
      <c r="O174" s="67" t="s">
        <v>71</v>
      </c>
      <c r="P174" s="64">
        <f t="shared" si="26"/>
        <v>1.0900000000000001</v>
      </c>
    </row>
    <row r="175" spans="1:16">
      <c r="A175" s="1">
        <f t="shared" si="24"/>
        <v>175</v>
      </c>
      <c r="B175" s="76">
        <v>1.8</v>
      </c>
      <c r="C175" s="67" t="s">
        <v>74</v>
      </c>
      <c r="D175" s="83">
        <f t="shared" si="27"/>
        <v>9.1370558375634516</v>
      </c>
      <c r="E175" s="78">
        <v>68.819999999999993</v>
      </c>
      <c r="F175" s="79">
        <v>8.0619999999999997E-2</v>
      </c>
      <c r="G175" s="75">
        <f t="shared" si="21"/>
        <v>68.900619999999989</v>
      </c>
      <c r="H175" s="66">
        <v>49.68</v>
      </c>
      <c r="I175" s="67" t="s">
        <v>71</v>
      </c>
      <c r="J175" s="64">
        <f t="shared" si="20"/>
        <v>49.68</v>
      </c>
      <c r="K175" s="66">
        <v>1.39</v>
      </c>
      <c r="L175" s="67" t="s">
        <v>71</v>
      </c>
      <c r="M175" s="64">
        <f t="shared" si="28"/>
        <v>1.39</v>
      </c>
      <c r="N175" s="66">
        <v>1.1000000000000001</v>
      </c>
      <c r="O175" s="67" t="s">
        <v>71</v>
      </c>
      <c r="P175" s="64">
        <f t="shared" si="26"/>
        <v>1.1000000000000001</v>
      </c>
    </row>
    <row r="176" spans="1:16">
      <c r="A176" s="1">
        <f t="shared" si="24"/>
        <v>176</v>
      </c>
      <c r="B176" s="76">
        <v>2</v>
      </c>
      <c r="C176" s="67" t="s">
        <v>74</v>
      </c>
      <c r="D176" s="83">
        <f t="shared" si="27"/>
        <v>10.152284263959391</v>
      </c>
      <c r="E176" s="78">
        <v>67.63</v>
      </c>
      <c r="F176" s="79">
        <v>7.3620000000000005E-2</v>
      </c>
      <c r="G176" s="75">
        <f t="shared" si="21"/>
        <v>67.703620000000001</v>
      </c>
      <c r="H176" s="66">
        <v>54.48</v>
      </c>
      <c r="I176" s="67" t="s">
        <v>71</v>
      </c>
      <c r="J176" s="64">
        <f t="shared" si="20"/>
        <v>54.48</v>
      </c>
      <c r="K176" s="66">
        <v>1.55</v>
      </c>
      <c r="L176" s="67" t="s">
        <v>71</v>
      </c>
      <c r="M176" s="64">
        <f t="shared" si="28"/>
        <v>1.55</v>
      </c>
      <c r="N176" s="66">
        <v>1.1200000000000001</v>
      </c>
      <c r="O176" s="67" t="s">
        <v>71</v>
      </c>
      <c r="P176" s="64">
        <f t="shared" si="26"/>
        <v>1.1200000000000001</v>
      </c>
    </row>
    <row r="177" spans="1:16">
      <c r="A177" s="1">
        <f t="shared" si="24"/>
        <v>177</v>
      </c>
      <c r="B177" s="76">
        <v>2.25</v>
      </c>
      <c r="C177" s="67" t="s">
        <v>74</v>
      </c>
      <c r="D177" s="83">
        <f t="shared" si="27"/>
        <v>11.421319796954315</v>
      </c>
      <c r="E177" s="78">
        <v>66.11</v>
      </c>
      <c r="F177" s="79">
        <v>6.6489999999999994E-2</v>
      </c>
      <c r="G177" s="75">
        <f t="shared" si="21"/>
        <v>66.176490000000001</v>
      </c>
      <c r="H177" s="66">
        <v>60.6</v>
      </c>
      <c r="I177" s="67" t="s">
        <v>71</v>
      </c>
      <c r="J177" s="64">
        <f t="shared" ref="J177:J203" si="29">H177</f>
        <v>60.6</v>
      </c>
      <c r="K177" s="66">
        <v>1.78</v>
      </c>
      <c r="L177" s="67" t="s">
        <v>71</v>
      </c>
      <c r="M177" s="64">
        <f t="shared" si="28"/>
        <v>1.78</v>
      </c>
      <c r="N177" s="66">
        <v>1.1399999999999999</v>
      </c>
      <c r="O177" s="67" t="s">
        <v>71</v>
      </c>
      <c r="P177" s="64">
        <f t="shared" si="26"/>
        <v>1.1399999999999999</v>
      </c>
    </row>
    <row r="178" spans="1:16">
      <c r="A178" s="1">
        <f t="shared" si="24"/>
        <v>178</v>
      </c>
      <c r="B178" s="66">
        <v>2.5</v>
      </c>
      <c r="C178" s="67" t="s">
        <v>74</v>
      </c>
      <c r="D178" s="83">
        <f t="shared" si="27"/>
        <v>12.690355329949238</v>
      </c>
      <c r="E178" s="78">
        <v>64.62</v>
      </c>
      <c r="F178" s="79">
        <v>6.0690000000000001E-2</v>
      </c>
      <c r="G178" s="75">
        <f t="shared" si="21"/>
        <v>64.680689999999998</v>
      </c>
      <c r="H178" s="66">
        <v>66.86</v>
      </c>
      <c r="I178" s="67" t="s">
        <v>71</v>
      </c>
      <c r="J178" s="64">
        <f t="shared" si="29"/>
        <v>66.86</v>
      </c>
      <c r="K178" s="66">
        <v>1.99</v>
      </c>
      <c r="L178" s="67" t="s">
        <v>71</v>
      </c>
      <c r="M178" s="64">
        <f t="shared" si="28"/>
        <v>1.99</v>
      </c>
      <c r="N178" s="66">
        <v>1.17</v>
      </c>
      <c r="O178" s="67" t="s">
        <v>71</v>
      </c>
      <c r="P178" s="64">
        <f t="shared" si="26"/>
        <v>1.17</v>
      </c>
    </row>
    <row r="179" spans="1:16">
      <c r="A179" s="1">
        <f t="shared" si="24"/>
        <v>179</v>
      </c>
      <c r="B179" s="76">
        <v>2.75</v>
      </c>
      <c r="C179" s="77" t="s">
        <v>74</v>
      </c>
      <c r="D179" s="83">
        <f t="shared" si="27"/>
        <v>13.959390862944163</v>
      </c>
      <c r="E179" s="78">
        <v>63.17</v>
      </c>
      <c r="F179" s="79">
        <v>5.5870000000000003E-2</v>
      </c>
      <c r="G179" s="75">
        <f t="shared" si="21"/>
        <v>63.22587</v>
      </c>
      <c r="H179" s="66">
        <v>73.27</v>
      </c>
      <c r="I179" s="67" t="s">
        <v>71</v>
      </c>
      <c r="J179" s="64">
        <f t="shared" si="29"/>
        <v>73.27</v>
      </c>
      <c r="K179" s="66">
        <v>2.19</v>
      </c>
      <c r="L179" s="67" t="s">
        <v>71</v>
      </c>
      <c r="M179" s="64">
        <f t="shared" si="28"/>
        <v>2.19</v>
      </c>
      <c r="N179" s="66">
        <v>1.19</v>
      </c>
      <c r="O179" s="67" t="s">
        <v>71</v>
      </c>
      <c r="P179" s="64">
        <f t="shared" si="26"/>
        <v>1.19</v>
      </c>
    </row>
    <row r="180" spans="1:16">
      <c r="A180" s="1">
        <f t="shared" si="24"/>
        <v>180</v>
      </c>
      <c r="B180" s="76">
        <v>3</v>
      </c>
      <c r="C180" s="77" t="s">
        <v>74</v>
      </c>
      <c r="D180" s="83">
        <f t="shared" si="27"/>
        <v>15.228426395939087</v>
      </c>
      <c r="E180" s="78">
        <v>61.79</v>
      </c>
      <c r="F180" s="79">
        <v>5.1799999999999999E-2</v>
      </c>
      <c r="G180" s="75">
        <f t="shared" si="21"/>
        <v>61.841799999999999</v>
      </c>
      <c r="H180" s="66">
        <v>79.83</v>
      </c>
      <c r="I180" s="67" t="s">
        <v>71</v>
      </c>
      <c r="J180" s="64">
        <f t="shared" si="29"/>
        <v>79.83</v>
      </c>
      <c r="K180" s="66">
        <v>2.38</v>
      </c>
      <c r="L180" s="67" t="s">
        <v>71</v>
      </c>
      <c r="M180" s="64">
        <f t="shared" si="28"/>
        <v>2.38</v>
      </c>
      <c r="N180" s="66">
        <v>1.22</v>
      </c>
      <c r="O180" s="67" t="s">
        <v>71</v>
      </c>
      <c r="P180" s="64">
        <f t="shared" si="26"/>
        <v>1.22</v>
      </c>
    </row>
    <row r="181" spans="1:16">
      <c r="A181" s="1">
        <f t="shared" si="24"/>
        <v>181</v>
      </c>
      <c r="B181" s="76">
        <v>3.25</v>
      </c>
      <c r="C181" s="77" t="s">
        <v>74</v>
      </c>
      <c r="D181" s="83">
        <f t="shared" si="27"/>
        <v>16.497461928934012</v>
      </c>
      <c r="E181" s="78">
        <v>60.47</v>
      </c>
      <c r="F181" s="79">
        <v>4.8309999999999999E-2</v>
      </c>
      <c r="G181" s="75">
        <f t="shared" si="21"/>
        <v>60.51831</v>
      </c>
      <c r="H181" s="66">
        <v>86.53</v>
      </c>
      <c r="I181" s="67" t="s">
        <v>71</v>
      </c>
      <c r="J181" s="64">
        <f t="shared" si="29"/>
        <v>86.53</v>
      </c>
      <c r="K181" s="66">
        <v>2.56</v>
      </c>
      <c r="L181" s="67" t="s">
        <v>71</v>
      </c>
      <c r="M181" s="64">
        <f t="shared" si="28"/>
        <v>2.56</v>
      </c>
      <c r="N181" s="66">
        <v>1.24</v>
      </c>
      <c r="O181" s="67" t="s">
        <v>71</v>
      </c>
      <c r="P181" s="64">
        <f t="shared" si="26"/>
        <v>1.24</v>
      </c>
    </row>
    <row r="182" spans="1:16">
      <c r="A182" s="1">
        <f t="shared" si="24"/>
        <v>182</v>
      </c>
      <c r="B182" s="76">
        <v>3.5</v>
      </c>
      <c r="C182" s="77" t="s">
        <v>74</v>
      </c>
      <c r="D182" s="83">
        <f t="shared" si="27"/>
        <v>17.766497461928935</v>
      </c>
      <c r="E182" s="78">
        <v>59.23</v>
      </c>
      <c r="F182" s="79">
        <v>4.5289999999999997E-2</v>
      </c>
      <c r="G182" s="75">
        <f t="shared" si="21"/>
        <v>59.275289999999998</v>
      </c>
      <c r="H182" s="66">
        <v>93.37</v>
      </c>
      <c r="I182" s="67" t="s">
        <v>71</v>
      </c>
      <c r="J182" s="64">
        <f t="shared" si="29"/>
        <v>93.37</v>
      </c>
      <c r="K182" s="66">
        <v>2.74</v>
      </c>
      <c r="L182" s="67" t="s">
        <v>71</v>
      </c>
      <c r="M182" s="64">
        <f t="shared" si="28"/>
        <v>2.74</v>
      </c>
      <c r="N182" s="66">
        <v>1.26</v>
      </c>
      <c r="O182" s="67" t="s">
        <v>71</v>
      </c>
      <c r="P182" s="64">
        <f t="shared" si="26"/>
        <v>1.26</v>
      </c>
    </row>
    <row r="183" spans="1:16">
      <c r="A183" s="1">
        <f t="shared" si="24"/>
        <v>183</v>
      </c>
      <c r="B183" s="76">
        <v>3.75</v>
      </c>
      <c r="C183" s="77" t="s">
        <v>74</v>
      </c>
      <c r="D183" s="83">
        <f t="shared" si="27"/>
        <v>19.035532994923859</v>
      </c>
      <c r="E183" s="78">
        <v>58.06</v>
      </c>
      <c r="F183" s="79">
        <v>4.2639999999999997E-2</v>
      </c>
      <c r="G183" s="75">
        <f t="shared" si="21"/>
        <v>58.102640000000001</v>
      </c>
      <c r="H183" s="66">
        <v>100.35</v>
      </c>
      <c r="I183" s="67" t="s">
        <v>71</v>
      </c>
      <c r="J183" s="64">
        <f t="shared" si="29"/>
        <v>100.35</v>
      </c>
      <c r="K183" s="66">
        <v>2.92</v>
      </c>
      <c r="L183" s="67" t="s">
        <v>71</v>
      </c>
      <c r="M183" s="64">
        <f t="shared" si="28"/>
        <v>2.92</v>
      </c>
      <c r="N183" s="66">
        <v>1.29</v>
      </c>
      <c r="O183" s="67" t="s">
        <v>71</v>
      </c>
      <c r="P183" s="64">
        <f t="shared" si="26"/>
        <v>1.29</v>
      </c>
    </row>
    <row r="184" spans="1:16">
      <c r="A184" s="1">
        <f t="shared" si="24"/>
        <v>184</v>
      </c>
      <c r="B184" s="76">
        <v>4</v>
      </c>
      <c r="C184" s="77" t="s">
        <v>74</v>
      </c>
      <c r="D184" s="83">
        <f t="shared" si="27"/>
        <v>20.304568527918782</v>
      </c>
      <c r="E184" s="78">
        <v>56.97</v>
      </c>
      <c r="F184" s="79">
        <v>4.0300000000000002E-2</v>
      </c>
      <c r="G184" s="75">
        <f t="shared" si="21"/>
        <v>57.010300000000001</v>
      </c>
      <c r="H184" s="66">
        <v>107.48</v>
      </c>
      <c r="I184" s="67" t="s">
        <v>71</v>
      </c>
      <c r="J184" s="64">
        <f t="shared" si="29"/>
        <v>107.48</v>
      </c>
      <c r="K184" s="66">
        <v>3.09</v>
      </c>
      <c r="L184" s="67" t="s">
        <v>71</v>
      </c>
      <c r="M184" s="64">
        <f t="shared" si="28"/>
        <v>3.09</v>
      </c>
      <c r="N184" s="66">
        <v>1.31</v>
      </c>
      <c r="O184" s="67" t="s">
        <v>71</v>
      </c>
      <c r="P184" s="64">
        <f t="shared" si="26"/>
        <v>1.31</v>
      </c>
    </row>
    <row r="185" spans="1:16">
      <c r="A185" s="1">
        <f t="shared" si="24"/>
        <v>185</v>
      </c>
      <c r="B185" s="76">
        <v>4.5</v>
      </c>
      <c r="C185" s="77" t="s">
        <v>74</v>
      </c>
      <c r="D185" s="83">
        <f t="shared" si="27"/>
        <v>22.842639593908629</v>
      </c>
      <c r="E185" s="78">
        <v>54.97</v>
      </c>
      <c r="F185" s="79">
        <v>3.635E-2</v>
      </c>
      <c r="G185" s="75">
        <f t="shared" si="21"/>
        <v>55.006349999999998</v>
      </c>
      <c r="H185" s="66">
        <v>122.12</v>
      </c>
      <c r="I185" s="67" t="s">
        <v>71</v>
      </c>
      <c r="J185" s="64">
        <f t="shared" si="29"/>
        <v>122.12</v>
      </c>
      <c r="K185" s="66">
        <v>3.72</v>
      </c>
      <c r="L185" s="67" t="s">
        <v>71</v>
      </c>
      <c r="M185" s="64">
        <f t="shared" si="28"/>
        <v>3.72</v>
      </c>
      <c r="N185" s="66">
        <v>1.37</v>
      </c>
      <c r="O185" s="67" t="s">
        <v>71</v>
      </c>
      <c r="P185" s="64">
        <f t="shared" si="26"/>
        <v>1.37</v>
      </c>
    </row>
    <row r="186" spans="1:16">
      <c r="A186" s="1">
        <f t="shared" si="24"/>
        <v>186</v>
      </c>
      <c r="B186" s="76">
        <v>5</v>
      </c>
      <c r="C186" s="77" t="s">
        <v>74</v>
      </c>
      <c r="D186" s="83">
        <f t="shared" si="27"/>
        <v>25.380710659898476</v>
      </c>
      <c r="E186" s="78">
        <v>53.22</v>
      </c>
      <c r="F186" s="79">
        <v>3.3140000000000003E-2</v>
      </c>
      <c r="G186" s="75">
        <f t="shared" si="21"/>
        <v>53.253140000000002</v>
      </c>
      <c r="H186" s="66">
        <v>137.26</v>
      </c>
      <c r="I186" s="67" t="s">
        <v>71</v>
      </c>
      <c r="J186" s="64">
        <f t="shared" si="29"/>
        <v>137.26</v>
      </c>
      <c r="K186" s="66">
        <v>4.3</v>
      </c>
      <c r="L186" s="67" t="s">
        <v>71</v>
      </c>
      <c r="M186" s="64">
        <f t="shared" si="28"/>
        <v>4.3</v>
      </c>
      <c r="N186" s="66">
        <v>1.42</v>
      </c>
      <c r="O186" s="67" t="s">
        <v>71</v>
      </c>
      <c r="P186" s="64">
        <f t="shared" si="26"/>
        <v>1.42</v>
      </c>
    </row>
    <row r="187" spans="1:16">
      <c r="A187" s="1">
        <f t="shared" si="24"/>
        <v>187</v>
      </c>
      <c r="B187" s="76">
        <v>5.5</v>
      </c>
      <c r="C187" s="77" t="s">
        <v>74</v>
      </c>
      <c r="D187" s="83">
        <f t="shared" si="27"/>
        <v>27.918781725888326</v>
      </c>
      <c r="E187" s="78">
        <v>51.67</v>
      </c>
      <c r="F187" s="79">
        <v>3.0470000000000001E-2</v>
      </c>
      <c r="G187" s="75">
        <f t="shared" si="21"/>
        <v>51.700470000000003</v>
      </c>
      <c r="H187" s="66">
        <v>152.88999999999999</v>
      </c>
      <c r="I187" s="67" t="s">
        <v>71</v>
      </c>
      <c r="J187" s="64">
        <f t="shared" si="29"/>
        <v>152.88999999999999</v>
      </c>
      <c r="K187" s="66">
        <v>4.83</v>
      </c>
      <c r="L187" s="67" t="s">
        <v>71</v>
      </c>
      <c r="M187" s="64">
        <f t="shared" si="28"/>
        <v>4.83</v>
      </c>
      <c r="N187" s="66">
        <v>1.47</v>
      </c>
      <c r="O187" s="67" t="s">
        <v>71</v>
      </c>
      <c r="P187" s="64">
        <f t="shared" si="26"/>
        <v>1.47</v>
      </c>
    </row>
    <row r="188" spans="1:16">
      <c r="A188" s="1">
        <f t="shared" si="24"/>
        <v>188</v>
      </c>
      <c r="B188" s="76">
        <v>6</v>
      </c>
      <c r="C188" s="77" t="s">
        <v>74</v>
      </c>
      <c r="D188" s="83">
        <f t="shared" si="27"/>
        <v>30.456852791878173</v>
      </c>
      <c r="E188" s="78">
        <v>50.23</v>
      </c>
      <c r="F188" s="79">
        <v>2.8230000000000002E-2</v>
      </c>
      <c r="G188" s="75">
        <f t="shared" si="21"/>
        <v>50.258229999999998</v>
      </c>
      <c r="H188" s="66">
        <v>168.97</v>
      </c>
      <c r="I188" s="67" t="s">
        <v>71</v>
      </c>
      <c r="J188" s="64">
        <f t="shared" si="29"/>
        <v>168.97</v>
      </c>
      <c r="K188" s="66">
        <v>5.35</v>
      </c>
      <c r="L188" s="67" t="s">
        <v>71</v>
      </c>
      <c r="M188" s="64">
        <f t="shared" si="28"/>
        <v>5.35</v>
      </c>
      <c r="N188" s="66">
        <v>1.53</v>
      </c>
      <c r="O188" s="67" t="s">
        <v>71</v>
      </c>
      <c r="P188" s="64">
        <f t="shared" si="26"/>
        <v>1.53</v>
      </c>
    </row>
    <row r="189" spans="1:16">
      <c r="A189" s="1">
        <f t="shared" si="24"/>
        <v>189</v>
      </c>
      <c r="B189" s="76">
        <v>6.5</v>
      </c>
      <c r="C189" s="77" t="s">
        <v>74</v>
      </c>
      <c r="D189" s="83">
        <f t="shared" si="27"/>
        <v>32.994923857868024</v>
      </c>
      <c r="E189" s="78">
        <v>48.59</v>
      </c>
      <c r="F189" s="79">
        <v>2.63E-2</v>
      </c>
      <c r="G189" s="75">
        <f t="shared" si="21"/>
        <v>48.616300000000003</v>
      </c>
      <c r="H189" s="66">
        <v>185.56</v>
      </c>
      <c r="I189" s="67" t="s">
        <v>71</v>
      </c>
      <c r="J189" s="64">
        <f t="shared" si="29"/>
        <v>185.56</v>
      </c>
      <c r="K189" s="66">
        <v>5.84</v>
      </c>
      <c r="L189" s="67" t="s">
        <v>71</v>
      </c>
      <c r="M189" s="64">
        <f t="shared" si="28"/>
        <v>5.84</v>
      </c>
      <c r="N189" s="66">
        <v>1.59</v>
      </c>
      <c r="O189" s="67" t="s">
        <v>71</v>
      </c>
      <c r="P189" s="64">
        <f t="shared" si="26"/>
        <v>1.59</v>
      </c>
    </row>
    <row r="190" spans="1:16">
      <c r="A190" s="1">
        <f t="shared" si="24"/>
        <v>190</v>
      </c>
      <c r="B190" s="76">
        <v>7</v>
      </c>
      <c r="C190" s="77" t="s">
        <v>74</v>
      </c>
      <c r="D190" s="83">
        <f t="shared" si="27"/>
        <v>35.532994923857871</v>
      </c>
      <c r="E190" s="78">
        <v>47.06</v>
      </c>
      <c r="F190" s="79">
        <v>2.4639999999999999E-2</v>
      </c>
      <c r="G190" s="75">
        <f t="shared" si="21"/>
        <v>47.08464</v>
      </c>
      <c r="H190" s="66">
        <v>202.69</v>
      </c>
      <c r="I190" s="67" t="s">
        <v>71</v>
      </c>
      <c r="J190" s="64">
        <f t="shared" si="29"/>
        <v>202.69</v>
      </c>
      <c r="K190" s="66">
        <v>6.33</v>
      </c>
      <c r="L190" s="67" t="s">
        <v>71</v>
      </c>
      <c r="M190" s="64">
        <f t="shared" si="28"/>
        <v>6.33</v>
      </c>
      <c r="N190" s="66">
        <v>1.65</v>
      </c>
      <c r="O190" s="67" t="s">
        <v>71</v>
      </c>
      <c r="P190" s="64">
        <f t="shared" si="26"/>
        <v>1.65</v>
      </c>
    </row>
    <row r="191" spans="1:16">
      <c r="A191" s="1">
        <f t="shared" si="24"/>
        <v>191</v>
      </c>
      <c r="B191" s="76">
        <v>8</v>
      </c>
      <c r="C191" s="77" t="s">
        <v>74</v>
      </c>
      <c r="D191" s="83">
        <f t="shared" si="27"/>
        <v>40.609137055837564</v>
      </c>
      <c r="E191" s="78">
        <v>44.29</v>
      </c>
      <c r="F191" s="79">
        <v>2.189E-2</v>
      </c>
      <c r="G191" s="75">
        <f t="shared" si="21"/>
        <v>44.311889999999998</v>
      </c>
      <c r="H191" s="66">
        <v>238.59</v>
      </c>
      <c r="I191" s="67" t="s">
        <v>71</v>
      </c>
      <c r="J191" s="64">
        <f t="shared" si="29"/>
        <v>238.59</v>
      </c>
      <c r="K191" s="66">
        <v>8.1199999999999992</v>
      </c>
      <c r="L191" s="67" t="s">
        <v>71</v>
      </c>
      <c r="M191" s="64">
        <f t="shared" si="28"/>
        <v>8.1199999999999992</v>
      </c>
      <c r="N191" s="66">
        <v>1.77</v>
      </c>
      <c r="O191" s="67" t="s">
        <v>71</v>
      </c>
      <c r="P191" s="64">
        <f t="shared" si="26"/>
        <v>1.77</v>
      </c>
    </row>
    <row r="192" spans="1:16">
      <c r="A192" s="1">
        <f t="shared" si="24"/>
        <v>192</v>
      </c>
      <c r="B192" s="76">
        <v>9</v>
      </c>
      <c r="C192" s="77" t="s">
        <v>74</v>
      </c>
      <c r="D192" s="83">
        <f t="shared" si="27"/>
        <v>45.685279187817258</v>
      </c>
      <c r="E192" s="78">
        <v>41.85</v>
      </c>
      <c r="F192" s="79">
        <v>1.9720000000000001E-2</v>
      </c>
      <c r="G192" s="75">
        <f t="shared" si="21"/>
        <v>41.869720000000001</v>
      </c>
      <c r="H192" s="66">
        <v>276.66000000000003</v>
      </c>
      <c r="I192" s="67" t="s">
        <v>71</v>
      </c>
      <c r="J192" s="64">
        <f t="shared" si="29"/>
        <v>276.66000000000003</v>
      </c>
      <c r="K192" s="66">
        <v>9.75</v>
      </c>
      <c r="L192" s="67" t="s">
        <v>71</v>
      </c>
      <c r="M192" s="64">
        <f t="shared" si="28"/>
        <v>9.75</v>
      </c>
      <c r="N192" s="66">
        <v>1.91</v>
      </c>
      <c r="O192" s="67" t="s">
        <v>71</v>
      </c>
      <c r="P192" s="64">
        <f t="shared" si="26"/>
        <v>1.91</v>
      </c>
    </row>
    <row r="193" spans="1:16">
      <c r="A193" s="1">
        <f t="shared" si="24"/>
        <v>193</v>
      </c>
      <c r="B193" s="76">
        <v>10</v>
      </c>
      <c r="C193" s="77" t="s">
        <v>74</v>
      </c>
      <c r="D193" s="83">
        <f t="shared" si="27"/>
        <v>50.761421319796952</v>
      </c>
      <c r="E193" s="78">
        <v>39.700000000000003</v>
      </c>
      <c r="F193" s="79">
        <v>1.796E-2</v>
      </c>
      <c r="G193" s="75">
        <f t="shared" si="21"/>
        <v>39.717960000000005</v>
      </c>
      <c r="H193" s="66">
        <v>316.87</v>
      </c>
      <c r="I193" s="67" t="s">
        <v>71</v>
      </c>
      <c r="J193" s="64">
        <f t="shared" si="29"/>
        <v>316.87</v>
      </c>
      <c r="K193" s="66">
        <v>11.29</v>
      </c>
      <c r="L193" s="67" t="s">
        <v>71</v>
      </c>
      <c r="M193" s="64">
        <f t="shared" si="28"/>
        <v>11.29</v>
      </c>
      <c r="N193" s="66">
        <v>2.0499999999999998</v>
      </c>
      <c r="O193" s="67" t="s">
        <v>71</v>
      </c>
      <c r="P193" s="64">
        <f t="shared" si="26"/>
        <v>2.0499999999999998</v>
      </c>
    </row>
    <row r="194" spans="1:16">
      <c r="A194" s="1">
        <f t="shared" si="24"/>
        <v>194</v>
      </c>
      <c r="B194" s="76">
        <v>11</v>
      </c>
      <c r="C194" s="77" t="s">
        <v>74</v>
      </c>
      <c r="D194" s="83">
        <f t="shared" si="27"/>
        <v>55.837563451776653</v>
      </c>
      <c r="E194" s="78">
        <v>37.79</v>
      </c>
      <c r="F194" s="79">
        <v>1.6500000000000001E-2</v>
      </c>
      <c r="G194" s="75">
        <f t="shared" si="21"/>
        <v>37.8065</v>
      </c>
      <c r="H194" s="66">
        <v>359.19</v>
      </c>
      <c r="I194" s="67" t="s">
        <v>71</v>
      </c>
      <c r="J194" s="64">
        <f t="shared" si="29"/>
        <v>359.19</v>
      </c>
      <c r="K194" s="66">
        <v>12.78</v>
      </c>
      <c r="L194" s="67" t="s">
        <v>71</v>
      </c>
      <c r="M194" s="64">
        <f t="shared" si="28"/>
        <v>12.78</v>
      </c>
      <c r="N194" s="66">
        <v>2.19</v>
      </c>
      <c r="O194" s="67" t="s">
        <v>71</v>
      </c>
      <c r="P194" s="64">
        <f t="shared" si="26"/>
        <v>2.19</v>
      </c>
    </row>
    <row r="195" spans="1:16">
      <c r="A195" s="1">
        <f t="shared" si="24"/>
        <v>195</v>
      </c>
      <c r="B195" s="76">
        <v>12</v>
      </c>
      <c r="C195" s="77" t="s">
        <v>74</v>
      </c>
      <c r="D195" s="83">
        <f t="shared" si="27"/>
        <v>60.913705583756347</v>
      </c>
      <c r="E195" s="78">
        <v>36.08</v>
      </c>
      <c r="F195" s="79">
        <v>1.5270000000000001E-2</v>
      </c>
      <c r="G195" s="75">
        <f t="shared" si="21"/>
        <v>36.095269999999999</v>
      </c>
      <c r="H195" s="66">
        <v>403.59</v>
      </c>
      <c r="I195" s="67" t="s">
        <v>71</v>
      </c>
      <c r="J195" s="64">
        <f t="shared" si="29"/>
        <v>403.59</v>
      </c>
      <c r="K195" s="66">
        <v>14.25</v>
      </c>
      <c r="L195" s="67" t="s">
        <v>71</v>
      </c>
      <c r="M195" s="64">
        <f t="shared" si="28"/>
        <v>14.25</v>
      </c>
      <c r="N195" s="66">
        <v>2.35</v>
      </c>
      <c r="O195" s="67" t="s">
        <v>71</v>
      </c>
      <c r="P195" s="64">
        <f t="shared" si="26"/>
        <v>2.35</v>
      </c>
    </row>
    <row r="196" spans="1:16">
      <c r="A196" s="1">
        <f t="shared" si="24"/>
        <v>196</v>
      </c>
      <c r="B196" s="76">
        <v>13</v>
      </c>
      <c r="C196" s="77" t="s">
        <v>74</v>
      </c>
      <c r="D196" s="83">
        <f t="shared" si="27"/>
        <v>65.989847715736047</v>
      </c>
      <c r="E196" s="78">
        <v>34.54</v>
      </c>
      <c r="F196" s="79">
        <v>1.422E-2</v>
      </c>
      <c r="G196" s="75">
        <f t="shared" si="21"/>
        <v>34.554220000000001</v>
      </c>
      <c r="H196" s="66">
        <v>450.02</v>
      </c>
      <c r="I196" s="67" t="s">
        <v>71</v>
      </c>
      <c r="J196" s="64">
        <f t="shared" si="29"/>
        <v>450.02</v>
      </c>
      <c r="K196" s="66">
        <v>15.69</v>
      </c>
      <c r="L196" s="67" t="s">
        <v>71</v>
      </c>
      <c r="M196" s="64">
        <f t="shared" si="28"/>
        <v>15.69</v>
      </c>
      <c r="N196" s="66">
        <v>2.5099999999999998</v>
      </c>
      <c r="O196" s="67" t="s">
        <v>71</v>
      </c>
      <c r="P196" s="64">
        <f t="shared" si="26"/>
        <v>2.5099999999999998</v>
      </c>
    </row>
    <row r="197" spans="1:16">
      <c r="A197" s="1">
        <f t="shared" si="24"/>
        <v>197</v>
      </c>
      <c r="B197" s="76">
        <v>14</v>
      </c>
      <c r="C197" s="77" t="s">
        <v>74</v>
      </c>
      <c r="D197" s="83">
        <f t="shared" si="27"/>
        <v>71.065989847715741</v>
      </c>
      <c r="E197" s="78">
        <v>33.159999999999997</v>
      </c>
      <c r="F197" s="79">
        <v>1.3310000000000001E-2</v>
      </c>
      <c r="G197" s="75">
        <f t="shared" si="21"/>
        <v>33.173309999999994</v>
      </c>
      <c r="H197" s="66">
        <v>498.45</v>
      </c>
      <c r="I197" s="67" t="s">
        <v>71</v>
      </c>
      <c r="J197" s="64">
        <f t="shared" si="29"/>
        <v>498.45</v>
      </c>
      <c r="K197" s="66">
        <v>17.13</v>
      </c>
      <c r="L197" s="67" t="s">
        <v>71</v>
      </c>
      <c r="M197" s="64">
        <f t="shared" si="28"/>
        <v>17.13</v>
      </c>
      <c r="N197" s="66">
        <v>2.68</v>
      </c>
      <c r="O197" s="67" t="s">
        <v>71</v>
      </c>
      <c r="P197" s="64">
        <f t="shared" si="26"/>
        <v>2.68</v>
      </c>
    </row>
    <row r="198" spans="1:16">
      <c r="A198" s="1">
        <f t="shared" si="24"/>
        <v>198</v>
      </c>
      <c r="B198" s="76">
        <v>15</v>
      </c>
      <c r="C198" s="77" t="s">
        <v>74</v>
      </c>
      <c r="D198" s="83">
        <f t="shared" si="27"/>
        <v>76.142131979695435</v>
      </c>
      <c r="E198" s="78">
        <v>31.9</v>
      </c>
      <c r="F198" s="79">
        <v>1.252E-2</v>
      </c>
      <c r="G198" s="75">
        <f t="shared" si="21"/>
        <v>31.912519999999997</v>
      </c>
      <c r="H198" s="66">
        <v>548.85</v>
      </c>
      <c r="I198" s="67" t="s">
        <v>71</v>
      </c>
      <c r="J198" s="64">
        <f t="shared" si="29"/>
        <v>548.85</v>
      </c>
      <c r="K198" s="66">
        <v>18.559999999999999</v>
      </c>
      <c r="L198" s="67" t="s">
        <v>71</v>
      </c>
      <c r="M198" s="64">
        <f t="shared" si="28"/>
        <v>18.559999999999999</v>
      </c>
      <c r="N198" s="66">
        <v>2.85</v>
      </c>
      <c r="O198" s="67" t="s">
        <v>71</v>
      </c>
      <c r="P198" s="64">
        <f t="shared" ref="P198:P228" si="30">N198</f>
        <v>2.85</v>
      </c>
    </row>
    <row r="199" spans="1:16">
      <c r="A199" s="1">
        <f t="shared" si="24"/>
        <v>199</v>
      </c>
      <c r="B199" s="76">
        <v>16</v>
      </c>
      <c r="C199" s="77" t="s">
        <v>74</v>
      </c>
      <c r="D199" s="83">
        <f t="shared" ref="D199:D228" si="31">B199*1000/$C$5</f>
        <v>81.218274111675129</v>
      </c>
      <c r="E199" s="78">
        <v>30.76</v>
      </c>
      <c r="F199" s="79">
        <v>1.1820000000000001E-2</v>
      </c>
      <c r="G199" s="75">
        <f t="shared" si="21"/>
        <v>30.771820000000002</v>
      </c>
      <c r="H199" s="66">
        <v>601.16999999999996</v>
      </c>
      <c r="I199" s="67" t="s">
        <v>71</v>
      </c>
      <c r="J199" s="64">
        <f t="shared" si="29"/>
        <v>601.16999999999996</v>
      </c>
      <c r="K199" s="66">
        <v>19.98</v>
      </c>
      <c r="L199" s="67" t="s">
        <v>71</v>
      </c>
      <c r="M199" s="64">
        <f t="shared" ref="M199:M228" si="32">K199</f>
        <v>19.98</v>
      </c>
      <c r="N199" s="66">
        <v>3.04</v>
      </c>
      <c r="O199" s="67" t="s">
        <v>71</v>
      </c>
      <c r="P199" s="64">
        <f t="shared" si="30"/>
        <v>3.04</v>
      </c>
    </row>
    <row r="200" spans="1:16">
      <c r="A200" s="1">
        <f t="shared" si="24"/>
        <v>200</v>
      </c>
      <c r="B200" s="76">
        <v>17</v>
      </c>
      <c r="C200" s="77" t="s">
        <v>74</v>
      </c>
      <c r="D200" s="83">
        <f t="shared" si="31"/>
        <v>86.294416243654823</v>
      </c>
      <c r="E200" s="78">
        <v>29.72</v>
      </c>
      <c r="F200" s="79">
        <v>1.119E-2</v>
      </c>
      <c r="G200" s="75">
        <f t="shared" si="21"/>
        <v>29.731189999999998</v>
      </c>
      <c r="H200" s="66">
        <v>655.38</v>
      </c>
      <c r="I200" s="67" t="s">
        <v>71</v>
      </c>
      <c r="J200" s="64">
        <f t="shared" si="29"/>
        <v>655.38</v>
      </c>
      <c r="K200" s="66">
        <v>21.41</v>
      </c>
      <c r="L200" s="67" t="s">
        <v>71</v>
      </c>
      <c r="M200" s="64">
        <f t="shared" si="32"/>
        <v>21.41</v>
      </c>
      <c r="N200" s="66">
        <v>3.22</v>
      </c>
      <c r="O200" s="67" t="s">
        <v>71</v>
      </c>
      <c r="P200" s="64">
        <f t="shared" si="30"/>
        <v>3.22</v>
      </c>
    </row>
    <row r="201" spans="1:16">
      <c r="A201" s="1">
        <f t="shared" si="24"/>
        <v>201</v>
      </c>
      <c r="B201" s="76">
        <v>18</v>
      </c>
      <c r="C201" s="77" t="s">
        <v>74</v>
      </c>
      <c r="D201" s="83">
        <f t="shared" si="31"/>
        <v>91.370558375634516</v>
      </c>
      <c r="E201" s="78">
        <v>28.76</v>
      </c>
      <c r="F201" s="79">
        <v>1.0630000000000001E-2</v>
      </c>
      <c r="G201" s="75">
        <f t="shared" si="21"/>
        <v>28.770630000000001</v>
      </c>
      <c r="H201" s="66">
        <v>711.45</v>
      </c>
      <c r="I201" s="67" t="s">
        <v>71</v>
      </c>
      <c r="J201" s="64">
        <f t="shared" si="29"/>
        <v>711.45</v>
      </c>
      <c r="K201" s="66">
        <v>22.83</v>
      </c>
      <c r="L201" s="67" t="s">
        <v>71</v>
      </c>
      <c r="M201" s="64">
        <f t="shared" si="32"/>
        <v>22.83</v>
      </c>
      <c r="N201" s="66">
        <v>3.42</v>
      </c>
      <c r="O201" s="67" t="s">
        <v>71</v>
      </c>
      <c r="P201" s="64">
        <f t="shared" si="30"/>
        <v>3.42</v>
      </c>
    </row>
    <row r="202" spans="1:16">
      <c r="A202" s="1">
        <f t="shared" si="24"/>
        <v>202</v>
      </c>
      <c r="B202" s="76">
        <v>20</v>
      </c>
      <c r="C202" s="77" t="s">
        <v>74</v>
      </c>
      <c r="D202" s="113">
        <f t="shared" si="31"/>
        <v>101.5228426395939</v>
      </c>
      <c r="E202" s="78">
        <v>27.06</v>
      </c>
      <c r="F202" s="79">
        <v>9.6760000000000006E-3</v>
      </c>
      <c r="G202" s="75">
        <f t="shared" si="21"/>
        <v>27.069675999999998</v>
      </c>
      <c r="H202" s="66">
        <v>828.99</v>
      </c>
      <c r="I202" s="67" t="s">
        <v>71</v>
      </c>
      <c r="J202" s="64">
        <f t="shared" si="29"/>
        <v>828.99</v>
      </c>
      <c r="K202" s="66">
        <v>28.26</v>
      </c>
      <c r="L202" s="67" t="s">
        <v>71</v>
      </c>
      <c r="M202" s="64">
        <f t="shared" si="32"/>
        <v>28.26</v>
      </c>
      <c r="N202" s="66">
        <v>3.82</v>
      </c>
      <c r="O202" s="67" t="s">
        <v>71</v>
      </c>
      <c r="P202" s="64">
        <f t="shared" si="30"/>
        <v>3.82</v>
      </c>
    </row>
    <row r="203" spans="1:16">
      <c r="A203" s="1">
        <f t="shared" si="24"/>
        <v>203</v>
      </c>
      <c r="B203" s="76">
        <v>22.5</v>
      </c>
      <c r="C203" s="77" t="s">
        <v>74</v>
      </c>
      <c r="D203" s="113">
        <f t="shared" si="31"/>
        <v>114.21319796954315</v>
      </c>
      <c r="E203" s="78">
        <v>25.27</v>
      </c>
      <c r="F203" s="79">
        <v>8.7060000000000002E-3</v>
      </c>
      <c r="G203" s="75">
        <f t="shared" si="21"/>
        <v>25.278706</v>
      </c>
      <c r="H203" s="66">
        <v>985.72</v>
      </c>
      <c r="I203" s="67" t="s">
        <v>71</v>
      </c>
      <c r="J203" s="64">
        <f t="shared" si="29"/>
        <v>985.72</v>
      </c>
      <c r="K203" s="66">
        <v>35.93</v>
      </c>
      <c r="L203" s="67" t="s">
        <v>71</v>
      </c>
      <c r="M203" s="64">
        <f t="shared" si="32"/>
        <v>35.93</v>
      </c>
      <c r="N203" s="66">
        <v>4.3600000000000003</v>
      </c>
      <c r="O203" s="67" t="s">
        <v>71</v>
      </c>
      <c r="P203" s="64">
        <f t="shared" si="30"/>
        <v>4.3600000000000003</v>
      </c>
    </row>
    <row r="204" spans="1:16">
      <c r="A204" s="1">
        <f t="shared" si="24"/>
        <v>204</v>
      </c>
      <c r="B204" s="76">
        <v>25</v>
      </c>
      <c r="C204" s="77" t="s">
        <v>74</v>
      </c>
      <c r="D204" s="113">
        <f t="shared" si="31"/>
        <v>126.90355329949239</v>
      </c>
      <c r="E204" s="78">
        <v>23.77</v>
      </c>
      <c r="F204" s="79">
        <v>7.92E-3</v>
      </c>
      <c r="G204" s="75">
        <f t="shared" si="21"/>
        <v>23.777919999999998</v>
      </c>
      <c r="H204" s="66">
        <v>1.1499999999999999</v>
      </c>
      <c r="I204" s="112" t="s">
        <v>73</v>
      </c>
      <c r="J204" s="68">
        <f t="shared" ref="J204:J228" si="33">H204*1000</f>
        <v>1150</v>
      </c>
      <c r="K204" s="66">
        <v>43.02</v>
      </c>
      <c r="L204" s="67" t="s">
        <v>71</v>
      </c>
      <c r="M204" s="64">
        <f t="shared" si="32"/>
        <v>43.02</v>
      </c>
      <c r="N204" s="66">
        <v>4.93</v>
      </c>
      <c r="O204" s="67" t="s">
        <v>71</v>
      </c>
      <c r="P204" s="64">
        <f t="shared" si="30"/>
        <v>4.93</v>
      </c>
    </row>
    <row r="205" spans="1:16">
      <c r="A205" s="1">
        <f t="shared" si="24"/>
        <v>205</v>
      </c>
      <c r="B205" s="76">
        <v>27.5</v>
      </c>
      <c r="C205" s="77" t="s">
        <v>74</v>
      </c>
      <c r="D205" s="113">
        <f t="shared" si="31"/>
        <v>139.59390862944161</v>
      </c>
      <c r="E205" s="78">
        <v>22.49</v>
      </c>
      <c r="F205" s="79">
        <v>7.2690000000000003E-3</v>
      </c>
      <c r="G205" s="75">
        <f t="shared" si="21"/>
        <v>22.497268999999999</v>
      </c>
      <c r="H205" s="66">
        <v>1.33</v>
      </c>
      <c r="I205" s="67" t="s">
        <v>73</v>
      </c>
      <c r="J205" s="68">
        <f t="shared" si="33"/>
        <v>1330</v>
      </c>
      <c r="K205" s="66">
        <v>49.81</v>
      </c>
      <c r="L205" s="67" t="s">
        <v>71</v>
      </c>
      <c r="M205" s="64">
        <f t="shared" si="32"/>
        <v>49.81</v>
      </c>
      <c r="N205" s="66">
        <v>5.52</v>
      </c>
      <c r="O205" s="67" t="s">
        <v>71</v>
      </c>
      <c r="P205" s="64">
        <f t="shared" si="30"/>
        <v>5.52</v>
      </c>
    </row>
    <row r="206" spans="1:16">
      <c r="A206" s="1">
        <f t="shared" si="24"/>
        <v>206</v>
      </c>
      <c r="B206" s="76">
        <v>30</v>
      </c>
      <c r="C206" s="77" t="s">
        <v>74</v>
      </c>
      <c r="D206" s="113">
        <f t="shared" si="31"/>
        <v>152.28426395939087</v>
      </c>
      <c r="E206" s="78">
        <v>21.4</v>
      </c>
      <c r="F206" s="79">
        <v>6.7210000000000004E-3</v>
      </c>
      <c r="G206" s="75">
        <f t="shared" si="21"/>
        <v>21.406720999999997</v>
      </c>
      <c r="H206" s="66">
        <v>1.52</v>
      </c>
      <c r="I206" s="67" t="s">
        <v>73</v>
      </c>
      <c r="J206" s="68">
        <f t="shared" si="33"/>
        <v>1520</v>
      </c>
      <c r="K206" s="66">
        <v>56.39</v>
      </c>
      <c r="L206" s="67" t="s">
        <v>71</v>
      </c>
      <c r="M206" s="64">
        <f t="shared" si="32"/>
        <v>56.39</v>
      </c>
      <c r="N206" s="66">
        <v>6.15</v>
      </c>
      <c r="O206" s="67" t="s">
        <v>71</v>
      </c>
      <c r="P206" s="64">
        <f t="shared" si="30"/>
        <v>6.15</v>
      </c>
    </row>
    <row r="207" spans="1:16">
      <c r="A207" s="1">
        <f t="shared" si="24"/>
        <v>207</v>
      </c>
      <c r="B207" s="76">
        <v>32.5</v>
      </c>
      <c r="C207" s="77" t="s">
        <v>74</v>
      </c>
      <c r="D207" s="113">
        <f t="shared" si="31"/>
        <v>164.9746192893401</v>
      </c>
      <c r="E207" s="78">
        <v>20.440000000000001</v>
      </c>
      <c r="F207" s="79">
        <v>6.254E-3</v>
      </c>
      <c r="G207" s="75">
        <f t="shared" si="21"/>
        <v>20.446254</v>
      </c>
      <c r="H207" s="66">
        <v>1.71</v>
      </c>
      <c r="I207" s="67" t="s">
        <v>73</v>
      </c>
      <c r="J207" s="68">
        <f t="shared" si="33"/>
        <v>1710</v>
      </c>
      <c r="K207" s="66">
        <v>62.85</v>
      </c>
      <c r="L207" s="67" t="s">
        <v>71</v>
      </c>
      <c r="M207" s="64">
        <f t="shared" si="32"/>
        <v>62.85</v>
      </c>
      <c r="N207" s="66">
        <v>6.79</v>
      </c>
      <c r="O207" s="67" t="s">
        <v>71</v>
      </c>
      <c r="P207" s="64">
        <f t="shared" si="30"/>
        <v>6.79</v>
      </c>
    </row>
    <row r="208" spans="1:16">
      <c r="A208" s="1">
        <f t="shared" si="24"/>
        <v>208</v>
      </c>
      <c r="B208" s="76">
        <v>35</v>
      </c>
      <c r="C208" s="77" t="s">
        <v>74</v>
      </c>
      <c r="D208" s="113">
        <f t="shared" si="31"/>
        <v>177.66497461928935</v>
      </c>
      <c r="E208" s="78">
        <v>19.600000000000001</v>
      </c>
      <c r="F208" s="79">
        <v>5.849E-3</v>
      </c>
      <c r="G208" s="75">
        <f t="shared" si="21"/>
        <v>19.605849000000003</v>
      </c>
      <c r="H208" s="66">
        <v>1.92</v>
      </c>
      <c r="I208" s="67" t="s">
        <v>73</v>
      </c>
      <c r="J208" s="68">
        <f t="shared" si="33"/>
        <v>1920</v>
      </c>
      <c r="K208" s="66">
        <v>69.209999999999994</v>
      </c>
      <c r="L208" s="67" t="s">
        <v>71</v>
      </c>
      <c r="M208" s="64">
        <f t="shared" si="32"/>
        <v>69.209999999999994</v>
      </c>
      <c r="N208" s="66">
        <v>7.46</v>
      </c>
      <c r="O208" s="67" t="s">
        <v>71</v>
      </c>
      <c r="P208" s="64">
        <f t="shared" si="30"/>
        <v>7.46</v>
      </c>
    </row>
    <row r="209" spans="1:16">
      <c r="A209" s="1">
        <f t="shared" si="24"/>
        <v>209</v>
      </c>
      <c r="B209" s="76">
        <v>37.5</v>
      </c>
      <c r="C209" s="77" t="s">
        <v>74</v>
      </c>
      <c r="D209" s="113">
        <f t="shared" si="31"/>
        <v>190.35532994923858</v>
      </c>
      <c r="E209" s="78">
        <v>18.86</v>
      </c>
      <c r="F209" s="79">
        <v>5.496E-3</v>
      </c>
      <c r="G209" s="75">
        <f t="shared" si="21"/>
        <v>18.865496</v>
      </c>
      <c r="H209" s="66">
        <v>2.13</v>
      </c>
      <c r="I209" s="67" t="s">
        <v>73</v>
      </c>
      <c r="J209" s="68">
        <f t="shared" si="33"/>
        <v>2130</v>
      </c>
      <c r="K209" s="66">
        <v>75.510000000000005</v>
      </c>
      <c r="L209" s="67" t="s">
        <v>71</v>
      </c>
      <c r="M209" s="64">
        <f t="shared" si="32"/>
        <v>75.510000000000005</v>
      </c>
      <c r="N209" s="66">
        <v>8.15</v>
      </c>
      <c r="O209" s="67" t="s">
        <v>71</v>
      </c>
      <c r="P209" s="64">
        <f t="shared" si="30"/>
        <v>8.15</v>
      </c>
    </row>
    <row r="210" spans="1:16">
      <c r="A210" s="1">
        <f t="shared" si="24"/>
        <v>210</v>
      </c>
      <c r="B210" s="76">
        <v>40</v>
      </c>
      <c r="C210" s="77" t="s">
        <v>74</v>
      </c>
      <c r="D210" s="113">
        <f t="shared" si="31"/>
        <v>203.04568527918781</v>
      </c>
      <c r="E210" s="78">
        <v>18.2</v>
      </c>
      <c r="F210" s="79">
        <v>5.1850000000000004E-3</v>
      </c>
      <c r="G210" s="75">
        <f t="shared" si="21"/>
        <v>18.205185</v>
      </c>
      <c r="H210" s="66">
        <v>2.35</v>
      </c>
      <c r="I210" s="67" t="s">
        <v>73</v>
      </c>
      <c r="J210" s="68">
        <f t="shared" si="33"/>
        <v>2350</v>
      </c>
      <c r="K210" s="66">
        <v>81.75</v>
      </c>
      <c r="L210" s="67" t="s">
        <v>71</v>
      </c>
      <c r="M210" s="64">
        <f t="shared" si="32"/>
        <v>81.75</v>
      </c>
      <c r="N210" s="66">
        <v>8.8699999999999992</v>
      </c>
      <c r="O210" s="67" t="s">
        <v>71</v>
      </c>
      <c r="P210" s="64">
        <f t="shared" si="30"/>
        <v>8.8699999999999992</v>
      </c>
    </row>
    <row r="211" spans="1:16">
      <c r="A211" s="1">
        <f t="shared" si="24"/>
        <v>211</v>
      </c>
      <c r="B211" s="76">
        <v>45</v>
      </c>
      <c r="C211" s="77" t="s">
        <v>74</v>
      </c>
      <c r="D211" s="113">
        <f t="shared" si="31"/>
        <v>228.42639593908629</v>
      </c>
      <c r="E211" s="78">
        <v>17.07</v>
      </c>
      <c r="F211" s="79">
        <v>4.6610000000000002E-3</v>
      </c>
      <c r="G211" s="75">
        <f t="shared" si="21"/>
        <v>17.074660999999999</v>
      </c>
      <c r="H211" s="66">
        <v>2.82</v>
      </c>
      <c r="I211" s="67" t="s">
        <v>73</v>
      </c>
      <c r="J211" s="68">
        <f t="shared" si="33"/>
        <v>2820</v>
      </c>
      <c r="K211" s="66">
        <v>104.96</v>
      </c>
      <c r="L211" s="67" t="s">
        <v>71</v>
      </c>
      <c r="M211" s="64">
        <f t="shared" si="32"/>
        <v>104.96</v>
      </c>
      <c r="N211" s="66">
        <v>10.35</v>
      </c>
      <c r="O211" s="67" t="s">
        <v>71</v>
      </c>
      <c r="P211" s="64">
        <f t="shared" si="30"/>
        <v>10.35</v>
      </c>
    </row>
    <row r="212" spans="1:16">
      <c r="A212" s="1">
        <f t="shared" si="24"/>
        <v>212</v>
      </c>
      <c r="B212" s="76">
        <v>50</v>
      </c>
      <c r="C212" s="77" t="s">
        <v>74</v>
      </c>
      <c r="D212" s="113">
        <f t="shared" si="31"/>
        <v>253.80710659898477</v>
      </c>
      <c r="E212" s="78">
        <v>16.149999999999999</v>
      </c>
      <c r="F212" s="79">
        <v>4.2370000000000003E-3</v>
      </c>
      <c r="G212" s="75">
        <f t="shared" ref="G212:G275" si="34">E212+F212</f>
        <v>16.154236999999998</v>
      </c>
      <c r="H212" s="66">
        <v>3.31</v>
      </c>
      <c r="I212" s="67" t="s">
        <v>73</v>
      </c>
      <c r="J212" s="68">
        <f t="shared" si="33"/>
        <v>3310</v>
      </c>
      <c r="K212" s="66">
        <v>126.09</v>
      </c>
      <c r="L212" s="67" t="s">
        <v>71</v>
      </c>
      <c r="M212" s="64">
        <f t="shared" si="32"/>
        <v>126.09</v>
      </c>
      <c r="N212" s="66">
        <v>11.89</v>
      </c>
      <c r="O212" s="67" t="s">
        <v>71</v>
      </c>
      <c r="P212" s="64">
        <f t="shared" si="30"/>
        <v>11.89</v>
      </c>
    </row>
    <row r="213" spans="1:16">
      <c r="A213" s="1">
        <f t="shared" si="24"/>
        <v>213</v>
      </c>
      <c r="B213" s="76">
        <v>55</v>
      </c>
      <c r="C213" s="77" t="s">
        <v>74</v>
      </c>
      <c r="D213" s="113">
        <f t="shared" si="31"/>
        <v>279.18781725888323</v>
      </c>
      <c r="E213" s="78">
        <v>15.38</v>
      </c>
      <c r="F213" s="79">
        <v>3.8869999999999998E-3</v>
      </c>
      <c r="G213" s="75">
        <f t="shared" si="34"/>
        <v>15.383887000000001</v>
      </c>
      <c r="H213" s="66">
        <v>3.83</v>
      </c>
      <c r="I213" s="67" t="s">
        <v>73</v>
      </c>
      <c r="J213" s="68">
        <f t="shared" si="33"/>
        <v>3830</v>
      </c>
      <c r="K213" s="66">
        <v>146</v>
      </c>
      <c r="L213" s="67" t="s">
        <v>71</v>
      </c>
      <c r="M213" s="64">
        <f t="shared" si="32"/>
        <v>146</v>
      </c>
      <c r="N213" s="66">
        <v>13.5</v>
      </c>
      <c r="O213" s="67" t="s">
        <v>71</v>
      </c>
      <c r="P213" s="64">
        <f t="shared" si="30"/>
        <v>13.5</v>
      </c>
    </row>
    <row r="214" spans="1:16">
      <c r="A214" s="1">
        <f t="shared" ref="A214:A277" si="35">A213+1</f>
        <v>214</v>
      </c>
      <c r="B214" s="76">
        <v>60</v>
      </c>
      <c r="C214" s="77" t="s">
        <v>74</v>
      </c>
      <c r="D214" s="113">
        <f t="shared" si="31"/>
        <v>304.56852791878174</v>
      </c>
      <c r="E214" s="78">
        <v>14.74</v>
      </c>
      <c r="F214" s="79">
        <v>3.5920000000000001E-3</v>
      </c>
      <c r="G214" s="75">
        <f t="shared" si="34"/>
        <v>14.743592</v>
      </c>
      <c r="H214" s="66">
        <v>4.38</v>
      </c>
      <c r="I214" s="67" t="s">
        <v>73</v>
      </c>
      <c r="J214" s="68">
        <f t="shared" si="33"/>
        <v>4380</v>
      </c>
      <c r="K214" s="66">
        <v>165.08</v>
      </c>
      <c r="L214" s="67" t="s">
        <v>71</v>
      </c>
      <c r="M214" s="64">
        <f t="shared" si="32"/>
        <v>165.08</v>
      </c>
      <c r="N214" s="66">
        <v>15.15</v>
      </c>
      <c r="O214" s="67" t="s">
        <v>71</v>
      </c>
      <c r="P214" s="64">
        <f t="shared" si="30"/>
        <v>15.15</v>
      </c>
    </row>
    <row r="215" spans="1:16">
      <c r="A215" s="1">
        <f t="shared" si="35"/>
        <v>215</v>
      </c>
      <c r="B215" s="76">
        <v>65</v>
      </c>
      <c r="C215" s="77" t="s">
        <v>74</v>
      </c>
      <c r="D215" s="113">
        <f t="shared" si="31"/>
        <v>329.94923857868019</v>
      </c>
      <c r="E215" s="78">
        <v>14.18</v>
      </c>
      <c r="F215" s="79">
        <v>3.3400000000000001E-3</v>
      </c>
      <c r="G215" s="75">
        <f t="shared" si="34"/>
        <v>14.183339999999999</v>
      </c>
      <c r="H215" s="66">
        <v>4.9400000000000004</v>
      </c>
      <c r="I215" s="67" t="s">
        <v>73</v>
      </c>
      <c r="J215" s="68">
        <f t="shared" si="33"/>
        <v>4940</v>
      </c>
      <c r="K215" s="66">
        <v>183.55</v>
      </c>
      <c r="L215" s="67" t="s">
        <v>71</v>
      </c>
      <c r="M215" s="64">
        <f t="shared" si="32"/>
        <v>183.55</v>
      </c>
      <c r="N215" s="66">
        <v>16.850000000000001</v>
      </c>
      <c r="O215" s="67" t="s">
        <v>71</v>
      </c>
      <c r="P215" s="64">
        <f t="shared" si="30"/>
        <v>16.850000000000001</v>
      </c>
    </row>
    <row r="216" spans="1:16">
      <c r="A216" s="1">
        <f t="shared" si="35"/>
        <v>216</v>
      </c>
      <c r="B216" s="76">
        <v>70</v>
      </c>
      <c r="C216" s="77" t="s">
        <v>74</v>
      </c>
      <c r="D216" s="113">
        <f t="shared" si="31"/>
        <v>355.32994923857871</v>
      </c>
      <c r="E216" s="78">
        <v>13.7</v>
      </c>
      <c r="F216" s="79">
        <v>3.1229999999999999E-3</v>
      </c>
      <c r="G216" s="75">
        <f t="shared" si="34"/>
        <v>13.703123</v>
      </c>
      <c r="H216" s="66">
        <v>5.53</v>
      </c>
      <c r="I216" s="67" t="s">
        <v>73</v>
      </c>
      <c r="J216" s="68">
        <f t="shared" si="33"/>
        <v>5530</v>
      </c>
      <c r="K216" s="66">
        <v>201.54</v>
      </c>
      <c r="L216" s="67" t="s">
        <v>71</v>
      </c>
      <c r="M216" s="64">
        <f t="shared" si="32"/>
        <v>201.54</v>
      </c>
      <c r="N216" s="66">
        <v>18.59</v>
      </c>
      <c r="O216" s="67" t="s">
        <v>71</v>
      </c>
      <c r="P216" s="64">
        <f t="shared" si="30"/>
        <v>18.59</v>
      </c>
    </row>
    <row r="217" spans="1:16">
      <c r="A217" s="1">
        <f t="shared" si="35"/>
        <v>217</v>
      </c>
      <c r="B217" s="76">
        <v>80</v>
      </c>
      <c r="C217" s="77" t="s">
        <v>74</v>
      </c>
      <c r="D217" s="113">
        <f t="shared" si="31"/>
        <v>406.09137055837562</v>
      </c>
      <c r="E217" s="78">
        <v>12.91</v>
      </c>
      <c r="F217" s="79">
        <v>2.7659999999999998E-3</v>
      </c>
      <c r="G217" s="75">
        <f t="shared" si="34"/>
        <v>12.912766</v>
      </c>
      <c r="H217" s="66">
        <v>6.76</v>
      </c>
      <c r="I217" s="67" t="s">
        <v>73</v>
      </c>
      <c r="J217" s="68">
        <f t="shared" si="33"/>
        <v>6760</v>
      </c>
      <c r="K217" s="66">
        <v>266.55</v>
      </c>
      <c r="L217" s="67" t="s">
        <v>71</v>
      </c>
      <c r="M217" s="64">
        <f t="shared" si="32"/>
        <v>266.55</v>
      </c>
      <c r="N217" s="66">
        <v>22.16</v>
      </c>
      <c r="O217" s="67" t="s">
        <v>71</v>
      </c>
      <c r="P217" s="64">
        <f t="shared" si="30"/>
        <v>22.16</v>
      </c>
    </row>
    <row r="218" spans="1:16">
      <c r="A218" s="1">
        <f t="shared" si="35"/>
        <v>218</v>
      </c>
      <c r="B218" s="76">
        <v>90</v>
      </c>
      <c r="C218" s="77" t="s">
        <v>74</v>
      </c>
      <c r="D218" s="113">
        <f t="shared" si="31"/>
        <v>456.85279187817258</v>
      </c>
      <c r="E218" s="78">
        <v>12.29</v>
      </c>
      <c r="F218" s="79">
        <v>2.4849999999999998E-3</v>
      </c>
      <c r="G218" s="75">
        <f t="shared" si="34"/>
        <v>12.292484999999999</v>
      </c>
      <c r="H218" s="66">
        <v>8.06</v>
      </c>
      <c r="I218" s="67" t="s">
        <v>73</v>
      </c>
      <c r="J218" s="68">
        <f t="shared" si="33"/>
        <v>8060.0000000000009</v>
      </c>
      <c r="K218" s="66">
        <v>323.98</v>
      </c>
      <c r="L218" s="67" t="s">
        <v>71</v>
      </c>
      <c r="M218" s="64">
        <f t="shared" si="32"/>
        <v>323.98</v>
      </c>
      <c r="N218" s="66">
        <v>25.84</v>
      </c>
      <c r="O218" s="67" t="s">
        <v>71</v>
      </c>
      <c r="P218" s="64">
        <f t="shared" si="30"/>
        <v>25.84</v>
      </c>
    </row>
    <row r="219" spans="1:16">
      <c r="A219" s="1">
        <f t="shared" si="35"/>
        <v>219</v>
      </c>
      <c r="B219" s="76">
        <v>100</v>
      </c>
      <c r="C219" s="77" t="s">
        <v>74</v>
      </c>
      <c r="D219" s="113">
        <f t="shared" si="31"/>
        <v>507.61421319796955</v>
      </c>
      <c r="E219" s="78">
        <v>11.8</v>
      </c>
      <c r="F219" s="79">
        <v>2.2569999999999999E-3</v>
      </c>
      <c r="G219" s="75">
        <f t="shared" si="34"/>
        <v>11.802257000000001</v>
      </c>
      <c r="H219" s="66">
        <v>9.43</v>
      </c>
      <c r="I219" s="67" t="s">
        <v>73</v>
      </c>
      <c r="J219" s="68">
        <f t="shared" si="33"/>
        <v>9430</v>
      </c>
      <c r="K219" s="66">
        <v>376.9</v>
      </c>
      <c r="L219" s="67" t="s">
        <v>71</v>
      </c>
      <c r="M219" s="64">
        <f t="shared" si="32"/>
        <v>376.9</v>
      </c>
      <c r="N219" s="66">
        <v>29.6</v>
      </c>
      <c r="O219" s="67" t="s">
        <v>71</v>
      </c>
      <c r="P219" s="64">
        <f t="shared" si="30"/>
        <v>29.6</v>
      </c>
    </row>
    <row r="220" spans="1:16">
      <c r="A220" s="1">
        <f t="shared" si="35"/>
        <v>220</v>
      </c>
      <c r="B220" s="76">
        <v>110</v>
      </c>
      <c r="C220" s="77" t="s">
        <v>74</v>
      </c>
      <c r="D220" s="113">
        <f t="shared" si="31"/>
        <v>558.37563451776646</v>
      </c>
      <c r="E220" s="78">
        <v>11.4</v>
      </c>
      <c r="F220" s="79">
        <v>2.0690000000000001E-3</v>
      </c>
      <c r="G220" s="75">
        <f t="shared" si="34"/>
        <v>11.402069000000001</v>
      </c>
      <c r="H220" s="66">
        <v>10.84</v>
      </c>
      <c r="I220" s="67" t="s">
        <v>73</v>
      </c>
      <c r="J220" s="68">
        <f t="shared" si="33"/>
        <v>10840</v>
      </c>
      <c r="K220" s="66">
        <v>426.67</v>
      </c>
      <c r="L220" s="67" t="s">
        <v>71</v>
      </c>
      <c r="M220" s="64">
        <f t="shared" si="32"/>
        <v>426.67</v>
      </c>
      <c r="N220" s="66">
        <v>33.42</v>
      </c>
      <c r="O220" s="67" t="s">
        <v>71</v>
      </c>
      <c r="P220" s="64">
        <f t="shared" si="30"/>
        <v>33.42</v>
      </c>
    </row>
    <row r="221" spans="1:16">
      <c r="A221" s="1">
        <f t="shared" si="35"/>
        <v>221</v>
      </c>
      <c r="B221" s="76">
        <v>120</v>
      </c>
      <c r="C221" s="77" t="s">
        <v>74</v>
      </c>
      <c r="D221" s="113">
        <f t="shared" si="31"/>
        <v>609.13705583756348</v>
      </c>
      <c r="E221" s="78">
        <v>11.07</v>
      </c>
      <c r="F221" s="79">
        <v>1.9109999999999999E-3</v>
      </c>
      <c r="G221" s="75">
        <f t="shared" si="34"/>
        <v>11.071911</v>
      </c>
      <c r="H221" s="66">
        <v>12.3</v>
      </c>
      <c r="I221" s="67" t="s">
        <v>73</v>
      </c>
      <c r="J221" s="68">
        <f t="shared" si="33"/>
        <v>12300</v>
      </c>
      <c r="K221" s="66">
        <v>473.99</v>
      </c>
      <c r="L221" s="67" t="s">
        <v>71</v>
      </c>
      <c r="M221" s="64">
        <f t="shared" si="32"/>
        <v>473.99</v>
      </c>
      <c r="N221" s="66">
        <v>37.270000000000003</v>
      </c>
      <c r="O221" s="67" t="s">
        <v>71</v>
      </c>
      <c r="P221" s="64">
        <f t="shared" si="30"/>
        <v>37.270000000000003</v>
      </c>
    </row>
    <row r="222" spans="1:16">
      <c r="A222" s="1">
        <f t="shared" si="35"/>
        <v>222</v>
      </c>
      <c r="B222" s="76">
        <v>130</v>
      </c>
      <c r="C222" s="77" t="s">
        <v>74</v>
      </c>
      <c r="D222" s="113">
        <f t="shared" si="31"/>
        <v>659.89847715736039</v>
      </c>
      <c r="E222" s="78">
        <v>10.8</v>
      </c>
      <c r="F222" s="79">
        <v>1.7769999999999999E-3</v>
      </c>
      <c r="G222" s="75">
        <f t="shared" si="34"/>
        <v>10.801777000000001</v>
      </c>
      <c r="H222" s="66">
        <v>13.8</v>
      </c>
      <c r="I222" s="67" t="s">
        <v>73</v>
      </c>
      <c r="J222" s="68">
        <f t="shared" si="33"/>
        <v>13800</v>
      </c>
      <c r="K222" s="66">
        <v>519.29</v>
      </c>
      <c r="L222" s="67" t="s">
        <v>71</v>
      </c>
      <c r="M222" s="64">
        <f t="shared" si="32"/>
        <v>519.29</v>
      </c>
      <c r="N222" s="66">
        <v>41.15</v>
      </c>
      <c r="O222" s="67" t="s">
        <v>71</v>
      </c>
      <c r="P222" s="64">
        <f t="shared" si="30"/>
        <v>41.15</v>
      </c>
    </row>
    <row r="223" spans="1:16">
      <c r="A223" s="1">
        <f t="shared" si="35"/>
        <v>223</v>
      </c>
      <c r="B223" s="76">
        <v>140</v>
      </c>
      <c r="C223" s="77" t="s">
        <v>74</v>
      </c>
      <c r="D223" s="113">
        <f t="shared" si="31"/>
        <v>710.65989847715741</v>
      </c>
      <c r="E223" s="78">
        <v>10.57</v>
      </c>
      <c r="F223" s="79">
        <v>1.66E-3</v>
      </c>
      <c r="G223" s="75">
        <f t="shared" si="34"/>
        <v>10.57166</v>
      </c>
      <c r="H223" s="66">
        <v>15.33</v>
      </c>
      <c r="I223" s="67" t="s">
        <v>73</v>
      </c>
      <c r="J223" s="68">
        <f t="shared" si="33"/>
        <v>15330</v>
      </c>
      <c r="K223" s="66">
        <v>562.86</v>
      </c>
      <c r="L223" s="67" t="s">
        <v>71</v>
      </c>
      <c r="M223" s="64">
        <f t="shared" si="32"/>
        <v>562.86</v>
      </c>
      <c r="N223" s="66">
        <v>45.04</v>
      </c>
      <c r="O223" s="67" t="s">
        <v>71</v>
      </c>
      <c r="P223" s="64">
        <f t="shared" si="30"/>
        <v>45.04</v>
      </c>
    </row>
    <row r="224" spans="1:16">
      <c r="A224" s="1">
        <f t="shared" si="35"/>
        <v>224</v>
      </c>
      <c r="B224" s="76">
        <v>150</v>
      </c>
      <c r="C224" s="77" t="s">
        <v>74</v>
      </c>
      <c r="D224" s="113">
        <f t="shared" si="31"/>
        <v>761.42131979695432</v>
      </c>
      <c r="E224" s="78">
        <v>10.37</v>
      </c>
      <c r="F224" s="79">
        <v>1.5590000000000001E-3</v>
      </c>
      <c r="G224" s="75">
        <f t="shared" si="34"/>
        <v>10.371559</v>
      </c>
      <c r="H224" s="66">
        <v>16.899999999999999</v>
      </c>
      <c r="I224" s="67" t="s">
        <v>73</v>
      </c>
      <c r="J224" s="68">
        <f t="shared" si="33"/>
        <v>16900</v>
      </c>
      <c r="K224" s="66">
        <v>604.88</v>
      </c>
      <c r="L224" s="67" t="s">
        <v>71</v>
      </c>
      <c r="M224" s="64">
        <f t="shared" si="32"/>
        <v>604.88</v>
      </c>
      <c r="N224" s="66">
        <v>48.94</v>
      </c>
      <c r="O224" s="67" t="s">
        <v>71</v>
      </c>
      <c r="P224" s="64">
        <f t="shared" si="30"/>
        <v>48.94</v>
      </c>
    </row>
    <row r="225" spans="1:16">
      <c r="A225" s="1">
        <f t="shared" si="35"/>
        <v>225</v>
      </c>
      <c r="B225" s="76">
        <v>160</v>
      </c>
      <c r="C225" s="77" t="s">
        <v>74</v>
      </c>
      <c r="D225" s="113">
        <f t="shared" si="31"/>
        <v>812.18274111675123</v>
      </c>
      <c r="E225" s="78">
        <v>10.210000000000001</v>
      </c>
      <c r="F225" s="79">
        <v>1.469E-3</v>
      </c>
      <c r="G225" s="75">
        <f t="shared" si="34"/>
        <v>10.211469000000001</v>
      </c>
      <c r="H225" s="66">
        <v>18.489999999999998</v>
      </c>
      <c r="I225" s="67" t="s">
        <v>73</v>
      </c>
      <c r="J225" s="68">
        <f t="shared" si="33"/>
        <v>18490</v>
      </c>
      <c r="K225" s="66">
        <v>645.53</v>
      </c>
      <c r="L225" s="67" t="s">
        <v>71</v>
      </c>
      <c r="M225" s="64">
        <f t="shared" si="32"/>
        <v>645.53</v>
      </c>
      <c r="N225" s="66">
        <v>52.83</v>
      </c>
      <c r="O225" s="67" t="s">
        <v>71</v>
      </c>
      <c r="P225" s="64">
        <f t="shared" si="30"/>
        <v>52.83</v>
      </c>
    </row>
    <row r="226" spans="1:16">
      <c r="A226" s="1">
        <f t="shared" si="35"/>
        <v>226</v>
      </c>
      <c r="B226" s="76">
        <v>170</v>
      </c>
      <c r="C226" s="77" t="s">
        <v>74</v>
      </c>
      <c r="D226" s="113">
        <f t="shared" si="31"/>
        <v>862.94416243654825</v>
      </c>
      <c r="E226" s="78">
        <v>10.06</v>
      </c>
      <c r="F226" s="79">
        <v>1.39E-3</v>
      </c>
      <c r="G226" s="75">
        <f t="shared" si="34"/>
        <v>10.061390000000001</v>
      </c>
      <c r="H226" s="66">
        <v>20.11</v>
      </c>
      <c r="I226" s="67" t="s">
        <v>73</v>
      </c>
      <c r="J226" s="68">
        <f t="shared" si="33"/>
        <v>20110</v>
      </c>
      <c r="K226" s="66">
        <v>684.91</v>
      </c>
      <c r="L226" s="67" t="s">
        <v>71</v>
      </c>
      <c r="M226" s="64">
        <f t="shared" si="32"/>
        <v>684.91</v>
      </c>
      <c r="N226" s="66">
        <v>56.71</v>
      </c>
      <c r="O226" s="67" t="s">
        <v>71</v>
      </c>
      <c r="P226" s="64">
        <f t="shared" si="30"/>
        <v>56.71</v>
      </c>
    </row>
    <row r="227" spans="1:16">
      <c r="A227" s="1">
        <f t="shared" si="35"/>
        <v>227</v>
      </c>
      <c r="B227" s="76">
        <v>180</v>
      </c>
      <c r="C227" s="77" t="s">
        <v>74</v>
      </c>
      <c r="D227" s="113">
        <f t="shared" si="31"/>
        <v>913.70558375634516</v>
      </c>
      <c r="E227" s="78">
        <v>9.9390000000000001</v>
      </c>
      <c r="F227" s="79">
        <v>1.3190000000000001E-3</v>
      </c>
      <c r="G227" s="75">
        <f t="shared" si="34"/>
        <v>9.9403190000000006</v>
      </c>
      <c r="H227" s="66">
        <v>21.75</v>
      </c>
      <c r="I227" s="67" t="s">
        <v>73</v>
      </c>
      <c r="J227" s="68">
        <f t="shared" si="33"/>
        <v>21750</v>
      </c>
      <c r="K227" s="66">
        <v>723.12</v>
      </c>
      <c r="L227" s="67" t="s">
        <v>71</v>
      </c>
      <c r="M227" s="64">
        <f t="shared" si="32"/>
        <v>723.12</v>
      </c>
      <c r="N227" s="66">
        <v>60.57</v>
      </c>
      <c r="O227" s="67" t="s">
        <v>71</v>
      </c>
      <c r="P227" s="64">
        <f t="shared" si="30"/>
        <v>60.57</v>
      </c>
    </row>
    <row r="228" spans="1:16">
      <c r="A228" s="4">
        <f t="shared" si="35"/>
        <v>228</v>
      </c>
      <c r="B228" s="76">
        <v>197</v>
      </c>
      <c r="C228" s="77" t="s">
        <v>74</v>
      </c>
      <c r="D228" s="64">
        <f t="shared" si="31"/>
        <v>1000</v>
      </c>
      <c r="E228" s="78">
        <v>9.7669999999999995</v>
      </c>
      <c r="F228" s="79">
        <v>1.2149999999999999E-3</v>
      </c>
      <c r="G228" s="75">
        <f t="shared" si="34"/>
        <v>9.7682149999999996</v>
      </c>
      <c r="H228" s="66">
        <v>24.58</v>
      </c>
      <c r="I228" s="67" t="s">
        <v>73</v>
      </c>
      <c r="J228" s="68">
        <f t="shared" si="33"/>
        <v>24580</v>
      </c>
      <c r="K228" s="66">
        <v>826.47</v>
      </c>
      <c r="L228" s="67" t="s">
        <v>71</v>
      </c>
      <c r="M228" s="64">
        <f t="shared" si="32"/>
        <v>826.47</v>
      </c>
      <c r="N228" s="66">
        <v>67.08</v>
      </c>
      <c r="O228" s="67" t="s">
        <v>71</v>
      </c>
      <c r="P228" s="64">
        <f t="shared" si="30"/>
        <v>67.08</v>
      </c>
    </row>
    <row r="229" spans="1:16">
      <c r="A229" s="1">
        <f t="shared" si="35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5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5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5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5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5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5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5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5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5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5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5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5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5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5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5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5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5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5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5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5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5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5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5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5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5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5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5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5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5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5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5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5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5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5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5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5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5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5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5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5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5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5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5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5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5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5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5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5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6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6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6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6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6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6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6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6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6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6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6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6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6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6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6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6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6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6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6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6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6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6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6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44548-DB83-47F0-AB08-538DE93C8AF4}">
  <sheetPr codeName="WSform19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92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238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srim238U_GaN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2.38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238000000</v>
      </c>
      <c r="E13" s="19" t="s">
        <v>50</v>
      </c>
      <c r="F13" s="44"/>
      <c r="G13" s="45"/>
      <c r="H13" s="45"/>
      <c r="I13" s="46"/>
      <c r="J13" s="4">
        <v>8</v>
      </c>
      <c r="K13" s="101">
        <v>2.8982000000000001E-2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2.5</v>
      </c>
      <c r="C20" s="110" t="s">
        <v>70</v>
      </c>
      <c r="D20" s="84">
        <f t="shared" ref="D20:D51" si="0">B20/1000/$C$5</f>
        <v>1.0504201680672269E-5</v>
      </c>
      <c r="E20" s="73">
        <v>0.1636</v>
      </c>
      <c r="F20" s="74">
        <v>2.294</v>
      </c>
      <c r="G20" s="75">
        <f t="shared" ref="G20:G83" si="1">E20+F20</f>
        <v>2.4576000000000002</v>
      </c>
      <c r="H20" s="72">
        <v>32</v>
      </c>
      <c r="I20" s="110" t="s">
        <v>69</v>
      </c>
      <c r="J20" s="83">
        <f t="shared" ref="J20:J51" si="2">H20/1000/10</f>
        <v>3.2000000000000002E-3</v>
      </c>
      <c r="K20" s="72">
        <v>12</v>
      </c>
      <c r="L20" s="110" t="s">
        <v>69</v>
      </c>
      <c r="M20" s="83">
        <f t="shared" ref="M20:M51" si="3">K20/1000/10</f>
        <v>1.2000000000000001E-3</v>
      </c>
      <c r="N20" s="72">
        <v>9</v>
      </c>
      <c r="O20" s="110" t="s">
        <v>69</v>
      </c>
      <c r="P20" s="83">
        <f t="shared" ref="P20:P51" si="4">N20/1000/10</f>
        <v>8.9999999999999998E-4</v>
      </c>
    </row>
    <row r="21" spans="1:25">
      <c r="A21" s="1">
        <f>A20+1</f>
        <v>21</v>
      </c>
      <c r="B21" s="76">
        <v>2.75</v>
      </c>
      <c r="C21" s="77" t="s">
        <v>70</v>
      </c>
      <c r="D21" s="84">
        <f t="shared" si="0"/>
        <v>1.1554621848739495E-5</v>
      </c>
      <c r="E21" s="78">
        <v>0.1716</v>
      </c>
      <c r="F21" s="79">
        <v>2.41</v>
      </c>
      <c r="G21" s="75">
        <f t="shared" si="1"/>
        <v>2.5816000000000003</v>
      </c>
      <c r="H21" s="76">
        <v>33</v>
      </c>
      <c r="I21" s="77" t="s">
        <v>69</v>
      </c>
      <c r="J21" s="83">
        <f t="shared" si="2"/>
        <v>3.3E-3</v>
      </c>
      <c r="K21" s="76">
        <v>12</v>
      </c>
      <c r="L21" s="77" t="s">
        <v>69</v>
      </c>
      <c r="M21" s="83">
        <f t="shared" si="3"/>
        <v>1.2000000000000001E-3</v>
      </c>
      <c r="N21" s="76">
        <v>9</v>
      </c>
      <c r="O21" s="77" t="s">
        <v>69</v>
      </c>
      <c r="P21" s="83">
        <f t="shared" si="4"/>
        <v>8.9999999999999998E-4</v>
      </c>
    </row>
    <row r="22" spans="1:25">
      <c r="A22" s="1">
        <f t="shared" ref="A22:A85" si="5">A21+1</f>
        <v>22</v>
      </c>
      <c r="B22" s="76">
        <v>3</v>
      </c>
      <c r="C22" s="77" t="s">
        <v>70</v>
      </c>
      <c r="D22" s="84">
        <f t="shared" si="0"/>
        <v>1.2605042016806723E-5</v>
      </c>
      <c r="E22" s="78">
        <v>0.17929999999999999</v>
      </c>
      <c r="F22" s="79">
        <v>2.52</v>
      </c>
      <c r="G22" s="75">
        <f t="shared" si="1"/>
        <v>2.6993</v>
      </c>
      <c r="H22" s="76">
        <v>34</v>
      </c>
      <c r="I22" s="77" t="s">
        <v>69</v>
      </c>
      <c r="J22" s="83">
        <f t="shared" si="2"/>
        <v>3.4000000000000002E-3</v>
      </c>
      <c r="K22" s="76">
        <v>13</v>
      </c>
      <c r="L22" s="77" t="s">
        <v>69</v>
      </c>
      <c r="M22" s="83">
        <f t="shared" si="3"/>
        <v>1.2999999999999999E-3</v>
      </c>
      <c r="N22" s="76">
        <v>9</v>
      </c>
      <c r="O22" s="77" t="s">
        <v>69</v>
      </c>
      <c r="P22" s="83">
        <f t="shared" si="4"/>
        <v>8.9999999999999998E-4</v>
      </c>
    </row>
    <row r="23" spans="1:25">
      <c r="A23" s="1">
        <f t="shared" si="5"/>
        <v>23</v>
      </c>
      <c r="B23" s="76">
        <v>3.25</v>
      </c>
      <c r="C23" s="77" t="s">
        <v>70</v>
      </c>
      <c r="D23" s="84">
        <f t="shared" si="0"/>
        <v>1.3655462184873949E-5</v>
      </c>
      <c r="E23" s="78">
        <v>0.18659999999999999</v>
      </c>
      <c r="F23" s="79">
        <v>2.625</v>
      </c>
      <c r="G23" s="75">
        <f t="shared" si="1"/>
        <v>2.8115999999999999</v>
      </c>
      <c r="H23" s="76">
        <v>35</v>
      </c>
      <c r="I23" s="77" t="s">
        <v>69</v>
      </c>
      <c r="J23" s="83">
        <f t="shared" si="2"/>
        <v>3.5000000000000005E-3</v>
      </c>
      <c r="K23" s="76">
        <v>13</v>
      </c>
      <c r="L23" s="77" t="s">
        <v>69</v>
      </c>
      <c r="M23" s="83">
        <f t="shared" si="3"/>
        <v>1.2999999999999999E-3</v>
      </c>
      <c r="N23" s="76">
        <v>10</v>
      </c>
      <c r="O23" s="77" t="s">
        <v>69</v>
      </c>
      <c r="P23" s="83">
        <f t="shared" si="4"/>
        <v>1E-3</v>
      </c>
    </row>
    <row r="24" spans="1:25">
      <c r="A24" s="1">
        <f t="shared" si="5"/>
        <v>24</v>
      </c>
      <c r="B24" s="76">
        <v>3.5</v>
      </c>
      <c r="C24" s="77" t="s">
        <v>70</v>
      </c>
      <c r="D24" s="84">
        <f t="shared" si="0"/>
        <v>1.4705882352941177E-5</v>
      </c>
      <c r="E24" s="78">
        <v>0.19359999999999999</v>
      </c>
      <c r="F24" s="79">
        <v>2.7250000000000001</v>
      </c>
      <c r="G24" s="75">
        <f t="shared" si="1"/>
        <v>2.9186000000000001</v>
      </c>
      <c r="H24" s="76">
        <v>36</v>
      </c>
      <c r="I24" s="77" t="s">
        <v>69</v>
      </c>
      <c r="J24" s="83">
        <f t="shared" si="2"/>
        <v>3.5999999999999999E-3</v>
      </c>
      <c r="K24" s="76">
        <v>13</v>
      </c>
      <c r="L24" s="77" t="s">
        <v>69</v>
      </c>
      <c r="M24" s="83">
        <f t="shared" si="3"/>
        <v>1.2999999999999999E-3</v>
      </c>
      <c r="N24" s="76">
        <v>10</v>
      </c>
      <c r="O24" s="77" t="s">
        <v>69</v>
      </c>
      <c r="P24" s="83">
        <f t="shared" si="4"/>
        <v>1E-3</v>
      </c>
    </row>
    <row r="25" spans="1:25">
      <c r="A25" s="1">
        <f t="shared" si="5"/>
        <v>25</v>
      </c>
      <c r="B25" s="76">
        <v>3.75</v>
      </c>
      <c r="C25" s="77" t="s">
        <v>70</v>
      </c>
      <c r="D25" s="84">
        <f t="shared" si="0"/>
        <v>1.5756302521008403E-5</v>
      </c>
      <c r="E25" s="78">
        <v>0.20039999999999999</v>
      </c>
      <c r="F25" s="79">
        <v>2.8210000000000002</v>
      </c>
      <c r="G25" s="75">
        <f t="shared" si="1"/>
        <v>3.0214000000000003</v>
      </c>
      <c r="H25" s="76">
        <v>37</v>
      </c>
      <c r="I25" s="77" t="s">
        <v>69</v>
      </c>
      <c r="J25" s="83">
        <f t="shared" si="2"/>
        <v>3.6999999999999997E-3</v>
      </c>
      <c r="K25" s="76">
        <v>14</v>
      </c>
      <c r="L25" s="77" t="s">
        <v>69</v>
      </c>
      <c r="M25" s="83">
        <f t="shared" si="3"/>
        <v>1.4E-3</v>
      </c>
      <c r="N25" s="76">
        <v>10</v>
      </c>
      <c r="O25" s="77" t="s">
        <v>69</v>
      </c>
      <c r="P25" s="83">
        <f t="shared" si="4"/>
        <v>1E-3</v>
      </c>
    </row>
    <row r="26" spans="1:25">
      <c r="A26" s="1">
        <f t="shared" si="5"/>
        <v>26</v>
      </c>
      <c r="B26" s="76">
        <v>4</v>
      </c>
      <c r="C26" s="77" t="s">
        <v>70</v>
      </c>
      <c r="D26" s="84">
        <f t="shared" si="0"/>
        <v>1.6806722689075631E-5</v>
      </c>
      <c r="E26" s="78">
        <v>0.20699999999999999</v>
      </c>
      <c r="F26" s="79">
        <v>2.9129999999999998</v>
      </c>
      <c r="G26" s="75">
        <f t="shared" si="1"/>
        <v>3.1199999999999997</v>
      </c>
      <c r="H26" s="76">
        <v>39</v>
      </c>
      <c r="I26" s="77" t="s">
        <v>69</v>
      </c>
      <c r="J26" s="83">
        <f t="shared" si="2"/>
        <v>3.8999999999999998E-3</v>
      </c>
      <c r="K26" s="76">
        <v>14</v>
      </c>
      <c r="L26" s="77" t="s">
        <v>69</v>
      </c>
      <c r="M26" s="83">
        <f t="shared" si="3"/>
        <v>1.4E-3</v>
      </c>
      <c r="N26" s="76">
        <v>10</v>
      </c>
      <c r="O26" s="77" t="s">
        <v>69</v>
      </c>
      <c r="P26" s="83">
        <f t="shared" si="4"/>
        <v>1E-3</v>
      </c>
    </row>
    <row r="27" spans="1:25">
      <c r="A27" s="1">
        <f t="shared" si="5"/>
        <v>27</v>
      </c>
      <c r="B27" s="76">
        <v>4.5</v>
      </c>
      <c r="C27" s="77" t="s">
        <v>70</v>
      </c>
      <c r="D27" s="84">
        <f t="shared" si="0"/>
        <v>1.8907563025210083E-5</v>
      </c>
      <c r="E27" s="78">
        <v>0.2195</v>
      </c>
      <c r="F27" s="79">
        <v>3.0859999999999999</v>
      </c>
      <c r="G27" s="75">
        <f t="shared" si="1"/>
        <v>3.3054999999999999</v>
      </c>
      <c r="H27" s="76">
        <v>41</v>
      </c>
      <c r="I27" s="77" t="s">
        <v>69</v>
      </c>
      <c r="J27" s="83">
        <f t="shared" si="2"/>
        <v>4.1000000000000003E-3</v>
      </c>
      <c r="K27" s="76">
        <v>15</v>
      </c>
      <c r="L27" s="77" t="s">
        <v>69</v>
      </c>
      <c r="M27" s="83">
        <f t="shared" si="3"/>
        <v>1.5E-3</v>
      </c>
      <c r="N27" s="76">
        <v>11</v>
      </c>
      <c r="O27" s="77" t="s">
        <v>69</v>
      </c>
      <c r="P27" s="83">
        <f t="shared" si="4"/>
        <v>1.0999999999999998E-3</v>
      </c>
    </row>
    <row r="28" spans="1:25">
      <c r="A28" s="1">
        <f t="shared" si="5"/>
        <v>28</v>
      </c>
      <c r="B28" s="76">
        <v>5</v>
      </c>
      <c r="C28" s="77" t="s">
        <v>70</v>
      </c>
      <c r="D28" s="84">
        <f t="shared" si="0"/>
        <v>2.1008403361344538E-5</v>
      </c>
      <c r="E28" s="78">
        <v>0.23139999999999999</v>
      </c>
      <c r="F28" s="79">
        <v>3.2480000000000002</v>
      </c>
      <c r="G28" s="75">
        <f t="shared" si="1"/>
        <v>3.4794</v>
      </c>
      <c r="H28" s="76">
        <v>42</v>
      </c>
      <c r="I28" s="77" t="s">
        <v>69</v>
      </c>
      <c r="J28" s="83">
        <f t="shared" si="2"/>
        <v>4.2000000000000006E-3</v>
      </c>
      <c r="K28" s="76">
        <v>15</v>
      </c>
      <c r="L28" s="77" t="s">
        <v>69</v>
      </c>
      <c r="M28" s="83">
        <f t="shared" si="3"/>
        <v>1.5E-3</v>
      </c>
      <c r="N28" s="76">
        <v>11</v>
      </c>
      <c r="O28" s="77" t="s">
        <v>69</v>
      </c>
      <c r="P28" s="83">
        <f t="shared" si="4"/>
        <v>1.0999999999999998E-3</v>
      </c>
    </row>
    <row r="29" spans="1:25">
      <c r="A29" s="1">
        <f t="shared" si="5"/>
        <v>29</v>
      </c>
      <c r="B29" s="76">
        <v>5.5</v>
      </c>
      <c r="C29" s="77" t="s">
        <v>70</v>
      </c>
      <c r="D29" s="84">
        <f t="shared" si="0"/>
        <v>2.3109243697478991E-5</v>
      </c>
      <c r="E29" s="78">
        <v>0.2427</v>
      </c>
      <c r="F29" s="79">
        <v>3.4</v>
      </c>
      <c r="G29" s="75">
        <f t="shared" si="1"/>
        <v>3.6427</v>
      </c>
      <c r="H29" s="76">
        <v>44</v>
      </c>
      <c r="I29" s="77" t="s">
        <v>69</v>
      </c>
      <c r="J29" s="83">
        <f t="shared" si="2"/>
        <v>4.3999999999999994E-3</v>
      </c>
      <c r="K29" s="76">
        <v>16</v>
      </c>
      <c r="L29" s="77" t="s">
        <v>69</v>
      </c>
      <c r="M29" s="83">
        <f t="shared" si="3"/>
        <v>1.6000000000000001E-3</v>
      </c>
      <c r="N29" s="76">
        <v>12</v>
      </c>
      <c r="O29" s="77" t="s">
        <v>69</v>
      </c>
      <c r="P29" s="83">
        <f t="shared" si="4"/>
        <v>1.2000000000000001E-3</v>
      </c>
    </row>
    <row r="30" spans="1:25">
      <c r="A30" s="1">
        <f t="shared" si="5"/>
        <v>30</v>
      </c>
      <c r="B30" s="76">
        <v>6</v>
      </c>
      <c r="C30" s="77" t="s">
        <v>70</v>
      </c>
      <c r="D30" s="84">
        <f t="shared" si="0"/>
        <v>2.5210084033613446E-5</v>
      </c>
      <c r="E30" s="78">
        <v>0.2535</v>
      </c>
      <c r="F30" s="79">
        <v>3.5430000000000001</v>
      </c>
      <c r="G30" s="75">
        <f t="shared" si="1"/>
        <v>3.7965</v>
      </c>
      <c r="H30" s="76">
        <v>46</v>
      </c>
      <c r="I30" s="77" t="s">
        <v>69</v>
      </c>
      <c r="J30" s="83">
        <f t="shared" si="2"/>
        <v>4.5999999999999999E-3</v>
      </c>
      <c r="K30" s="76">
        <v>17</v>
      </c>
      <c r="L30" s="77" t="s">
        <v>69</v>
      </c>
      <c r="M30" s="83">
        <f t="shared" si="3"/>
        <v>1.7000000000000001E-3</v>
      </c>
      <c r="N30" s="76">
        <v>12</v>
      </c>
      <c r="O30" s="77" t="s">
        <v>69</v>
      </c>
      <c r="P30" s="83">
        <f t="shared" si="4"/>
        <v>1.2000000000000001E-3</v>
      </c>
    </row>
    <row r="31" spans="1:25">
      <c r="A31" s="1">
        <f t="shared" si="5"/>
        <v>31</v>
      </c>
      <c r="B31" s="76">
        <v>6.5</v>
      </c>
      <c r="C31" s="77" t="s">
        <v>70</v>
      </c>
      <c r="D31" s="84">
        <f t="shared" si="0"/>
        <v>2.7310924369747898E-5</v>
      </c>
      <c r="E31" s="78">
        <v>0.26390000000000002</v>
      </c>
      <c r="F31" s="79">
        <v>3.6779999999999999</v>
      </c>
      <c r="G31" s="75">
        <f t="shared" si="1"/>
        <v>3.9419</v>
      </c>
      <c r="H31" s="76">
        <v>48</v>
      </c>
      <c r="I31" s="77" t="s">
        <v>69</v>
      </c>
      <c r="J31" s="83">
        <f t="shared" si="2"/>
        <v>4.8000000000000004E-3</v>
      </c>
      <c r="K31" s="76">
        <v>17</v>
      </c>
      <c r="L31" s="77" t="s">
        <v>69</v>
      </c>
      <c r="M31" s="83">
        <f t="shared" si="3"/>
        <v>1.7000000000000001E-3</v>
      </c>
      <c r="N31" s="76">
        <v>13</v>
      </c>
      <c r="O31" s="77" t="s">
        <v>69</v>
      </c>
      <c r="P31" s="83">
        <f t="shared" si="4"/>
        <v>1.2999999999999999E-3</v>
      </c>
    </row>
    <row r="32" spans="1:25">
      <c r="A32" s="1">
        <f t="shared" si="5"/>
        <v>32</v>
      </c>
      <c r="B32" s="76">
        <v>7</v>
      </c>
      <c r="C32" s="77" t="s">
        <v>70</v>
      </c>
      <c r="D32" s="84">
        <f t="shared" si="0"/>
        <v>2.9411764705882354E-5</v>
      </c>
      <c r="E32" s="78">
        <v>0.27379999999999999</v>
      </c>
      <c r="F32" s="79">
        <v>3.8069999999999999</v>
      </c>
      <c r="G32" s="75">
        <f t="shared" si="1"/>
        <v>4.0808</v>
      </c>
      <c r="H32" s="76">
        <v>49</v>
      </c>
      <c r="I32" s="77" t="s">
        <v>69</v>
      </c>
      <c r="J32" s="83">
        <f t="shared" si="2"/>
        <v>4.8999999999999998E-3</v>
      </c>
      <c r="K32" s="76">
        <v>18</v>
      </c>
      <c r="L32" s="77" t="s">
        <v>69</v>
      </c>
      <c r="M32" s="83">
        <f t="shared" si="3"/>
        <v>1.8E-3</v>
      </c>
      <c r="N32" s="76">
        <v>13</v>
      </c>
      <c r="O32" s="77" t="s">
        <v>69</v>
      </c>
      <c r="P32" s="83">
        <f t="shared" si="4"/>
        <v>1.2999999999999999E-3</v>
      </c>
    </row>
    <row r="33" spans="1:16">
      <c r="A33" s="1">
        <f t="shared" si="5"/>
        <v>33</v>
      </c>
      <c r="B33" s="76">
        <v>8</v>
      </c>
      <c r="C33" s="77" t="s">
        <v>70</v>
      </c>
      <c r="D33" s="84">
        <f t="shared" si="0"/>
        <v>3.3613445378151261E-5</v>
      </c>
      <c r="E33" s="78">
        <v>0.29270000000000002</v>
      </c>
      <c r="F33" s="79">
        <v>4.0460000000000003</v>
      </c>
      <c r="G33" s="75">
        <f t="shared" si="1"/>
        <v>4.3387000000000002</v>
      </c>
      <c r="H33" s="76">
        <v>53</v>
      </c>
      <c r="I33" s="77" t="s">
        <v>69</v>
      </c>
      <c r="J33" s="83">
        <f t="shared" si="2"/>
        <v>5.3E-3</v>
      </c>
      <c r="K33" s="76">
        <v>19</v>
      </c>
      <c r="L33" s="77" t="s">
        <v>69</v>
      </c>
      <c r="M33" s="83">
        <f t="shared" si="3"/>
        <v>1.9E-3</v>
      </c>
      <c r="N33" s="76">
        <v>14</v>
      </c>
      <c r="O33" s="77" t="s">
        <v>69</v>
      </c>
      <c r="P33" s="83">
        <f t="shared" si="4"/>
        <v>1.4E-3</v>
      </c>
    </row>
    <row r="34" spans="1:16">
      <c r="A34" s="1">
        <f t="shared" si="5"/>
        <v>34</v>
      </c>
      <c r="B34" s="76">
        <v>9</v>
      </c>
      <c r="C34" s="77" t="s">
        <v>70</v>
      </c>
      <c r="D34" s="84">
        <f t="shared" si="0"/>
        <v>3.7815126050420166E-5</v>
      </c>
      <c r="E34" s="78">
        <v>0.3105</v>
      </c>
      <c r="F34" s="79">
        <v>4.2649999999999997</v>
      </c>
      <c r="G34" s="75">
        <f t="shared" si="1"/>
        <v>4.5754999999999999</v>
      </c>
      <c r="H34" s="76">
        <v>56</v>
      </c>
      <c r="I34" s="77" t="s">
        <v>69</v>
      </c>
      <c r="J34" s="83">
        <f t="shared" si="2"/>
        <v>5.5999999999999999E-3</v>
      </c>
      <c r="K34" s="76">
        <v>20</v>
      </c>
      <c r="L34" s="77" t="s">
        <v>69</v>
      </c>
      <c r="M34" s="83">
        <f t="shared" si="3"/>
        <v>2E-3</v>
      </c>
      <c r="N34" s="76">
        <v>14</v>
      </c>
      <c r="O34" s="77" t="s">
        <v>69</v>
      </c>
      <c r="P34" s="83">
        <f t="shared" si="4"/>
        <v>1.4E-3</v>
      </c>
    </row>
    <row r="35" spans="1:16">
      <c r="A35" s="1">
        <f t="shared" si="5"/>
        <v>35</v>
      </c>
      <c r="B35" s="76">
        <v>10</v>
      </c>
      <c r="C35" s="77" t="s">
        <v>70</v>
      </c>
      <c r="D35" s="84">
        <f t="shared" si="0"/>
        <v>4.2016806722689077E-5</v>
      </c>
      <c r="E35" s="78">
        <v>0.32729999999999998</v>
      </c>
      <c r="F35" s="79">
        <v>4.468</v>
      </c>
      <c r="G35" s="75">
        <f t="shared" si="1"/>
        <v>4.7953000000000001</v>
      </c>
      <c r="H35" s="76">
        <v>58</v>
      </c>
      <c r="I35" s="77" t="s">
        <v>69</v>
      </c>
      <c r="J35" s="83">
        <f t="shared" si="2"/>
        <v>5.8000000000000005E-3</v>
      </c>
      <c r="K35" s="76">
        <v>21</v>
      </c>
      <c r="L35" s="77" t="s">
        <v>69</v>
      </c>
      <c r="M35" s="83">
        <f t="shared" si="3"/>
        <v>2.1000000000000003E-3</v>
      </c>
      <c r="N35" s="76">
        <v>15</v>
      </c>
      <c r="O35" s="77" t="s">
        <v>69</v>
      </c>
      <c r="P35" s="83">
        <f t="shared" si="4"/>
        <v>1.5E-3</v>
      </c>
    </row>
    <row r="36" spans="1:16">
      <c r="A36" s="1">
        <f t="shared" si="5"/>
        <v>36</v>
      </c>
      <c r="B36" s="76">
        <v>11</v>
      </c>
      <c r="C36" s="77" t="s">
        <v>70</v>
      </c>
      <c r="D36" s="84">
        <f t="shared" si="0"/>
        <v>4.6218487394957981E-5</v>
      </c>
      <c r="E36" s="78">
        <v>0.34320000000000001</v>
      </c>
      <c r="F36" s="79">
        <v>4.6559999999999997</v>
      </c>
      <c r="G36" s="75">
        <f t="shared" si="1"/>
        <v>4.9992000000000001</v>
      </c>
      <c r="H36" s="76">
        <v>61</v>
      </c>
      <c r="I36" s="77" t="s">
        <v>69</v>
      </c>
      <c r="J36" s="83">
        <f t="shared" si="2"/>
        <v>6.0999999999999995E-3</v>
      </c>
      <c r="K36" s="76">
        <v>21</v>
      </c>
      <c r="L36" s="77" t="s">
        <v>69</v>
      </c>
      <c r="M36" s="83">
        <f t="shared" si="3"/>
        <v>2.1000000000000003E-3</v>
      </c>
      <c r="N36" s="76">
        <v>16</v>
      </c>
      <c r="O36" s="77" t="s">
        <v>69</v>
      </c>
      <c r="P36" s="83">
        <f t="shared" si="4"/>
        <v>1.6000000000000001E-3</v>
      </c>
    </row>
    <row r="37" spans="1:16">
      <c r="A37" s="1">
        <f t="shared" si="5"/>
        <v>37</v>
      </c>
      <c r="B37" s="76">
        <v>12</v>
      </c>
      <c r="C37" s="77" t="s">
        <v>70</v>
      </c>
      <c r="D37" s="84">
        <f t="shared" si="0"/>
        <v>5.0420168067226892E-5</v>
      </c>
      <c r="E37" s="78">
        <v>0.35849999999999999</v>
      </c>
      <c r="F37" s="79">
        <v>4.8319999999999999</v>
      </c>
      <c r="G37" s="75">
        <f t="shared" si="1"/>
        <v>5.1905000000000001</v>
      </c>
      <c r="H37" s="76">
        <v>64</v>
      </c>
      <c r="I37" s="77" t="s">
        <v>69</v>
      </c>
      <c r="J37" s="83">
        <f t="shared" si="2"/>
        <v>6.4000000000000003E-3</v>
      </c>
      <c r="K37" s="76">
        <v>22</v>
      </c>
      <c r="L37" s="77" t="s">
        <v>69</v>
      </c>
      <c r="M37" s="83">
        <f t="shared" si="3"/>
        <v>2.1999999999999997E-3</v>
      </c>
      <c r="N37" s="76">
        <v>16</v>
      </c>
      <c r="O37" s="77" t="s">
        <v>69</v>
      </c>
      <c r="P37" s="83">
        <f t="shared" si="4"/>
        <v>1.6000000000000001E-3</v>
      </c>
    </row>
    <row r="38" spans="1:16">
      <c r="A38" s="1">
        <f t="shared" si="5"/>
        <v>38</v>
      </c>
      <c r="B38" s="76">
        <v>13</v>
      </c>
      <c r="C38" s="77" t="s">
        <v>70</v>
      </c>
      <c r="D38" s="84">
        <f t="shared" si="0"/>
        <v>5.4621848739495796E-5</v>
      </c>
      <c r="E38" s="78">
        <v>0.37309999999999999</v>
      </c>
      <c r="F38" s="79">
        <v>4.9980000000000002</v>
      </c>
      <c r="G38" s="75">
        <f t="shared" si="1"/>
        <v>5.3711000000000002</v>
      </c>
      <c r="H38" s="76">
        <v>66</v>
      </c>
      <c r="I38" s="77" t="s">
        <v>69</v>
      </c>
      <c r="J38" s="83">
        <f t="shared" si="2"/>
        <v>6.6E-3</v>
      </c>
      <c r="K38" s="76">
        <v>23</v>
      </c>
      <c r="L38" s="77" t="s">
        <v>69</v>
      </c>
      <c r="M38" s="83">
        <f t="shared" si="3"/>
        <v>2.3E-3</v>
      </c>
      <c r="N38" s="76">
        <v>17</v>
      </c>
      <c r="O38" s="77" t="s">
        <v>69</v>
      </c>
      <c r="P38" s="83">
        <f t="shared" si="4"/>
        <v>1.7000000000000001E-3</v>
      </c>
    </row>
    <row r="39" spans="1:16">
      <c r="A39" s="1">
        <f t="shared" si="5"/>
        <v>39</v>
      </c>
      <c r="B39" s="76">
        <v>14</v>
      </c>
      <c r="C39" s="77" t="s">
        <v>70</v>
      </c>
      <c r="D39" s="84">
        <f t="shared" si="0"/>
        <v>5.8823529411764708E-5</v>
      </c>
      <c r="E39" s="78">
        <v>0.38719999999999999</v>
      </c>
      <c r="F39" s="79">
        <v>5.1539999999999999</v>
      </c>
      <c r="G39" s="75">
        <f t="shared" si="1"/>
        <v>5.5411999999999999</v>
      </c>
      <c r="H39" s="76">
        <v>69</v>
      </c>
      <c r="I39" s="77" t="s">
        <v>69</v>
      </c>
      <c r="J39" s="83">
        <f t="shared" si="2"/>
        <v>6.9000000000000008E-3</v>
      </c>
      <c r="K39" s="76">
        <v>24</v>
      </c>
      <c r="L39" s="77" t="s">
        <v>69</v>
      </c>
      <c r="M39" s="83">
        <f t="shared" si="3"/>
        <v>2.4000000000000002E-3</v>
      </c>
      <c r="N39" s="76">
        <v>17</v>
      </c>
      <c r="O39" s="77" t="s">
        <v>69</v>
      </c>
      <c r="P39" s="83">
        <f t="shared" si="4"/>
        <v>1.7000000000000001E-3</v>
      </c>
    </row>
    <row r="40" spans="1:16">
      <c r="A40" s="1">
        <f t="shared" si="5"/>
        <v>40</v>
      </c>
      <c r="B40" s="76">
        <v>15</v>
      </c>
      <c r="C40" s="77" t="s">
        <v>70</v>
      </c>
      <c r="D40" s="84">
        <f t="shared" si="0"/>
        <v>6.3025210084033612E-5</v>
      </c>
      <c r="E40" s="78">
        <v>0.40079999999999999</v>
      </c>
      <c r="F40" s="79">
        <v>5.3019999999999996</v>
      </c>
      <c r="G40" s="75">
        <f t="shared" si="1"/>
        <v>5.7027999999999999</v>
      </c>
      <c r="H40" s="76">
        <v>71</v>
      </c>
      <c r="I40" s="77" t="s">
        <v>69</v>
      </c>
      <c r="J40" s="83">
        <f t="shared" si="2"/>
        <v>7.0999999999999995E-3</v>
      </c>
      <c r="K40" s="76">
        <v>24</v>
      </c>
      <c r="L40" s="77" t="s">
        <v>69</v>
      </c>
      <c r="M40" s="83">
        <f t="shared" si="3"/>
        <v>2.4000000000000002E-3</v>
      </c>
      <c r="N40" s="76">
        <v>18</v>
      </c>
      <c r="O40" s="77" t="s">
        <v>69</v>
      </c>
      <c r="P40" s="83">
        <f t="shared" si="4"/>
        <v>1.8E-3</v>
      </c>
    </row>
    <row r="41" spans="1:16">
      <c r="A41" s="1">
        <f t="shared" si="5"/>
        <v>41</v>
      </c>
      <c r="B41" s="76">
        <v>16</v>
      </c>
      <c r="C41" s="77" t="s">
        <v>70</v>
      </c>
      <c r="D41" s="84">
        <f t="shared" si="0"/>
        <v>6.7226890756302523E-5</v>
      </c>
      <c r="E41" s="78">
        <v>0.41399999999999998</v>
      </c>
      <c r="F41" s="79">
        <v>5.4420000000000002</v>
      </c>
      <c r="G41" s="75">
        <f t="shared" si="1"/>
        <v>5.8559999999999999</v>
      </c>
      <c r="H41" s="76">
        <v>73</v>
      </c>
      <c r="I41" s="77" t="s">
        <v>69</v>
      </c>
      <c r="J41" s="83">
        <f t="shared" si="2"/>
        <v>7.2999999999999992E-3</v>
      </c>
      <c r="K41" s="76">
        <v>25</v>
      </c>
      <c r="L41" s="77" t="s">
        <v>69</v>
      </c>
      <c r="M41" s="83">
        <f t="shared" si="3"/>
        <v>2.5000000000000001E-3</v>
      </c>
      <c r="N41" s="76">
        <v>18</v>
      </c>
      <c r="O41" s="77" t="s">
        <v>69</v>
      </c>
      <c r="P41" s="83">
        <f t="shared" si="4"/>
        <v>1.8E-3</v>
      </c>
    </row>
    <row r="42" spans="1:16">
      <c r="A42" s="1">
        <f t="shared" si="5"/>
        <v>42</v>
      </c>
      <c r="B42" s="76">
        <v>17</v>
      </c>
      <c r="C42" s="77" t="s">
        <v>70</v>
      </c>
      <c r="D42" s="84">
        <f t="shared" si="0"/>
        <v>7.1428571428571434E-5</v>
      </c>
      <c r="E42" s="78">
        <v>0.42670000000000002</v>
      </c>
      <c r="F42" s="79">
        <v>5.5750000000000002</v>
      </c>
      <c r="G42" s="75">
        <f t="shared" si="1"/>
        <v>6.0017000000000005</v>
      </c>
      <c r="H42" s="76">
        <v>76</v>
      </c>
      <c r="I42" s="77" t="s">
        <v>69</v>
      </c>
      <c r="J42" s="83">
        <f t="shared" si="2"/>
        <v>7.6E-3</v>
      </c>
      <c r="K42" s="76">
        <v>26</v>
      </c>
      <c r="L42" s="77" t="s">
        <v>69</v>
      </c>
      <c r="M42" s="83">
        <f t="shared" si="3"/>
        <v>2.5999999999999999E-3</v>
      </c>
      <c r="N42" s="76">
        <v>19</v>
      </c>
      <c r="O42" s="77" t="s">
        <v>69</v>
      </c>
      <c r="P42" s="83">
        <f t="shared" si="4"/>
        <v>1.9E-3</v>
      </c>
    </row>
    <row r="43" spans="1:16">
      <c r="A43" s="1">
        <f t="shared" si="5"/>
        <v>43</v>
      </c>
      <c r="B43" s="76">
        <v>18</v>
      </c>
      <c r="C43" s="77" t="s">
        <v>70</v>
      </c>
      <c r="D43" s="84">
        <f t="shared" si="0"/>
        <v>7.5630252100840331E-5</v>
      </c>
      <c r="E43" s="78">
        <v>0.43909999999999999</v>
      </c>
      <c r="F43" s="79">
        <v>5.702</v>
      </c>
      <c r="G43" s="75">
        <f t="shared" si="1"/>
        <v>6.1410999999999998</v>
      </c>
      <c r="H43" s="76">
        <v>78</v>
      </c>
      <c r="I43" s="77" t="s">
        <v>69</v>
      </c>
      <c r="J43" s="83">
        <f t="shared" si="2"/>
        <v>7.7999999999999996E-3</v>
      </c>
      <c r="K43" s="76">
        <v>26</v>
      </c>
      <c r="L43" s="77" t="s">
        <v>69</v>
      </c>
      <c r="M43" s="83">
        <f t="shared" si="3"/>
        <v>2.5999999999999999E-3</v>
      </c>
      <c r="N43" s="76">
        <v>20</v>
      </c>
      <c r="O43" s="77" t="s">
        <v>69</v>
      </c>
      <c r="P43" s="83">
        <f t="shared" si="4"/>
        <v>2E-3</v>
      </c>
    </row>
    <row r="44" spans="1:16">
      <c r="A44" s="1">
        <f t="shared" si="5"/>
        <v>44</v>
      </c>
      <c r="B44" s="76">
        <v>20</v>
      </c>
      <c r="C44" s="77" t="s">
        <v>70</v>
      </c>
      <c r="D44" s="84">
        <f t="shared" si="0"/>
        <v>8.4033613445378154E-5</v>
      </c>
      <c r="E44" s="78">
        <v>0.46279999999999999</v>
      </c>
      <c r="F44" s="79">
        <v>5.9409999999999998</v>
      </c>
      <c r="G44" s="75">
        <f t="shared" si="1"/>
        <v>6.4037999999999995</v>
      </c>
      <c r="H44" s="76">
        <v>82</v>
      </c>
      <c r="I44" s="77" t="s">
        <v>69</v>
      </c>
      <c r="J44" s="83">
        <f t="shared" si="2"/>
        <v>8.2000000000000007E-3</v>
      </c>
      <c r="K44" s="76">
        <v>28</v>
      </c>
      <c r="L44" s="77" t="s">
        <v>69</v>
      </c>
      <c r="M44" s="83">
        <f t="shared" si="3"/>
        <v>2.8E-3</v>
      </c>
      <c r="N44" s="76">
        <v>20</v>
      </c>
      <c r="O44" s="77" t="s">
        <v>69</v>
      </c>
      <c r="P44" s="83">
        <f t="shared" si="4"/>
        <v>2E-3</v>
      </c>
    </row>
    <row r="45" spans="1:16">
      <c r="A45" s="1">
        <f t="shared" si="5"/>
        <v>45</v>
      </c>
      <c r="B45" s="76">
        <v>22.5</v>
      </c>
      <c r="C45" s="77" t="s">
        <v>70</v>
      </c>
      <c r="D45" s="84">
        <f t="shared" si="0"/>
        <v>9.4537815126050418E-5</v>
      </c>
      <c r="E45" s="78">
        <v>0.4909</v>
      </c>
      <c r="F45" s="79">
        <v>6.2130000000000001</v>
      </c>
      <c r="G45" s="75">
        <f t="shared" si="1"/>
        <v>6.7039</v>
      </c>
      <c r="H45" s="76">
        <v>87</v>
      </c>
      <c r="I45" s="77" t="s">
        <v>69</v>
      </c>
      <c r="J45" s="83">
        <f t="shared" si="2"/>
        <v>8.6999999999999994E-3</v>
      </c>
      <c r="K45" s="76">
        <v>29</v>
      </c>
      <c r="L45" s="77" t="s">
        <v>69</v>
      </c>
      <c r="M45" s="83">
        <f t="shared" si="3"/>
        <v>2.9000000000000002E-3</v>
      </c>
      <c r="N45" s="76">
        <v>22</v>
      </c>
      <c r="O45" s="77" t="s">
        <v>69</v>
      </c>
      <c r="P45" s="83">
        <f t="shared" si="4"/>
        <v>2.1999999999999997E-3</v>
      </c>
    </row>
    <row r="46" spans="1:16">
      <c r="A46" s="1">
        <f t="shared" si="5"/>
        <v>46</v>
      </c>
      <c r="B46" s="76">
        <v>25</v>
      </c>
      <c r="C46" s="77" t="s">
        <v>70</v>
      </c>
      <c r="D46" s="84">
        <f t="shared" si="0"/>
        <v>1.050420168067227E-4</v>
      </c>
      <c r="E46" s="78">
        <v>0.51749999999999996</v>
      </c>
      <c r="F46" s="79">
        <v>6.46</v>
      </c>
      <c r="G46" s="75">
        <f t="shared" si="1"/>
        <v>6.9775</v>
      </c>
      <c r="H46" s="76">
        <v>92</v>
      </c>
      <c r="I46" s="77" t="s">
        <v>69</v>
      </c>
      <c r="J46" s="83">
        <f t="shared" si="2"/>
        <v>9.1999999999999998E-3</v>
      </c>
      <c r="K46" s="76">
        <v>31</v>
      </c>
      <c r="L46" s="77" t="s">
        <v>69</v>
      </c>
      <c r="M46" s="83">
        <f t="shared" si="3"/>
        <v>3.0999999999999999E-3</v>
      </c>
      <c r="N46" s="76">
        <v>23</v>
      </c>
      <c r="O46" s="77" t="s">
        <v>69</v>
      </c>
      <c r="P46" s="83">
        <f t="shared" si="4"/>
        <v>2.3E-3</v>
      </c>
    </row>
    <row r="47" spans="1:16">
      <c r="A47" s="1">
        <f t="shared" si="5"/>
        <v>47</v>
      </c>
      <c r="B47" s="76">
        <v>27.5</v>
      </c>
      <c r="C47" s="77" t="s">
        <v>70</v>
      </c>
      <c r="D47" s="84">
        <f t="shared" si="0"/>
        <v>1.1554621848739496E-4</v>
      </c>
      <c r="E47" s="78">
        <v>0.54269999999999996</v>
      </c>
      <c r="F47" s="79">
        <v>6.6870000000000003</v>
      </c>
      <c r="G47" s="75">
        <f t="shared" si="1"/>
        <v>7.2297000000000002</v>
      </c>
      <c r="H47" s="76">
        <v>97</v>
      </c>
      <c r="I47" s="77" t="s">
        <v>69</v>
      </c>
      <c r="J47" s="83">
        <f t="shared" si="2"/>
        <v>9.7000000000000003E-3</v>
      </c>
      <c r="K47" s="76">
        <v>32</v>
      </c>
      <c r="L47" s="77" t="s">
        <v>69</v>
      </c>
      <c r="M47" s="83">
        <f t="shared" si="3"/>
        <v>3.2000000000000002E-3</v>
      </c>
      <c r="N47" s="76">
        <v>24</v>
      </c>
      <c r="O47" s="77" t="s">
        <v>69</v>
      </c>
      <c r="P47" s="83">
        <f t="shared" si="4"/>
        <v>2.4000000000000002E-3</v>
      </c>
    </row>
    <row r="48" spans="1:16">
      <c r="A48" s="1">
        <f t="shared" si="5"/>
        <v>48</v>
      </c>
      <c r="B48" s="76">
        <v>30</v>
      </c>
      <c r="C48" s="77" t="s">
        <v>70</v>
      </c>
      <c r="D48" s="84">
        <f t="shared" si="0"/>
        <v>1.2605042016806722E-4</v>
      </c>
      <c r="E48" s="78">
        <v>0.56679999999999997</v>
      </c>
      <c r="F48" s="79">
        <v>6.8959999999999999</v>
      </c>
      <c r="G48" s="75">
        <f t="shared" si="1"/>
        <v>7.4627999999999997</v>
      </c>
      <c r="H48" s="76">
        <v>102</v>
      </c>
      <c r="I48" s="77" t="s">
        <v>69</v>
      </c>
      <c r="J48" s="83">
        <f t="shared" si="2"/>
        <v>1.0199999999999999E-2</v>
      </c>
      <c r="K48" s="76">
        <v>33</v>
      </c>
      <c r="L48" s="77" t="s">
        <v>69</v>
      </c>
      <c r="M48" s="83">
        <f t="shared" si="3"/>
        <v>3.3E-3</v>
      </c>
      <c r="N48" s="76">
        <v>25</v>
      </c>
      <c r="O48" s="77" t="s">
        <v>69</v>
      </c>
      <c r="P48" s="83">
        <f t="shared" si="4"/>
        <v>2.5000000000000001E-3</v>
      </c>
    </row>
    <row r="49" spans="1:16">
      <c r="A49" s="1">
        <f t="shared" si="5"/>
        <v>49</v>
      </c>
      <c r="B49" s="76">
        <v>32.5</v>
      </c>
      <c r="C49" s="77" t="s">
        <v>70</v>
      </c>
      <c r="D49" s="84">
        <f t="shared" si="0"/>
        <v>1.3655462184873949E-4</v>
      </c>
      <c r="E49" s="78">
        <v>0.59</v>
      </c>
      <c r="F49" s="79">
        <v>7.09</v>
      </c>
      <c r="G49" s="75">
        <f t="shared" si="1"/>
        <v>7.68</v>
      </c>
      <c r="H49" s="76">
        <v>106</v>
      </c>
      <c r="I49" s="77" t="s">
        <v>69</v>
      </c>
      <c r="J49" s="83">
        <f t="shared" si="2"/>
        <v>1.06E-2</v>
      </c>
      <c r="K49" s="76">
        <v>35</v>
      </c>
      <c r="L49" s="77" t="s">
        <v>69</v>
      </c>
      <c r="M49" s="83">
        <f t="shared" si="3"/>
        <v>3.5000000000000005E-3</v>
      </c>
      <c r="N49" s="76">
        <v>26</v>
      </c>
      <c r="O49" s="77" t="s">
        <v>69</v>
      </c>
      <c r="P49" s="83">
        <f t="shared" si="4"/>
        <v>2.5999999999999999E-3</v>
      </c>
    </row>
    <row r="50" spans="1:16">
      <c r="A50" s="1">
        <f t="shared" si="5"/>
        <v>50</v>
      </c>
      <c r="B50" s="76">
        <v>35</v>
      </c>
      <c r="C50" s="77" t="s">
        <v>70</v>
      </c>
      <c r="D50" s="84">
        <f t="shared" si="0"/>
        <v>1.4705882352941178E-4</v>
      </c>
      <c r="E50" s="78">
        <v>0.61229999999999996</v>
      </c>
      <c r="F50" s="79">
        <v>7.2720000000000002</v>
      </c>
      <c r="G50" s="75">
        <f t="shared" si="1"/>
        <v>7.8843000000000005</v>
      </c>
      <c r="H50" s="76">
        <v>111</v>
      </c>
      <c r="I50" s="77" t="s">
        <v>69</v>
      </c>
      <c r="J50" s="83">
        <f t="shared" si="2"/>
        <v>1.11E-2</v>
      </c>
      <c r="K50" s="76">
        <v>36</v>
      </c>
      <c r="L50" s="77" t="s">
        <v>69</v>
      </c>
      <c r="M50" s="83">
        <f t="shared" si="3"/>
        <v>3.5999999999999999E-3</v>
      </c>
      <c r="N50" s="76">
        <v>27</v>
      </c>
      <c r="O50" s="77" t="s">
        <v>69</v>
      </c>
      <c r="P50" s="83">
        <f t="shared" si="4"/>
        <v>2.7000000000000001E-3</v>
      </c>
    </row>
    <row r="51" spans="1:16">
      <c r="A51" s="1">
        <f t="shared" si="5"/>
        <v>51</v>
      </c>
      <c r="B51" s="76">
        <v>37.5</v>
      </c>
      <c r="C51" s="77" t="s">
        <v>70</v>
      </c>
      <c r="D51" s="84">
        <f t="shared" si="0"/>
        <v>1.5756302521008402E-4</v>
      </c>
      <c r="E51" s="78">
        <v>0.63380000000000003</v>
      </c>
      <c r="F51" s="79">
        <v>7.4409999999999998</v>
      </c>
      <c r="G51" s="75">
        <f t="shared" si="1"/>
        <v>8.0747999999999998</v>
      </c>
      <c r="H51" s="76">
        <v>115</v>
      </c>
      <c r="I51" s="77" t="s">
        <v>69</v>
      </c>
      <c r="J51" s="83">
        <f t="shared" si="2"/>
        <v>1.15E-2</v>
      </c>
      <c r="K51" s="76">
        <v>37</v>
      </c>
      <c r="L51" s="77" t="s">
        <v>69</v>
      </c>
      <c r="M51" s="83">
        <f t="shared" si="3"/>
        <v>3.6999999999999997E-3</v>
      </c>
      <c r="N51" s="76">
        <v>28</v>
      </c>
      <c r="O51" s="77" t="s">
        <v>69</v>
      </c>
      <c r="P51" s="83">
        <f t="shared" si="4"/>
        <v>2.8E-3</v>
      </c>
    </row>
    <row r="52" spans="1:16">
      <c r="A52" s="1">
        <f t="shared" si="5"/>
        <v>52</v>
      </c>
      <c r="B52" s="76">
        <v>40</v>
      </c>
      <c r="C52" s="77" t="s">
        <v>70</v>
      </c>
      <c r="D52" s="84">
        <f t="shared" ref="D52:D86" si="6">B52/1000/$C$5</f>
        <v>1.6806722689075631E-4</v>
      </c>
      <c r="E52" s="78">
        <v>0.65449999999999997</v>
      </c>
      <c r="F52" s="79">
        <v>7.601</v>
      </c>
      <c r="G52" s="75">
        <f t="shared" si="1"/>
        <v>8.2554999999999996</v>
      </c>
      <c r="H52" s="76">
        <v>119</v>
      </c>
      <c r="I52" s="77" t="s">
        <v>69</v>
      </c>
      <c r="J52" s="83">
        <f t="shared" ref="J52:J83" si="7">H52/1000/10</f>
        <v>1.1899999999999999E-2</v>
      </c>
      <c r="K52" s="76">
        <v>38</v>
      </c>
      <c r="L52" s="77" t="s">
        <v>69</v>
      </c>
      <c r="M52" s="83">
        <f t="shared" ref="M52:M83" si="8">K52/1000/10</f>
        <v>3.8E-3</v>
      </c>
      <c r="N52" s="76">
        <v>29</v>
      </c>
      <c r="O52" s="77" t="s">
        <v>69</v>
      </c>
      <c r="P52" s="83">
        <f t="shared" ref="P52:P83" si="9">N52/1000/10</f>
        <v>2.9000000000000002E-3</v>
      </c>
    </row>
    <row r="53" spans="1:16">
      <c r="A53" s="1">
        <f t="shared" si="5"/>
        <v>53</v>
      </c>
      <c r="B53" s="76">
        <v>45</v>
      </c>
      <c r="C53" s="77" t="s">
        <v>70</v>
      </c>
      <c r="D53" s="84">
        <f t="shared" si="6"/>
        <v>1.8907563025210084E-4</v>
      </c>
      <c r="E53" s="78">
        <v>0.69420000000000004</v>
      </c>
      <c r="F53" s="79">
        <v>7.8929999999999998</v>
      </c>
      <c r="G53" s="75">
        <f t="shared" si="1"/>
        <v>8.5871999999999993</v>
      </c>
      <c r="H53" s="76">
        <v>128</v>
      </c>
      <c r="I53" s="77" t="s">
        <v>69</v>
      </c>
      <c r="J53" s="83">
        <f t="shared" si="7"/>
        <v>1.2800000000000001E-2</v>
      </c>
      <c r="K53" s="76">
        <v>40</v>
      </c>
      <c r="L53" s="77" t="s">
        <v>69</v>
      </c>
      <c r="M53" s="83">
        <f t="shared" si="8"/>
        <v>4.0000000000000001E-3</v>
      </c>
      <c r="N53" s="76">
        <v>30</v>
      </c>
      <c r="O53" s="77" t="s">
        <v>69</v>
      </c>
      <c r="P53" s="83">
        <f t="shared" si="9"/>
        <v>3.0000000000000001E-3</v>
      </c>
    </row>
    <row r="54" spans="1:16">
      <c r="A54" s="1">
        <f t="shared" si="5"/>
        <v>54</v>
      </c>
      <c r="B54" s="76">
        <v>50</v>
      </c>
      <c r="C54" s="77" t="s">
        <v>70</v>
      </c>
      <c r="D54" s="84">
        <f t="shared" si="6"/>
        <v>2.1008403361344539E-4</v>
      </c>
      <c r="E54" s="78">
        <v>0.73180000000000001</v>
      </c>
      <c r="F54" s="79">
        <v>8.1539999999999999</v>
      </c>
      <c r="G54" s="75">
        <f t="shared" si="1"/>
        <v>8.8857999999999997</v>
      </c>
      <c r="H54" s="76">
        <v>135</v>
      </c>
      <c r="I54" s="77" t="s">
        <v>69</v>
      </c>
      <c r="J54" s="83">
        <f t="shared" si="7"/>
        <v>1.3500000000000002E-2</v>
      </c>
      <c r="K54" s="76">
        <v>42</v>
      </c>
      <c r="L54" s="77" t="s">
        <v>69</v>
      </c>
      <c r="M54" s="83">
        <f t="shared" si="8"/>
        <v>4.2000000000000006E-3</v>
      </c>
      <c r="N54" s="76">
        <v>32</v>
      </c>
      <c r="O54" s="77" t="s">
        <v>69</v>
      </c>
      <c r="P54" s="83">
        <f t="shared" si="9"/>
        <v>3.2000000000000002E-3</v>
      </c>
    </row>
    <row r="55" spans="1:16">
      <c r="A55" s="1">
        <f t="shared" si="5"/>
        <v>55</v>
      </c>
      <c r="B55" s="76">
        <v>55</v>
      </c>
      <c r="C55" s="77" t="s">
        <v>70</v>
      </c>
      <c r="D55" s="84">
        <f t="shared" si="6"/>
        <v>2.3109243697478992E-4</v>
      </c>
      <c r="E55" s="78">
        <v>0.76749999999999996</v>
      </c>
      <c r="F55" s="79">
        <v>8.391</v>
      </c>
      <c r="G55" s="75">
        <f t="shared" si="1"/>
        <v>9.1585000000000001</v>
      </c>
      <c r="H55" s="76">
        <v>143</v>
      </c>
      <c r="I55" s="77" t="s">
        <v>69</v>
      </c>
      <c r="J55" s="83">
        <f t="shared" si="7"/>
        <v>1.4299999999999998E-2</v>
      </c>
      <c r="K55" s="76">
        <v>44</v>
      </c>
      <c r="L55" s="77" t="s">
        <v>69</v>
      </c>
      <c r="M55" s="83">
        <f t="shared" si="8"/>
        <v>4.3999999999999994E-3</v>
      </c>
      <c r="N55" s="76">
        <v>34</v>
      </c>
      <c r="O55" s="77" t="s">
        <v>69</v>
      </c>
      <c r="P55" s="83">
        <f t="shared" si="9"/>
        <v>3.4000000000000002E-3</v>
      </c>
    </row>
    <row r="56" spans="1:16">
      <c r="A56" s="1">
        <f t="shared" si="5"/>
        <v>56</v>
      </c>
      <c r="B56" s="76">
        <v>60</v>
      </c>
      <c r="C56" s="77" t="s">
        <v>70</v>
      </c>
      <c r="D56" s="84">
        <f t="shared" si="6"/>
        <v>2.5210084033613445E-4</v>
      </c>
      <c r="E56" s="78">
        <v>0.80159999999999998</v>
      </c>
      <c r="F56" s="79">
        <v>8.6069999999999993</v>
      </c>
      <c r="G56" s="75">
        <f t="shared" si="1"/>
        <v>9.4085999999999999</v>
      </c>
      <c r="H56" s="76">
        <v>151</v>
      </c>
      <c r="I56" s="77" t="s">
        <v>69</v>
      </c>
      <c r="J56" s="83">
        <f t="shared" si="7"/>
        <v>1.5099999999999999E-2</v>
      </c>
      <c r="K56" s="76">
        <v>46</v>
      </c>
      <c r="L56" s="77" t="s">
        <v>69</v>
      </c>
      <c r="M56" s="83">
        <f t="shared" si="8"/>
        <v>4.5999999999999999E-3</v>
      </c>
      <c r="N56" s="76">
        <v>35</v>
      </c>
      <c r="O56" s="77" t="s">
        <v>69</v>
      </c>
      <c r="P56" s="83">
        <f t="shared" si="9"/>
        <v>3.5000000000000005E-3</v>
      </c>
    </row>
    <row r="57" spans="1:16">
      <c r="A57" s="1">
        <f t="shared" si="5"/>
        <v>57</v>
      </c>
      <c r="B57" s="76">
        <v>65</v>
      </c>
      <c r="C57" s="77" t="s">
        <v>70</v>
      </c>
      <c r="D57" s="84">
        <f t="shared" si="6"/>
        <v>2.7310924369747898E-4</v>
      </c>
      <c r="E57" s="78">
        <v>0.83440000000000003</v>
      </c>
      <c r="F57" s="79">
        <v>8.8049999999999997</v>
      </c>
      <c r="G57" s="75">
        <f t="shared" si="1"/>
        <v>9.6394000000000002</v>
      </c>
      <c r="H57" s="76">
        <v>158</v>
      </c>
      <c r="I57" s="77" t="s">
        <v>69</v>
      </c>
      <c r="J57" s="83">
        <f t="shared" si="7"/>
        <v>1.5800000000000002E-2</v>
      </c>
      <c r="K57" s="76">
        <v>48</v>
      </c>
      <c r="L57" s="77" t="s">
        <v>69</v>
      </c>
      <c r="M57" s="83">
        <f t="shared" si="8"/>
        <v>4.8000000000000004E-3</v>
      </c>
      <c r="N57" s="76">
        <v>37</v>
      </c>
      <c r="O57" s="77" t="s">
        <v>69</v>
      </c>
      <c r="P57" s="83">
        <f t="shared" si="9"/>
        <v>3.6999999999999997E-3</v>
      </c>
    </row>
    <row r="58" spans="1:16">
      <c r="A58" s="1">
        <f t="shared" si="5"/>
        <v>58</v>
      </c>
      <c r="B58" s="76">
        <v>70</v>
      </c>
      <c r="C58" s="77" t="s">
        <v>70</v>
      </c>
      <c r="D58" s="84">
        <f t="shared" si="6"/>
        <v>2.9411764705882356E-4</v>
      </c>
      <c r="E58" s="78">
        <v>0.8659</v>
      </c>
      <c r="F58" s="79">
        <v>8.9870000000000001</v>
      </c>
      <c r="G58" s="75">
        <f t="shared" si="1"/>
        <v>9.8529</v>
      </c>
      <c r="H58" s="76">
        <v>165</v>
      </c>
      <c r="I58" s="77" t="s">
        <v>69</v>
      </c>
      <c r="J58" s="83">
        <f t="shared" si="7"/>
        <v>1.6500000000000001E-2</v>
      </c>
      <c r="K58" s="76">
        <v>50</v>
      </c>
      <c r="L58" s="77" t="s">
        <v>69</v>
      </c>
      <c r="M58" s="83">
        <f t="shared" si="8"/>
        <v>5.0000000000000001E-3</v>
      </c>
      <c r="N58" s="76">
        <v>38</v>
      </c>
      <c r="O58" s="77" t="s">
        <v>69</v>
      </c>
      <c r="P58" s="83">
        <f t="shared" si="9"/>
        <v>3.8E-3</v>
      </c>
    </row>
    <row r="59" spans="1:16">
      <c r="A59" s="1">
        <f t="shared" si="5"/>
        <v>59</v>
      </c>
      <c r="B59" s="76">
        <v>80</v>
      </c>
      <c r="C59" s="77" t="s">
        <v>70</v>
      </c>
      <c r="D59" s="84">
        <f t="shared" si="6"/>
        <v>3.3613445378151261E-4</v>
      </c>
      <c r="E59" s="78">
        <v>0.92569999999999997</v>
      </c>
      <c r="F59" s="79">
        <v>9.3119999999999994</v>
      </c>
      <c r="G59" s="75">
        <f t="shared" si="1"/>
        <v>10.2377</v>
      </c>
      <c r="H59" s="76">
        <v>179</v>
      </c>
      <c r="I59" s="77" t="s">
        <v>69</v>
      </c>
      <c r="J59" s="83">
        <f t="shared" si="7"/>
        <v>1.7899999999999999E-2</v>
      </c>
      <c r="K59" s="76">
        <v>53</v>
      </c>
      <c r="L59" s="77" t="s">
        <v>69</v>
      </c>
      <c r="M59" s="83">
        <f t="shared" si="8"/>
        <v>5.3E-3</v>
      </c>
      <c r="N59" s="76">
        <v>41</v>
      </c>
      <c r="O59" s="77" t="s">
        <v>69</v>
      </c>
      <c r="P59" s="83">
        <f t="shared" si="9"/>
        <v>4.1000000000000003E-3</v>
      </c>
    </row>
    <row r="60" spans="1:16">
      <c r="A60" s="1">
        <f t="shared" si="5"/>
        <v>60</v>
      </c>
      <c r="B60" s="76">
        <v>90</v>
      </c>
      <c r="C60" s="77" t="s">
        <v>70</v>
      </c>
      <c r="D60" s="84">
        <f t="shared" si="6"/>
        <v>3.7815126050420167E-4</v>
      </c>
      <c r="E60" s="78">
        <v>0.98180000000000001</v>
      </c>
      <c r="F60" s="79">
        <v>9.5939999999999994</v>
      </c>
      <c r="G60" s="75">
        <f t="shared" si="1"/>
        <v>10.575799999999999</v>
      </c>
      <c r="H60" s="76">
        <v>193</v>
      </c>
      <c r="I60" s="77" t="s">
        <v>69</v>
      </c>
      <c r="J60" s="83">
        <f t="shared" si="7"/>
        <v>1.9300000000000001E-2</v>
      </c>
      <c r="K60" s="76">
        <v>57</v>
      </c>
      <c r="L60" s="77" t="s">
        <v>69</v>
      </c>
      <c r="M60" s="83">
        <f t="shared" si="8"/>
        <v>5.7000000000000002E-3</v>
      </c>
      <c r="N60" s="76">
        <v>44</v>
      </c>
      <c r="O60" s="77" t="s">
        <v>69</v>
      </c>
      <c r="P60" s="83">
        <f t="shared" si="9"/>
        <v>4.3999999999999994E-3</v>
      </c>
    </row>
    <row r="61" spans="1:16">
      <c r="A61" s="1">
        <f t="shared" si="5"/>
        <v>61</v>
      </c>
      <c r="B61" s="76">
        <v>100</v>
      </c>
      <c r="C61" s="77" t="s">
        <v>70</v>
      </c>
      <c r="D61" s="84">
        <f t="shared" si="6"/>
        <v>4.2016806722689078E-4</v>
      </c>
      <c r="E61" s="78">
        <v>1.0349999999999999</v>
      </c>
      <c r="F61" s="79">
        <v>9.8409999999999993</v>
      </c>
      <c r="G61" s="75">
        <f t="shared" si="1"/>
        <v>10.875999999999999</v>
      </c>
      <c r="H61" s="76">
        <v>206</v>
      </c>
      <c r="I61" s="77" t="s">
        <v>69</v>
      </c>
      <c r="J61" s="83">
        <f t="shared" si="7"/>
        <v>2.06E-2</v>
      </c>
      <c r="K61" s="76">
        <v>60</v>
      </c>
      <c r="L61" s="77" t="s">
        <v>69</v>
      </c>
      <c r="M61" s="83">
        <f t="shared" si="8"/>
        <v>6.0000000000000001E-3</v>
      </c>
      <c r="N61" s="76">
        <v>47</v>
      </c>
      <c r="O61" s="77" t="s">
        <v>69</v>
      </c>
      <c r="P61" s="83">
        <f t="shared" si="9"/>
        <v>4.7000000000000002E-3</v>
      </c>
    </row>
    <row r="62" spans="1:16">
      <c r="A62" s="1">
        <f t="shared" si="5"/>
        <v>62</v>
      </c>
      <c r="B62" s="76">
        <v>110</v>
      </c>
      <c r="C62" s="77" t="s">
        <v>70</v>
      </c>
      <c r="D62" s="84">
        <f t="shared" si="6"/>
        <v>4.6218487394957984E-4</v>
      </c>
      <c r="E62" s="78">
        <v>1.085</v>
      </c>
      <c r="F62" s="79">
        <v>10.06</v>
      </c>
      <c r="G62" s="75">
        <f t="shared" si="1"/>
        <v>11.145</v>
      </c>
      <c r="H62" s="76">
        <v>219</v>
      </c>
      <c r="I62" s="77" t="s">
        <v>69</v>
      </c>
      <c r="J62" s="83">
        <f t="shared" si="7"/>
        <v>2.1899999999999999E-2</v>
      </c>
      <c r="K62" s="76">
        <v>63</v>
      </c>
      <c r="L62" s="77" t="s">
        <v>69</v>
      </c>
      <c r="M62" s="83">
        <f t="shared" si="8"/>
        <v>6.3E-3</v>
      </c>
      <c r="N62" s="76">
        <v>49</v>
      </c>
      <c r="O62" s="77" t="s">
        <v>69</v>
      </c>
      <c r="P62" s="83">
        <f t="shared" si="9"/>
        <v>4.8999999999999998E-3</v>
      </c>
    </row>
    <row r="63" spans="1:16">
      <c r="A63" s="1">
        <f t="shared" si="5"/>
        <v>63</v>
      </c>
      <c r="B63" s="76">
        <v>120</v>
      </c>
      <c r="C63" s="77" t="s">
        <v>70</v>
      </c>
      <c r="D63" s="84">
        <f t="shared" si="6"/>
        <v>5.0420168067226889E-4</v>
      </c>
      <c r="E63" s="78">
        <v>1.1339999999999999</v>
      </c>
      <c r="F63" s="79">
        <v>10.26</v>
      </c>
      <c r="G63" s="75">
        <f t="shared" si="1"/>
        <v>11.394</v>
      </c>
      <c r="H63" s="76">
        <v>231</v>
      </c>
      <c r="I63" s="77" t="s">
        <v>69</v>
      </c>
      <c r="J63" s="83">
        <f t="shared" si="7"/>
        <v>2.3100000000000002E-2</v>
      </c>
      <c r="K63" s="76">
        <v>66</v>
      </c>
      <c r="L63" s="77" t="s">
        <v>69</v>
      </c>
      <c r="M63" s="83">
        <f t="shared" si="8"/>
        <v>6.6E-3</v>
      </c>
      <c r="N63" s="76">
        <v>52</v>
      </c>
      <c r="O63" s="77" t="s">
        <v>69</v>
      </c>
      <c r="P63" s="83">
        <f t="shared" si="9"/>
        <v>5.1999999999999998E-3</v>
      </c>
    </row>
    <row r="64" spans="1:16">
      <c r="A64" s="1">
        <f t="shared" si="5"/>
        <v>64</v>
      </c>
      <c r="B64" s="76">
        <v>130</v>
      </c>
      <c r="C64" s="77" t="s">
        <v>70</v>
      </c>
      <c r="D64" s="84">
        <f t="shared" si="6"/>
        <v>5.4621848739495795E-4</v>
      </c>
      <c r="E64" s="78">
        <v>1.18</v>
      </c>
      <c r="F64" s="79">
        <v>10.43</v>
      </c>
      <c r="G64" s="75">
        <f t="shared" si="1"/>
        <v>11.61</v>
      </c>
      <c r="H64" s="76">
        <v>243</v>
      </c>
      <c r="I64" s="77" t="s">
        <v>69</v>
      </c>
      <c r="J64" s="83">
        <f t="shared" si="7"/>
        <v>2.4299999999999999E-2</v>
      </c>
      <c r="K64" s="76">
        <v>69</v>
      </c>
      <c r="L64" s="77" t="s">
        <v>69</v>
      </c>
      <c r="M64" s="83">
        <f t="shared" si="8"/>
        <v>6.9000000000000008E-3</v>
      </c>
      <c r="N64" s="76">
        <v>54</v>
      </c>
      <c r="O64" s="77" t="s">
        <v>69</v>
      </c>
      <c r="P64" s="83">
        <f t="shared" si="9"/>
        <v>5.4000000000000003E-3</v>
      </c>
    </row>
    <row r="65" spans="1:16">
      <c r="A65" s="1">
        <f t="shared" si="5"/>
        <v>65</v>
      </c>
      <c r="B65" s="76">
        <v>140</v>
      </c>
      <c r="C65" s="77" t="s">
        <v>70</v>
      </c>
      <c r="D65" s="84">
        <f t="shared" si="6"/>
        <v>5.8823529411764712E-4</v>
      </c>
      <c r="E65" s="78">
        <v>1.2250000000000001</v>
      </c>
      <c r="F65" s="79">
        <v>10.59</v>
      </c>
      <c r="G65" s="75">
        <f t="shared" si="1"/>
        <v>11.815</v>
      </c>
      <c r="H65" s="76">
        <v>256</v>
      </c>
      <c r="I65" s="77" t="s">
        <v>69</v>
      </c>
      <c r="J65" s="83">
        <f t="shared" si="7"/>
        <v>2.5600000000000001E-2</v>
      </c>
      <c r="K65" s="76">
        <v>72</v>
      </c>
      <c r="L65" s="77" t="s">
        <v>69</v>
      </c>
      <c r="M65" s="83">
        <f t="shared" si="8"/>
        <v>7.1999999999999998E-3</v>
      </c>
      <c r="N65" s="76">
        <v>57</v>
      </c>
      <c r="O65" s="77" t="s">
        <v>69</v>
      </c>
      <c r="P65" s="83">
        <f t="shared" si="9"/>
        <v>5.7000000000000002E-3</v>
      </c>
    </row>
    <row r="66" spans="1:16">
      <c r="A66" s="1">
        <f t="shared" si="5"/>
        <v>66</v>
      </c>
      <c r="B66" s="76">
        <v>150</v>
      </c>
      <c r="C66" s="77" t="s">
        <v>70</v>
      </c>
      <c r="D66" s="84">
        <f t="shared" si="6"/>
        <v>6.3025210084033606E-4</v>
      </c>
      <c r="E66" s="78">
        <v>1.268</v>
      </c>
      <c r="F66" s="79">
        <v>10.73</v>
      </c>
      <c r="G66" s="75">
        <f t="shared" si="1"/>
        <v>11.998000000000001</v>
      </c>
      <c r="H66" s="76">
        <v>267</v>
      </c>
      <c r="I66" s="77" t="s">
        <v>69</v>
      </c>
      <c r="J66" s="83">
        <f t="shared" si="7"/>
        <v>2.6700000000000002E-2</v>
      </c>
      <c r="K66" s="76">
        <v>75</v>
      </c>
      <c r="L66" s="77" t="s">
        <v>69</v>
      </c>
      <c r="M66" s="83">
        <f t="shared" si="8"/>
        <v>7.4999999999999997E-3</v>
      </c>
      <c r="N66" s="76">
        <v>59</v>
      </c>
      <c r="O66" s="77" t="s">
        <v>69</v>
      </c>
      <c r="P66" s="83">
        <f t="shared" si="9"/>
        <v>5.8999999999999999E-3</v>
      </c>
    </row>
    <row r="67" spans="1:16">
      <c r="A67" s="1">
        <f t="shared" si="5"/>
        <v>67</v>
      </c>
      <c r="B67" s="76">
        <v>160</v>
      </c>
      <c r="C67" s="77" t="s">
        <v>70</v>
      </c>
      <c r="D67" s="84">
        <f t="shared" si="6"/>
        <v>6.7226890756302523E-4</v>
      </c>
      <c r="E67" s="78">
        <v>1.3089999999999999</v>
      </c>
      <c r="F67" s="79">
        <v>10.87</v>
      </c>
      <c r="G67" s="75">
        <f t="shared" si="1"/>
        <v>12.178999999999998</v>
      </c>
      <c r="H67" s="76">
        <v>279</v>
      </c>
      <c r="I67" s="77" t="s">
        <v>69</v>
      </c>
      <c r="J67" s="83">
        <f t="shared" si="7"/>
        <v>2.7900000000000001E-2</v>
      </c>
      <c r="K67" s="76">
        <v>78</v>
      </c>
      <c r="L67" s="77" t="s">
        <v>69</v>
      </c>
      <c r="M67" s="83">
        <f t="shared" si="8"/>
        <v>7.7999999999999996E-3</v>
      </c>
      <c r="N67" s="76">
        <v>61</v>
      </c>
      <c r="O67" s="77" t="s">
        <v>69</v>
      </c>
      <c r="P67" s="83">
        <f t="shared" si="9"/>
        <v>6.0999999999999995E-3</v>
      </c>
    </row>
    <row r="68" spans="1:16">
      <c r="A68" s="1">
        <f t="shared" si="5"/>
        <v>68</v>
      </c>
      <c r="B68" s="76">
        <v>170</v>
      </c>
      <c r="C68" s="77" t="s">
        <v>70</v>
      </c>
      <c r="D68" s="84">
        <f t="shared" si="6"/>
        <v>7.1428571428571429E-4</v>
      </c>
      <c r="E68" s="78">
        <v>1.349</v>
      </c>
      <c r="F68" s="79">
        <v>10.99</v>
      </c>
      <c r="G68" s="75">
        <f t="shared" si="1"/>
        <v>12.339</v>
      </c>
      <c r="H68" s="76">
        <v>291</v>
      </c>
      <c r="I68" s="77" t="s">
        <v>69</v>
      </c>
      <c r="J68" s="83">
        <f t="shared" si="7"/>
        <v>2.9099999999999997E-2</v>
      </c>
      <c r="K68" s="76">
        <v>80</v>
      </c>
      <c r="L68" s="77" t="s">
        <v>69</v>
      </c>
      <c r="M68" s="83">
        <f t="shared" si="8"/>
        <v>8.0000000000000002E-3</v>
      </c>
      <c r="N68" s="76">
        <v>64</v>
      </c>
      <c r="O68" s="77" t="s">
        <v>69</v>
      </c>
      <c r="P68" s="83">
        <f t="shared" si="9"/>
        <v>6.4000000000000003E-3</v>
      </c>
    </row>
    <row r="69" spans="1:16">
      <c r="A69" s="1">
        <f t="shared" si="5"/>
        <v>69</v>
      </c>
      <c r="B69" s="76">
        <v>180</v>
      </c>
      <c r="C69" s="77" t="s">
        <v>70</v>
      </c>
      <c r="D69" s="84">
        <f t="shared" si="6"/>
        <v>7.5630252100840334E-4</v>
      </c>
      <c r="E69" s="78">
        <v>1.389</v>
      </c>
      <c r="F69" s="79">
        <v>11.09</v>
      </c>
      <c r="G69" s="75">
        <f t="shared" si="1"/>
        <v>12.478999999999999</v>
      </c>
      <c r="H69" s="76">
        <v>302</v>
      </c>
      <c r="I69" s="77" t="s">
        <v>69</v>
      </c>
      <c r="J69" s="83">
        <f t="shared" si="7"/>
        <v>3.0199999999999998E-2</v>
      </c>
      <c r="K69" s="76">
        <v>83</v>
      </c>
      <c r="L69" s="77" t="s">
        <v>69</v>
      </c>
      <c r="M69" s="83">
        <f t="shared" si="8"/>
        <v>8.3000000000000001E-3</v>
      </c>
      <c r="N69" s="76">
        <v>66</v>
      </c>
      <c r="O69" s="77" t="s">
        <v>69</v>
      </c>
      <c r="P69" s="83">
        <f t="shared" si="9"/>
        <v>6.6E-3</v>
      </c>
    </row>
    <row r="70" spans="1:16">
      <c r="A70" s="1">
        <f t="shared" si="5"/>
        <v>70</v>
      </c>
      <c r="B70" s="76">
        <v>200</v>
      </c>
      <c r="C70" s="77" t="s">
        <v>70</v>
      </c>
      <c r="D70" s="84">
        <f t="shared" si="6"/>
        <v>8.4033613445378156E-4</v>
      </c>
      <c r="E70" s="78">
        <v>1.464</v>
      </c>
      <c r="F70" s="79">
        <v>11.29</v>
      </c>
      <c r="G70" s="75">
        <f t="shared" si="1"/>
        <v>12.754</v>
      </c>
      <c r="H70" s="76">
        <v>325</v>
      </c>
      <c r="I70" s="77" t="s">
        <v>69</v>
      </c>
      <c r="J70" s="83">
        <f t="shared" si="7"/>
        <v>3.2500000000000001E-2</v>
      </c>
      <c r="K70" s="76">
        <v>88</v>
      </c>
      <c r="L70" s="77" t="s">
        <v>69</v>
      </c>
      <c r="M70" s="83">
        <f t="shared" si="8"/>
        <v>8.7999999999999988E-3</v>
      </c>
      <c r="N70" s="76">
        <v>70</v>
      </c>
      <c r="O70" s="77" t="s">
        <v>69</v>
      </c>
      <c r="P70" s="83">
        <f t="shared" si="9"/>
        <v>7.000000000000001E-3</v>
      </c>
    </row>
    <row r="71" spans="1:16">
      <c r="A71" s="1">
        <f t="shared" si="5"/>
        <v>71</v>
      </c>
      <c r="B71" s="76">
        <v>225</v>
      </c>
      <c r="C71" s="77" t="s">
        <v>70</v>
      </c>
      <c r="D71" s="84">
        <f t="shared" si="6"/>
        <v>9.453781512605042E-4</v>
      </c>
      <c r="E71" s="78">
        <v>1.552</v>
      </c>
      <c r="F71" s="79">
        <v>11.49</v>
      </c>
      <c r="G71" s="75">
        <f t="shared" si="1"/>
        <v>13.042</v>
      </c>
      <c r="H71" s="76">
        <v>353</v>
      </c>
      <c r="I71" s="77" t="s">
        <v>69</v>
      </c>
      <c r="J71" s="83">
        <f t="shared" si="7"/>
        <v>3.5299999999999998E-2</v>
      </c>
      <c r="K71" s="76">
        <v>95</v>
      </c>
      <c r="L71" s="77" t="s">
        <v>69</v>
      </c>
      <c r="M71" s="83">
        <f t="shared" si="8"/>
        <v>9.4999999999999998E-3</v>
      </c>
      <c r="N71" s="76">
        <v>75</v>
      </c>
      <c r="O71" s="77" t="s">
        <v>69</v>
      </c>
      <c r="P71" s="83">
        <f t="shared" si="9"/>
        <v>7.4999999999999997E-3</v>
      </c>
    </row>
    <row r="72" spans="1:16">
      <c r="A72" s="1">
        <f t="shared" si="5"/>
        <v>72</v>
      </c>
      <c r="B72" s="76">
        <v>250</v>
      </c>
      <c r="C72" s="77" t="s">
        <v>70</v>
      </c>
      <c r="D72" s="84">
        <f t="shared" si="6"/>
        <v>1.0504201680672268E-3</v>
      </c>
      <c r="E72" s="78">
        <v>1.6359999999999999</v>
      </c>
      <c r="F72" s="79">
        <v>11.66</v>
      </c>
      <c r="G72" s="75">
        <f t="shared" si="1"/>
        <v>13.295999999999999</v>
      </c>
      <c r="H72" s="76">
        <v>380</v>
      </c>
      <c r="I72" s="77" t="s">
        <v>69</v>
      </c>
      <c r="J72" s="83">
        <f t="shared" si="7"/>
        <v>3.7999999999999999E-2</v>
      </c>
      <c r="K72" s="76">
        <v>101</v>
      </c>
      <c r="L72" s="77" t="s">
        <v>69</v>
      </c>
      <c r="M72" s="83">
        <f t="shared" si="8"/>
        <v>1.0100000000000001E-2</v>
      </c>
      <c r="N72" s="76">
        <v>80</v>
      </c>
      <c r="O72" s="77" t="s">
        <v>69</v>
      </c>
      <c r="P72" s="83">
        <f t="shared" si="9"/>
        <v>8.0000000000000002E-3</v>
      </c>
    </row>
    <row r="73" spans="1:16">
      <c r="A73" s="1">
        <f t="shared" si="5"/>
        <v>73</v>
      </c>
      <c r="B73" s="76">
        <v>275</v>
      </c>
      <c r="C73" s="77" t="s">
        <v>70</v>
      </c>
      <c r="D73" s="84">
        <f t="shared" si="6"/>
        <v>1.1554621848739496E-3</v>
      </c>
      <c r="E73" s="78">
        <v>1.716</v>
      </c>
      <c r="F73" s="79">
        <v>11.79</v>
      </c>
      <c r="G73" s="75">
        <f t="shared" si="1"/>
        <v>13.505999999999998</v>
      </c>
      <c r="H73" s="76">
        <v>407</v>
      </c>
      <c r="I73" s="77" t="s">
        <v>69</v>
      </c>
      <c r="J73" s="83">
        <f t="shared" si="7"/>
        <v>4.07E-2</v>
      </c>
      <c r="K73" s="76">
        <v>107</v>
      </c>
      <c r="L73" s="77" t="s">
        <v>69</v>
      </c>
      <c r="M73" s="83">
        <f t="shared" si="8"/>
        <v>1.0699999999999999E-2</v>
      </c>
      <c r="N73" s="76">
        <v>85</v>
      </c>
      <c r="O73" s="77" t="s">
        <v>69</v>
      </c>
      <c r="P73" s="83">
        <f t="shared" si="9"/>
        <v>8.5000000000000006E-3</v>
      </c>
    </row>
    <row r="74" spans="1:16">
      <c r="A74" s="1">
        <f t="shared" si="5"/>
        <v>74</v>
      </c>
      <c r="B74" s="76">
        <v>300</v>
      </c>
      <c r="C74" s="77" t="s">
        <v>70</v>
      </c>
      <c r="D74" s="84">
        <f t="shared" si="6"/>
        <v>1.2605042016806721E-3</v>
      </c>
      <c r="E74" s="78">
        <v>1.7929999999999999</v>
      </c>
      <c r="F74" s="79">
        <v>11.91</v>
      </c>
      <c r="G74" s="75">
        <f t="shared" si="1"/>
        <v>13.702999999999999</v>
      </c>
      <c r="H74" s="76">
        <v>434</v>
      </c>
      <c r="I74" s="77" t="s">
        <v>69</v>
      </c>
      <c r="J74" s="83">
        <f t="shared" si="7"/>
        <v>4.3400000000000001E-2</v>
      </c>
      <c r="K74" s="76">
        <v>113</v>
      </c>
      <c r="L74" s="77" t="s">
        <v>69</v>
      </c>
      <c r="M74" s="83">
        <f t="shared" si="8"/>
        <v>1.1300000000000001E-2</v>
      </c>
      <c r="N74" s="76">
        <v>90</v>
      </c>
      <c r="O74" s="77" t="s">
        <v>69</v>
      </c>
      <c r="P74" s="83">
        <f t="shared" si="9"/>
        <v>8.9999999999999993E-3</v>
      </c>
    </row>
    <row r="75" spans="1:16">
      <c r="A75" s="1">
        <f t="shared" si="5"/>
        <v>75</v>
      </c>
      <c r="B75" s="76">
        <v>325</v>
      </c>
      <c r="C75" s="77" t="s">
        <v>70</v>
      </c>
      <c r="D75" s="84">
        <f t="shared" si="6"/>
        <v>1.3655462184873951E-3</v>
      </c>
      <c r="E75" s="78">
        <v>1.8660000000000001</v>
      </c>
      <c r="F75" s="79">
        <v>12.01</v>
      </c>
      <c r="G75" s="75">
        <f t="shared" si="1"/>
        <v>13.875999999999999</v>
      </c>
      <c r="H75" s="76">
        <v>460</v>
      </c>
      <c r="I75" s="77" t="s">
        <v>69</v>
      </c>
      <c r="J75" s="83">
        <f t="shared" si="7"/>
        <v>4.5999999999999999E-2</v>
      </c>
      <c r="K75" s="76">
        <v>118</v>
      </c>
      <c r="L75" s="77" t="s">
        <v>69</v>
      </c>
      <c r="M75" s="83">
        <f t="shared" si="8"/>
        <v>1.18E-2</v>
      </c>
      <c r="N75" s="76">
        <v>95</v>
      </c>
      <c r="O75" s="77" t="s">
        <v>69</v>
      </c>
      <c r="P75" s="83">
        <f t="shared" si="9"/>
        <v>9.4999999999999998E-3</v>
      </c>
    </row>
    <row r="76" spans="1:16">
      <c r="A76" s="1">
        <f t="shared" si="5"/>
        <v>76</v>
      </c>
      <c r="B76" s="76">
        <v>350</v>
      </c>
      <c r="C76" s="77" t="s">
        <v>70</v>
      </c>
      <c r="D76" s="84">
        <f t="shared" si="6"/>
        <v>1.4705882352941176E-3</v>
      </c>
      <c r="E76" s="78">
        <v>1.9359999999999999</v>
      </c>
      <c r="F76" s="79">
        <v>12.08</v>
      </c>
      <c r="G76" s="75">
        <f t="shared" si="1"/>
        <v>14.016</v>
      </c>
      <c r="H76" s="76">
        <v>486</v>
      </c>
      <c r="I76" s="77" t="s">
        <v>69</v>
      </c>
      <c r="J76" s="83">
        <f t="shared" si="7"/>
        <v>4.8599999999999997E-2</v>
      </c>
      <c r="K76" s="76">
        <v>124</v>
      </c>
      <c r="L76" s="77" t="s">
        <v>69</v>
      </c>
      <c r="M76" s="83">
        <f t="shared" si="8"/>
        <v>1.24E-2</v>
      </c>
      <c r="N76" s="76">
        <v>100</v>
      </c>
      <c r="O76" s="77" t="s">
        <v>69</v>
      </c>
      <c r="P76" s="83">
        <f t="shared" si="9"/>
        <v>0.01</v>
      </c>
    </row>
    <row r="77" spans="1:16">
      <c r="A77" s="1">
        <f t="shared" si="5"/>
        <v>77</v>
      </c>
      <c r="B77" s="76">
        <v>375</v>
      </c>
      <c r="C77" s="77" t="s">
        <v>70</v>
      </c>
      <c r="D77" s="84">
        <f t="shared" si="6"/>
        <v>1.5756302521008404E-3</v>
      </c>
      <c r="E77" s="78">
        <v>2.004</v>
      </c>
      <c r="F77" s="79">
        <v>12.15</v>
      </c>
      <c r="G77" s="75">
        <f t="shared" si="1"/>
        <v>14.154</v>
      </c>
      <c r="H77" s="76">
        <v>512</v>
      </c>
      <c r="I77" s="77" t="s">
        <v>69</v>
      </c>
      <c r="J77" s="83">
        <f t="shared" si="7"/>
        <v>5.1200000000000002E-2</v>
      </c>
      <c r="K77" s="76">
        <v>130</v>
      </c>
      <c r="L77" s="77" t="s">
        <v>69</v>
      </c>
      <c r="M77" s="83">
        <f t="shared" si="8"/>
        <v>1.3000000000000001E-2</v>
      </c>
      <c r="N77" s="76">
        <v>104</v>
      </c>
      <c r="O77" s="77" t="s">
        <v>69</v>
      </c>
      <c r="P77" s="83">
        <f t="shared" si="9"/>
        <v>1.04E-2</v>
      </c>
    </row>
    <row r="78" spans="1:16">
      <c r="A78" s="1">
        <f t="shared" si="5"/>
        <v>78</v>
      </c>
      <c r="B78" s="76">
        <v>400</v>
      </c>
      <c r="C78" s="77" t="s">
        <v>70</v>
      </c>
      <c r="D78" s="84">
        <f t="shared" si="6"/>
        <v>1.6806722689075631E-3</v>
      </c>
      <c r="E78" s="78">
        <v>2.0699999999999998</v>
      </c>
      <c r="F78" s="79">
        <v>12.21</v>
      </c>
      <c r="G78" s="75">
        <f t="shared" si="1"/>
        <v>14.280000000000001</v>
      </c>
      <c r="H78" s="76">
        <v>537</v>
      </c>
      <c r="I78" s="77" t="s">
        <v>69</v>
      </c>
      <c r="J78" s="83">
        <f t="shared" si="7"/>
        <v>5.3700000000000005E-2</v>
      </c>
      <c r="K78" s="76">
        <v>135</v>
      </c>
      <c r="L78" s="77" t="s">
        <v>69</v>
      </c>
      <c r="M78" s="83">
        <f t="shared" si="8"/>
        <v>1.3500000000000002E-2</v>
      </c>
      <c r="N78" s="76">
        <v>109</v>
      </c>
      <c r="O78" s="77" t="s">
        <v>69</v>
      </c>
      <c r="P78" s="83">
        <f t="shared" si="9"/>
        <v>1.09E-2</v>
      </c>
    </row>
    <row r="79" spans="1:16">
      <c r="A79" s="1">
        <f t="shared" si="5"/>
        <v>79</v>
      </c>
      <c r="B79" s="76">
        <v>450</v>
      </c>
      <c r="C79" s="77" t="s">
        <v>70</v>
      </c>
      <c r="D79" s="84">
        <f t="shared" si="6"/>
        <v>1.8907563025210084E-3</v>
      </c>
      <c r="E79" s="78">
        <v>2.1949999999999998</v>
      </c>
      <c r="F79" s="79">
        <v>12.29</v>
      </c>
      <c r="G79" s="75">
        <f t="shared" si="1"/>
        <v>14.484999999999999</v>
      </c>
      <c r="H79" s="76">
        <v>588</v>
      </c>
      <c r="I79" s="77" t="s">
        <v>69</v>
      </c>
      <c r="J79" s="83">
        <f t="shared" si="7"/>
        <v>5.8799999999999998E-2</v>
      </c>
      <c r="K79" s="76">
        <v>146</v>
      </c>
      <c r="L79" s="77" t="s">
        <v>69</v>
      </c>
      <c r="M79" s="83">
        <f t="shared" si="8"/>
        <v>1.4599999999999998E-2</v>
      </c>
      <c r="N79" s="76">
        <v>118</v>
      </c>
      <c r="O79" s="77" t="s">
        <v>69</v>
      </c>
      <c r="P79" s="83">
        <f t="shared" si="9"/>
        <v>1.18E-2</v>
      </c>
    </row>
    <row r="80" spans="1:16">
      <c r="A80" s="1">
        <f t="shared" si="5"/>
        <v>80</v>
      </c>
      <c r="B80" s="76">
        <v>500</v>
      </c>
      <c r="C80" s="77" t="s">
        <v>70</v>
      </c>
      <c r="D80" s="84">
        <f t="shared" si="6"/>
        <v>2.1008403361344537E-3</v>
      </c>
      <c r="E80" s="78">
        <v>2.2690000000000001</v>
      </c>
      <c r="F80" s="79">
        <v>12.34</v>
      </c>
      <c r="G80" s="75">
        <f t="shared" si="1"/>
        <v>14.609</v>
      </c>
      <c r="H80" s="76">
        <v>638</v>
      </c>
      <c r="I80" s="77" t="s">
        <v>69</v>
      </c>
      <c r="J80" s="83">
        <f t="shared" si="7"/>
        <v>6.3799999999999996E-2</v>
      </c>
      <c r="K80" s="76">
        <v>157</v>
      </c>
      <c r="L80" s="77" t="s">
        <v>69</v>
      </c>
      <c r="M80" s="83">
        <f t="shared" si="8"/>
        <v>1.5699999999999999E-2</v>
      </c>
      <c r="N80" s="76">
        <v>127</v>
      </c>
      <c r="O80" s="77" t="s">
        <v>69</v>
      </c>
      <c r="P80" s="83">
        <f t="shared" si="9"/>
        <v>1.2699999999999999E-2</v>
      </c>
    </row>
    <row r="81" spans="1:16">
      <c r="A81" s="1">
        <f t="shared" si="5"/>
        <v>81</v>
      </c>
      <c r="B81" s="76">
        <v>550</v>
      </c>
      <c r="C81" s="77" t="s">
        <v>70</v>
      </c>
      <c r="D81" s="84">
        <f t="shared" si="6"/>
        <v>2.3109243697478992E-3</v>
      </c>
      <c r="E81" s="78">
        <v>2.327</v>
      </c>
      <c r="F81" s="79">
        <v>12.36</v>
      </c>
      <c r="G81" s="75">
        <f t="shared" si="1"/>
        <v>14.686999999999999</v>
      </c>
      <c r="H81" s="76">
        <v>688</v>
      </c>
      <c r="I81" s="77" t="s">
        <v>69</v>
      </c>
      <c r="J81" s="83">
        <f t="shared" si="7"/>
        <v>6.88E-2</v>
      </c>
      <c r="K81" s="76">
        <v>167</v>
      </c>
      <c r="L81" s="77" t="s">
        <v>69</v>
      </c>
      <c r="M81" s="83">
        <f t="shared" si="8"/>
        <v>1.67E-2</v>
      </c>
      <c r="N81" s="76">
        <v>135</v>
      </c>
      <c r="O81" s="77" t="s">
        <v>69</v>
      </c>
      <c r="P81" s="83">
        <f t="shared" si="9"/>
        <v>1.3500000000000002E-2</v>
      </c>
    </row>
    <row r="82" spans="1:16">
      <c r="A82" s="1">
        <f t="shared" si="5"/>
        <v>82</v>
      </c>
      <c r="B82" s="76">
        <v>600</v>
      </c>
      <c r="C82" s="77" t="s">
        <v>70</v>
      </c>
      <c r="D82" s="84">
        <f t="shared" si="6"/>
        <v>2.5210084033613443E-3</v>
      </c>
      <c r="E82" s="78">
        <v>2.4140000000000001</v>
      </c>
      <c r="F82" s="79">
        <v>12.37</v>
      </c>
      <c r="G82" s="75">
        <f t="shared" si="1"/>
        <v>14.783999999999999</v>
      </c>
      <c r="H82" s="76">
        <v>738</v>
      </c>
      <c r="I82" s="77" t="s">
        <v>69</v>
      </c>
      <c r="J82" s="83">
        <f t="shared" si="7"/>
        <v>7.3800000000000004E-2</v>
      </c>
      <c r="K82" s="76">
        <v>177</v>
      </c>
      <c r="L82" s="77" t="s">
        <v>69</v>
      </c>
      <c r="M82" s="83">
        <f t="shared" si="8"/>
        <v>1.77E-2</v>
      </c>
      <c r="N82" s="76">
        <v>143</v>
      </c>
      <c r="O82" s="77" t="s">
        <v>69</v>
      </c>
      <c r="P82" s="83">
        <f t="shared" si="9"/>
        <v>1.4299999999999998E-2</v>
      </c>
    </row>
    <row r="83" spans="1:16">
      <c r="A83" s="1">
        <f t="shared" si="5"/>
        <v>83</v>
      </c>
      <c r="B83" s="76">
        <v>650</v>
      </c>
      <c r="C83" s="77" t="s">
        <v>70</v>
      </c>
      <c r="D83" s="84">
        <f t="shared" si="6"/>
        <v>2.7310924369747902E-3</v>
      </c>
      <c r="E83" s="78">
        <v>2.5139999999999998</v>
      </c>
      <c r="F83" s="79">
        <v>12.37</v>
      </c>
      <c r="G83" s="75">
        <f t="shared" si="1"/>
        <v>14.883999999999999</v>
      </c>
      <c r="H83" s="76">
        <v>788</v>
      </c>
      <c r="I83" s="77" t="s">
        <v>69</v>
      </c>
      <c r="J83" s="83">
        <f t="shared" si="7"/>
        <v>7.8800000000000009E-2</v>
      </c>
      <c r="K83" s="76">
        <v>188</v>
      </c>
      <c r="L83" s="77" t="s">
        <v>69</v>
      </c>
      <c r="M83" s="83">
        <f t="shared" si="8"/>
        <v>1.8800000000000001E-2</v>
      </c>
      <c r="N83" s="76">
        <v>152</v>
      </c>
      <c r="O83" s="77" t="s">
        <v>69</v>
      </c>
      <c r="P83" s="83">
        <f t="shared" si="9"/>
        <v>1.52E-2</v>
      </c>
    </row>
    <row r="84" spans="1:16">
      <c r="A84" s="1">
        <f t="shared" si="5"/>
        <v>84</v>
      </c>
      <c r="B84" s="76">
        <v>700</v>
      </c>
      <c r="C84" s="77" t="s">
        <v>70</v>
      </c>
      <c r="D84" s="84">
        <f t="shared" si="6"/>
        <v>2.9411764705882353E-3</v>
      </c>
      <c r="E84" s="78">
        <v>2.6179999999999999</v>
      </c>
      <c r="F84" s="79">
        <v>12.35</v>
      </c>
      <c r="G84" s="75">
        <f t="shared" ref="G84:G147" si="10">E84+F84</f>
        <v>14.968</v>
      </c>
      <c r="H84" s="76">
        <v>837</v>
      </c>
      <c r="I84" s="77" t="s">
        <v>69</v>
      </c>
      <c r="J84" s="83">
        <f t="shared" ref="J84:J112" si="11">H84/1000/10</f>
        <v>8.3699999999999997E-2</v>
      </c>
      <c r="K84" s="76">
        <v>198</v>
      </c>
      <c r="L84" s="77" t="s">
        <v>69</v>
      </c>
      <c r="M84" s="83">
        <f t="shared" ref="M84:M115" si="12">K84/1000/10</f>
        <v>1.9800000000000002E-2</v>
      </c>
      <c r="N84" s="76">
        <v>160</v>
      </c>
      <c r="O84" s="77" t="s">
        <v>69</v>
      </c>
      <c r="P84" s="83">
        <f t="shared" ref="P84:P115" si="13">N84/1000/10</f>
        <v>1.6E-2</v>
      </c>
    </row>
    <row r="85" spans="1:16">
      <c r="A85" s="1">
        <f t="shared" si="5"/>
        <v>85</v>
      </c>
      <c r="B85" s="76">
        <v>800</v>
      </c>
      <c r="C85" s="77" t="s">
        <v>70</v>
      </c>
      <c r="D85" s="84">
        <f t="shared" si="6"/>
        <v>3.3613445378151263E-3</v>
      </c>
      <c r="E85" s="78">
        <v>2.8159999999999998</v>
      </c>
      <c r="F85" s="79">
        <v>12.29</v>
      </c>
      <c r="G85" s="75">
        <f t="shared" si="10"/>
        <v>15.105999999999998</v>
      </c>
      <c r="H85" s="76">
        <v>936</v>
      </c>
      <c r="I85" s="77" t="s">
        <v>69</v>
      </c>
      <c r="J85" s="83">
        <f t="shared" si="11"/>
        <v>9.3600000000000003E-2</v>
      </c>
      <c r="K85" s="76">
        <v>218</v>
      </c>
      <c r="L85" s="77" t="s">
        <v>69</v>
      </c>
      <c r="M85" s="83">
        <f t="shared" si="12"/>
        <v>2.18E-2</v>
      </c>
      <c r="N85" s="76">
        <v>176</v>
      </c>
      <c r="O85" s="77" t="s">
        <v>69</v>
      </c>
      <c r="P85" s="83">
        <f t="shared" si="13"/>
        <v>1.7599999999999998E-2</v>
      </c>
    </row>
    <row r="86" spans="1:16">
      <c r="A86" s="1">
        <f t="shared" ref="A86:A149" si="14">A85+1</f>
        <v>86</v>
      </c>
      <c r="B86" s="76">
        <v>900</v>
      </c>
      <c r="C86" s="77" t="s">
        <v>70</v>
      </c>
      <c r="D86" s="84">
        <f t="shared" si="6"/>
        <v>3.7815126050420168E-3</v>
      </c>
      <c r="E86" s="78">
        <v>2.9929999999999999</v>
      </c>
      <c r="F86" s="79">
        <v>12.2</v>
      </c>
      <c r="G86" s="75">
        <f t="shared" si="10"/>
        <v>15.193</v>
      </c>
      <c r="H86" s="76">
        <v>1034</v>
      </c>
      <c r="I86" s="77" t="s">
        <v>69</v>
      </c>
      <c r="J86" s="83">
        <f t="shared" si="11"/>
        <v>0.10340000000000001</v>
      </c>
      <c r="K86" s="76">
        <v>237</v>
      </c>
      <c r="L86" s="77" t="s">
        <v>69</v>
      </c>
      <c r="M86" s="83">
        <f t="shared" si="12"/>
        <v>2.3699999999999999E-2</v>
      </c>
      <c r="N86" s="76">
        <v>192</v>
      </c>
      <c r="O86" s="77" t="s">
        <v>69</v>
      </c>
      <c r="P86" s="83">
        <f t="shared" si="13"/>
        <v>1.9200000000000002E-2</v>
      </c>
    </row>
    <row r="87" spans="1:16">
      <c r="A87" s="1">
        <f t="shared" si="14"/>
        <v>87</v>
      </c>
      <c r="B87" s="76">
        <v>1</v>
      </c>
      <c r="C87" s="111" t="s">
        <v>72</v>
      </c>
      <c r="D87" s="84">
        <f t="shared" ref="D87:D118" si="15">B87/$C$5</f>
        <v>4.2016806722689074E-3</v>
      </c>
      <c r="E87" s="78">
        <v>3.145</v>
      </c>
      <c r="F87" s="79">
        <v>12.1</v>
      </c>
      <c r="G87" s="75">
        <f t="shared" si="10"/>
        <v>15.244999999999999</v>
      </c>
      <c r="H87" s="76">
        <v>1131</v>
      </c>
      <c r="I87" s="77" t="s">
        <v>69</v>
      </c>
      <c r="J87" s="83">
        <f t="shared" si="11"/>
        <v>0.11310000000000001</v>
      </c>
      <c r="K87" s="76">
        <v>256</v>
      </c>
      <c r="L87" s="77" t="s">
        <v>69</v>
      </c>
      <c r="M87" s="83">
        <f t="shared" si="12"/>
        <v>2.5600000000000001E-2</v>
      </c>
      <c r="N87" s="76">
        <v>207</v>
      </c>
      <c r="O87" s="77" t="s">
        <v>69</v>
      </c>
      <c r="P87" s="83">
        <f t="shared" si="13"/>
        <v>2.07E-2</v>
      </c>
    </row>
    <row r="88" spans="1:16">
      <c r="A88" s="1">
        <f t="shared" si="14"/>
        <v>88</v>
      </c>
      <c r="B88" s="76">
        <v>1.1000000000000001</v>
      </c>
      <c r="C88" s="77" t="s">
        <v>72</v>
      </c>
      <c r="D88" s="84">
        <f t="shared" si="15"/>
        <v>4.6218487394957984E-3</v>
      </c>
      <c r="E88" s="78">
        <v>3.274</v>
      </c>
      <c r="F88" s="79">
        <v>11.99</v>
      </c>
      <c r="G88" s="75">
        <f t="shared" si="10"/>
        <v>15.263999999999999</v>
      </c>
      <c r="H88" s="76">
        <v>1229</v>
      </c>
      <c r="I88" s="77" t="s">
        <v>69</v>
      </c>
      <c r="J88" s="83">
        <f t="shared" si="11"/>
        <v>0.12290000000000001</v>
      </c>
      <c r="K88" s="76">
        <v>275</v>
      </c>
      <c r="L88" s="77" t="s">
        <v>69</v>
      </c>
      <c r="M88" s="83">
        <f t="shared" si="12"/>
        <v>2.7500000000000004E-2</v>
      </c>
      <c r="N88" s="76">
        <v>223</v>
      </c>
      <c r="O88" s="77" t="s">
        <v>69</v>
      </c>
      <c r="P88" s="83">
        <f t="shared" si="13"/>
        <v>2.23E-2</v>
      </c>
    </row>
    <row r="89" spans="1:16">
      <c r="A89" s="1">
        <f t="shared" si="14"/>
        <v>89</v>
      </c>
      <c r="B89" s="76">
        <v>1.2</v>
      </c>
      <c r="C89" s="77" t="s">
        <v>72</v>
      </c>
      <c r="D89" s="84">
        <f t="shared" si="15"/>
        <v>5.0420168067226885E-3</v>
      </c>
      <c r="E89" s="78">
        <v>3.3839999999999999</v>
      </c>
      <c r="F89" s="79">
        <v>11.87</v>
      </c>
      <c r="G89" s="75">
        <f t="shared" si="10"/>
        <v>15.254</v>
      </c>
      <c r="H89" s="76">
        <v>1327</v>
      </c>
      <c r="I89" s="77" t="s">
        <v>69</v>
      </c>
      <c r="J89" s="83">
        <f t="shared" si="11"/>
        <v>0.13269999999999998</v>
      </c>
      <c r="K89" s="76">
        <v>294</v>
      </c>
      <c r="L89" s="77" t="s">
        <v>69</v>
      </c>
      <c r="M89" s="83">
        <f t="shared" si="12"/>
        <v>2.9399999999999999E-2</v>
      </c>
      <c r="N89" s="76">
        <v>238</v>
      </c>
      <c r="O89" s="77" t="s">
        <v>69</v>
      </c>
      <c r="P89" s="83">
        <f t="shared" si="13"/>
        <v>2.3799999999999998E-2</v>
      </c>
    </row>
    <row r="90" spans="1:16">
      <c r="A90" s="1">
        <f t="shared" si="14"/>
        <v>90</v>
      </c>
      <c r="B90" s="76">
        <v>1.3</v>
      </c>
      <c r="C90" s="77" t="s">
        <v>72</v>
      </c>
      <c r="D90" s="84">
        <f t="shared" si="15"/>
        <v>5.4621848739495804E-3</v>
      </c>
      <c r="E90" s="78">
        <v>3.48</v>
      </c>
      <c r="F90" s="79">
        <v>11.75</v>
      </c>
      <c r="G90" s="75">
        <f t="shared" si="10"/>
        <v>15.23</v>
      </c>
      <c r="H90" s="76">
        <v>1425</v>
      </c>
      <c r="I90" s="77" t="s">
        <v>69</v>
      </c>
      <c r="J90" s="83">
        <f t="shared" si="11"/>
        <v>0.14250000000000002</v>
      </c>
      <c r="K90" s="76">
        <v>312</v>
      </c>
      <c r="L90" s="77" t="s">
        <v>69</v>
      </c>
      <c r="M90" s="83">
        <f t="shared" si="12"/>
        <v>3.1199999999999999E-2</v>
      </c>
      <c r="N90" s="76">
        <v>253</v>
      </c>
      <c r="O90" s="77" t="s">
        <v>69</v>
      </c>
      <c r="P90" s="83">
        <f t="shared" si="13"/>
        <v>2.53E-2</v>
      </c>
    </row>
    <row r="91" spans="1:16">
      <c r="A91" s="1">
        <f t="shared" si="14"/>
        <v>91</v>
      </c>
      <c r="B91" s="76">
        <v>1.4</v>
      </c>
      <c r="C91" s="77" t="s">
        <v>72</v>
      </c>
      <c r="D91" s="84">
        <f t="shared" si="15"/>
        <v>5.8823529411764705E-3</v>
      </c>
      <c r="E91" s="78">
        <v>3.5649999999999999</v>
      </c>
      <c r="F91" s="79">
        <v>11.62</v>
      </c>
      <c r="G91" s="75">
        <f t="shared" si="10"/>
        <v>15.184999999999999</v>
      </c>
      <c r="H91" s="76">
        <v>1524</v>
      </c>
      <c r="I91" s="77" t="s">
        <v>69</v>
      </c>
      <c r="J91" s="83">
        <f t="shared" si="11"/>
        <v>0.15240000000000001</v>
      </c>
      <c r="K91" s="76">
        <v>330</v>
      </c>
      <c r="L91" s="77" t="s">
        <v>69</v>
      </c>
      <c r="M91" s="83">
        <f t="shared" si="12"/>
        <v>3.3000000000000002E-2</v>
      </c>
      <c r="N91" s="76">
        <v>268</v>
      </c>
      <c r="O91" s="77" t="s">
        <v>69</v>
      </c>
      <c r="P91" s="83">
        <f t="shared" si="13"/>
        <v>2.6800000000000001E-2</v>
      </c>
    </row>
    <row r="92" spans="1:16">
      <c r="A92" s="1">
        <f t="shared" si="14"/>
        <v>92</v>
      </c>
      <c r="B92" s="76">
        <v>1.5</v>
      </c>
      <c r="C92" s="77" t="s">
        <v>72</v>
      </c>
      <c r="D92" s="84">
        <f t="shared" si="15"/>
        <v>6.3025210084033615E-3</v>
      </c>
      <c r="E92" s="78">
        <v>3.64</v>
      </c>
      <c r="F92" s="79">
        <v>11.49</v>
      </c>
      <c r="G92" s="75">
        <f t="shared" si="10"/>
        <v>15.13</v>
      </c>
      <c r="H92" s="76">
        <v>1623</v>
      </c>
      <c r="I92" s="77" t="s">
        <v>69</v>
      </c>
      <c r="J92" s="83">
        <f t="shared" si="11"/>
        <v>0.1623</v>
      </c>
      <c r="K92" s="76">
        <v>349</v>
      </c>
      <c r="L92" s="77" t="s">
        <v>69</v>
      </c>
      <c r="M92" s="83">
        <f t="shared" si="12"/>
        <v>3.49E-2</v>
      </c>
      <c r="N92" s="76">
        <v>282</v>
      </c>
      <c r="O92" s="77" t="s">
        <v>69</v>
      </c>
      <c r="P92" s="83">
        <f t="shared" si="13"/>
        <v>2.8199999999999996E-2</v>
      </c>
    </row>
    <row r="93" spans="1:16">
      <c r="A93" s="1">
        <f t="shared" si="14"/>
        <v>93</v>
      </c>
      <c r="B93" s="76">
        <v>1.6</v>
      </c>
      <c r="C93" s="77" t="s">
        <v>72</v>
      </c>
      <c r="D93" s="84">
        <f t="shared" si="15"/>
        <v>6.7226890756302525E-3</v>
      </c>
      <c r="E93" s="78">
        <v>3.71</v>
      </c>
      <c r="F93" s="79">
        <v>11.36</v>
      </c>
      <c r="G93" s="75">
        <f t="shared" si="10"/>
        <v>15.07</v>
      </c>
      <c r="H93" s="76">
        <v>1723</v>
      </c>
      <c r="I93" s="77" t="s">
        <v>69</v>
      </c>
      <c r="J93" s="83">
        <f t="shared" si="11"/>
        <v>0.17230000000000001</v>
      </c>
      <c r="K93" s="76">
        <v>367</v>
      </c>
      <c r="L93" s="77" t="s">
        <v>69</v>
      </c>
      <c r="M93" s="83">
        <f t="shared" si="12"/>
        <v>3.6699999999999997E-2</v>
      </c>
      <c r="N93" s="76">
        <v>297</v>
      </c>
      <c r="O93" s="77" t="s">
        <v>69</v>
      </c>
      <c r="P93" s="83">
        <f t="shared" si="13"/>
        <v>2.9699999999999997E-2</v>
      </c>
    </row>
    <row r="94" spans="1:16">
      <c r="A94" s="1">
        <f t="shared" si="14"/>
        <v>94</v>
      </c>
      <c r="B94" s="76">
        <v>1.7</v>
      </c>
      <c r="C94" s="77" t="s">
        <v>72</v>
      </c>
      <c r="D94" s="84">
        <f t="shared" si="15"/>
        <v>7.1428571428571426E-3</v>
      </c>
      <c r="E94" s="78">
        <v>3.7749999999999999</v>
      </c>
      <c r="F94" s="79">
        <v>11.23</v>
      </c>
      <c r="G94" s="75">
        <f t="shared" si="10"/>
        <v>15.005000000000001</v>
      </c>
      <c r="H94" s="76">
        <v>1823</v>
      </c>
      <c r="I94" s="77" t="s">
        <v>69</v>
      </c>
      <c r="J94" s="83">
        <f t="shared" si="11"/>
        <v>0.18229999999999999</v>
      </c>
      <c r="K94" s="76">
        <v>385</v>
      </c>
      <c r="L94" s="77" t="s">
        <v>69</v>
      </c>
      <c r="M94" s="83">
        <f t="shared" si="12"/>
        <v>3.85E-2</v>
      </c>
      <c r="N94" s="76">
        <v>312</v>
      </c>
      <c r="O94" s="77" t="s">
        <v>69</v>
      </c>
      <c r="P94" s="83">
        <f t="shared" si="13"/>
        <v>3.1199999999999999E-2</v>
      </c>
    </row>
    <row r="95" spans="1:16">
      <c r="A95" s="1">
        <f t="shared" si="14"/>
        <v>95</v>
      </c>
      <c r="B95" s="76">
        <v>1.8</v>
      </c>
      <c r="C95" s="77" t="s">
        <v>72</v>
      </c>
      <c r="D95" s="84">
        <f t="shared" si="15"/>
        <v>7.5630252100840336E-3</v>
      </c>
      <c r="E95" s="78">
        <v>3.8370000000000002</v>
      </c>
      <c r="F95" s="79">
        <v>11.11</v>
      </c>
      <c r="G95" s="75">
        <f t="shared" si="10"/>
        <v>14.946999999999999</v>
      </c>
      <c r="H95" s="76">
        <v>1924</v>
      </c>
      <c r="I95" s="77" t="s">
        <v>69</v>
      </c>
      <c r="J95" s="83">
        <f t="shared" si="11"/>
        <v>0.19239999999999999</v>
      </c>
      <c r="K95" s="76">
        <v>403</v>
      </c>
      <c r="L95" s="77" t="s">
        <v>69</v>
      </c>
      <c r="M95" s="83">
        <f t="shared" si="12"/>
        <v>4.0300000000000002E-2</v>
      </c>
      <c r="N95" s="76">
        <v>326</v>
      </c>
      <c r="O95" s="77" t="s">
        <v>69</v>
      </c>
      <c r="P95" s="83">
        <f t="shared" si="13"/>
        <v>3.2600000000000004E-2</v>
      </c>
    </row>
    <row r="96" spans="1:16">
      <c r="A96" s="1">
        <f t="shared" si="14"/>
        <v>96</v>
      </c>
      <c r="B96" s="76">
        <v>2</v>
      </c>
      <c r="C96" s="77" t="s">
        <v>72</v>
      </c>
      <c r="D96" s="84">
        <f t="shared" si="15"/>
        <v>8.4033613445378148E-3</v>
      </c>
      <c r="E96" s="78">
        <v>3.956</v>
      </c>
      <c r="F96" s="79">
        <v>10.86</v>
      </c>
      <c r="G96" s="75">
        <f t="shared" si="10"/>
        <v>14.815999999999999</v>
      </c>
      <c r="H96" s="76">
        <v>2127</v>
      </c>
      <c r="I96" s="77" t="s">
        <v>69</v>
      </c>
      <c r="J96" s="83">
        <f t="shared" si="11"/>
        <v>0.21269999999999997</v>
      </c>
      <c r="K96" s="76">
        <v>439</v>
      </c>
      <c r="L96" s="77" t="s">
        <v>69</v>
      </c>
      <c r="M96" s="83">
        <f t="shared" si="12"/>
        <v>4.3900000000000002E-2</v>
      </c>
      <c r="N96" s="76">
        <v>355</v>
      </c>
      <c r="O96" s="77" t="s">
        <v>69</v>
      </c>
      <c r="P96" s="83">
        <f t="shared" si="13"/>
        <v>3.5499999999999997E-2</v>
      </c>
    </row>
    <row r="97" spans="1:16">
      <c r="A97" s="1">
        <f t="shared" si="14"/>
        <v>97</v>
      </c>
      <c r="B97" s="76">
        <v>2.25</v>
      </c>
      <c r="C97" s="77" t="s">
        <v>72</v>
      </c>
      <c r="D97" s="84">
        <f t="shared" si="15"/>
        <v>9.4537815126050414E-3</v>
      </c>
      <c r="E97" s="78">
        <v>4.101</v>
      </c>
      <c r="F97" s="79">
        <v>10.56</v>
      </c>
      <c r="G97" s="75">
        <f t="shared" si="10"/>
        <v>14.661000000000001</v>
      </c>
      <c r="H97" s="76">
        <v>2384</v>
      </c>
      <c r="I97" s="77" t="s">
        <v>69</v>
      </c>
      <c r="J97" s="83">
        <f t="shared" si="11"/>
        <v>0.2384</v>
      </c>
      <c r="K97" s="76">
        <v>484</v>
      </c>
      <c r="L97" s="77" t="s">
        <v>69</v>
      </c>
      <c r="M97" s="83">
        <f t="shared" si="12"/>
        <v>4.8399999999999999E-2</v>
      </c>
      <c r="N97" s="76">
        <v>392</v>
      </c>
      <c r="O97" s="77" t="s">
        <v>69</v>
      </c>
      <c r="P97" s="83">
        <f t="shared" si="13"/>
        <v>3.9199999999999999E-2</v>
      </c>
    </row>
    <row r="98" spans="1:16">
      <c r="A98" s="1">
        <f t="shared" si="14"/>
        <v>98</v>
      </c>
      <c r="B98" s="76">
        <v>2.5</v>
      </c>
      <c r="C98" s="77" t="s">
        <v>72</v>
      </c>
      <c r="D98" s="84">
        <f t="shared" si="15"/>
        <v>1.050420168067227E-2</v>
      </c>
      <c r="E98" s="78">
        <v>4.2469999999999999</v>
      </c>
      <c r="F98" s="79">
        <v>10.27</v>
      </c>
      <c r="G98" s="75">
        <f t="shared" si="10"/>
        <v>14.516999999999999</v>
      </c>
      <c r="H98" s="76">
        <v>2645</v>
      </c>
      <c r="I98" s="77" t="s">
        <v>69</v>
      </c>
      <c r="J98" s="83">
        <f t="shared" si="11"/>
        <v>0.26450000000000001</v>
      </c>
      <c r="K98" s="76">
        <v>528</v>
      </c>
      <c r="L98" s="77" t="s">
        <v>69</v>
      </c>
      <c r="M98" s="83">
        <f t="shared" si="12"/>
        <v>5.28E-2</v>
      </c>
      <c r="N98" s="76">
        <v>428</v>
      </c>
      <c r="O98" s="77" t="s">
        <v>69</v>
      </c>
      <c r="P98" s="83">
        <f t="shared" si="13"/>
        <v>4.2799999999999998E-2</v>
      </c>
    </row>
    <row r="99" spans="1:16">
      <c r="A99" s="1">
        <f t="shared" si="14"/>
        <v>99</v>
      </c>
      <c r="B99" s="76">
        <v>2.75</v>
      </c>
      <c r="C99" s="77" t="s">
        <v>72</v>
      </c>
      <c r="D99" s="84">
        <f t="shared" si="15"/>
        <v>1.1554621848739496E-2</v>
      </c>
      <c r="E99" s="78">
        <v>4.3949999999999996</v>
      </c>
      <c r="F99" s="79">
        <v>10</v>
      </c>
      <c r="G99" s="75">
        <f t="shared" si="10"/>
        <v>14.395</v>
      </c>
      <c r="H99" s="76">
        <v>2908</v>
      </c>
      <c r="I99" s="77" t="s">
        <v>69</v>
      </c>
      <c r="J99" s="83">
        <f t="shared" si="11"/>
        <v>0.2908</v>
      </c>
      <c r="K99" s="76">
        <v>572</v>
      </c>
      <c r="L99" s="77" t="s">
        <v>69</v>
      </c>
      <c r="M99" s="83">
        <f t="shared" si="12"/>
        <v>5.7199999999999994E-2</v>
      </c>
      <c r="N99" s="76">
        <v>464</v>
      </c>
      <c r="O99" s="77" t="s">
        <v>69</v>
      </c>
      <c r="P99" s="83">
        <f t="shared" si="13"/>
        <v>4.6400000000000004E-2</v>
      </c>
    </row>
    <row r="100" spans="1:16">
      <c r="A100" s="1">
        <f t="shared" si="14"/>
        <v>100</v>
      </c>
      <c r="B100" s="76">
        <v>3</v>
      </c>
      <c r="C100" s="77" t="s">
        <v>72</v>
      </c>
      <c r="D100" s="84">
        <f t="shared" si="15"/>
        <v>1.2605042016806723E-2</v>
      </c>
      <c r="E100" s="78">
        <v>4.5449999999999999</v>
      </c>
      <c r="F100" s="79">
        <v>9.7460000000000004</v>
      </c>
      <c r="G100" s="75">
        <f t="shared" si="10"/>
        <v>14.291</v>
      </c>
      <c r="H100" s="76">
        <v>3174</v>
      </c>
      <c r="I100" s="77" t="s">
        <v>69</v>
      </c>
      <c r="J100" s="83">
        <f t="shared" si="11"/>
        <v>0.31740000000000002</v>
      </c>
      <c r="K100" s="76">
        <v>615</v>
      </c>
      <c r="L100" s="77" t="s">
        <v>69</v>
      </c>
      <c r="M100" s="83">
        <f t="shared" si="12"/>
        <v>6.1499999999999999E-2</v>
      </c>
      <c r="N100" s="76">
        <v>500</v>
      </c>
      <c r="O100" s="77" t="s">
        <v>69</v>
      </c>
      <c r="P100" s="83">
        <f t="shared" si="13"/>
        <v>0.05</v>
      </c>
    </row>
    <row r="101" spans="1:16">
      <c r="A101" s="1">
        <f t="shared" si="14"/>
        <v>101</v>
      </c>
      <c r="B101" s="76">
        <v>3.25</v>
      </c>
      <c r="C101" s="77" t="s">
        <v>72</v>
      </c>
      <c r="D101" s="84">
        <f t="shared" si="15"/>
        <v>1.365546218487395E-2</v>
      </c>
      <c r="E101" s="78">
        <v>4.6970000000000001</v>
      </c>
      <c r="F101" s="79">
        <v>9.5030000000000001</v>
      </c>
      <c r="G101" s="75">
        <f t="shared" si="10"/>
        <v>14.2</v>
      </c>
      <c r="H101" s="76">
        <v>3443</v>
      </c>
      <c r="I101" s="77" t="s">
        <v>69</v>
      </c>
      <c r="J101" s="83">
        <f t="shared" si="11"/>
        <v>0.34429999999999999</v>
      </c>
      <c r="K101" s="76">
        <v>658</v>
      </c>
      <c r="L101" s="77" t="s">
        <v>69</v>
      </c>
      <c r="M101" s="83">
        <f t="shared" si="12"/>
        <v>6.5799999999999997E-2</v>
      </c>
      <c r="N101" s="76">
        <v>537</v>
      </c>
      <c r="O101" s="77" t="s">
        <v>69</v>
      </c>
      <c r="P101" s="83">
        <f t="shared" si="13"/>
        <v>5.3700000000000005E-2</v>
      </c>
    </row>
    <row r="102" spans="1:16">
      <c r="A102" s="1">
        <f t="shared" si="14"/>
        <v>102</v>
      </c>
      <c r="B102" s="76">
        <v>3.5</v>
      </c>
      <c r="C102" s="77" t="s">
        <v>72</v>
      </c>
      <c r="D102" s="84">
        <f t="shared" si="15"/>
        <v>1.4705882352941176E-2</v>
      </c>
      <c r="E102" s="78">
        <v>4.8499999999999996</v>
      </c>
      <c r="F102" s="79">
        <v>9.2729999999999997</v>
      </c>
      <c r="G102" s="75">
        <f t="shared" si="10"/>
        <v>14.122999999999999</v>
      </c>
      <c r="H102" s="76">
        <v>3713</v>
      </c>
      <c r="I102" s="77" t="s">
        <v>69</v>
      </c>
      <c r="J102" s="83">
        <f t="shared" si="11"/>
        <v>0.37130000000000002</v>
      </c>
      <c r="K102" s="76">
        <v>700</v>
      </c>
      <c r="L102" s="77" t="s">
        <v>69</v>
      </c>
      <c r="M102" s="83">
        <f t="shared" si="12"/>
        <v>6.9999999999999993E-2</v>
      </c>
      <c r="N102" s="76">
        <v>573</v>
      </c>
      <c r="O102" s="77" t="s">
        <v>69</v>
      </c>
      <c r="P102" s="83">
        <f t="shared" si="13"/>
        <v>5.7299999999999997E-2</v>
      </c>
    </row>
    <row r="103" spans="1:16">
      <c r="A103" s="1">
        <f t="shared" si="14"/>
        <v>103</v>
      </c>
      <c r="B103" s="76">
        <v>3.75</v>
      </c>
      <c r="C103" s="77" t="s">
        <v>72</v>
      </c>
      <c r="D103" s="84">
        <f t="shared" si="15"/>
        <v>1.5756302521008403E-2</v>
      </c>
      <c r="E103" s="78">
        <v>5.0019999999999998</v>
      </c>
      <c r="F103" s="79">
        <v>9.0549999999999997</v>
      </c>
      <c r="G103" s="75">
        <f t="shared" si="10"/>
        <v>14.056999999999999</v>
      </c>
      <c r="H103" s="76">
        <v>3985</v>
      </c>
      <c r="I103" s="77" t="s">
        <v>69</v>
      </c>
      <c r="J103" s="83">
        <f t="shared" si="11"/>
        <v>0.39849999999999997</v>
      </c>
      <c r="K103" s="76">
        <v>742</v>
      </c>
      <c r="L103" s="77" t="s">
        <v>69</v>
      </c>
      <c r="M103" s="83">
        <f t="shared" si="12"/>
        <v>7.4200000000000002E-2</v>
      </c>
      <c r="N103" s="76">
        <v>609</v>
      </c>
      <c r="O103" s="77" t="s">
        <v>69</v>
      </c>
      <c r="P103" s="83">
        <f t="shared" si="13"/>
        <v>6.0899999999999996E-2</v>
      </c>
    </row>
    <row r="104" spans="1:16">
      <c r="A104" s="1">
        <f t="shared" si="14"/>
        <v>104</v>
      </c>
      <c r="B104" s="76">
        <v>4</v>
      </c>
      <c r="C104" s="77" t="s">
        <v>72</v>
      </c>
      <c r="D104" s="84">
        <f t="shared" si="15"/>
        <v>1.680672268907563E-2</v>
      </c>
      <c r="E104" s="78">
        <v>5.1520000000000001</v>
      </c>
      <c r="F104" s="79">
        <v>8.8490000000000002</v>
      </c>
      <c r="G104" s="75">
        <f t="shared" si="10"/>
        <v>14.001000000000001</v>
      </c>
      <c r="H104" s="76">
        <v>4259</v>
      </c>
      <c r="I104" s="77" t="s">
        <v>69</v>
      </c>
      <c r="J104" s="83">
        <f t="shared" si="11"/>
        <v>0.42590000000000006</v>
      </c>
      <c r="K104" s="76">
        <v>783</v>
      </c>
      <c r="L104" s="77" t="s">
        <v>69</v>
      </c>
      <c r="M104" s="83">
        <f t="shared" si="12"/>
        <v>7.8300000000000008E-2</v>
      </c>
      <c r="N104" s="76">
        <v>645</v>
      </c>
      <c r="O104" s="77" t="s">
        <v>69</v>
      </c>
      <c r="P104" s="83">
        <f t="shared" si="13"/>
        <v>6.4500000000000002E-2</v>
      </c>
    </row>
    <row r="105" spans="1:16">
      <c r="A105" s="1">
        <f t="shared" si="14"/>
        <v>105</v>
      </c>
      <c r="B105" s="76">
        <v>4.5</v>
      </c>
      <c r="C105" s="77" t="s">
        <v>72</v>
      </c>
      <c r="D105" s="84">
        <f t="shared" si="15"/>
        <v>1.8907563025210083E-2</v>
      </c>
      <c r="E105" s="78">
        <v>5.4459999999999997</v>
      </c>
      <c r="F105" s="79">
        <v>8.4670000000000005</v>
      </c>
      <c r="G105" s="75">
        <f t="shared" si="10"/>
        <v>13.913</v>
      </c>
      <c r="H105" s="76">
        <v>4811</v>
      </c>
      <c r="I105" s="77" t="s">
        <v>69</v>
      </c>
      <c r="J105" s="83">
        <f t="shared" si="11"/>
        <v>0.48109999999999997</v>
      </c>
      <c r="K105" s="76">
        <v>865</v>
      </c>
      <c r="L105" s="77" t="s">
        <v>69</v>
      </c>
      <c r="M105" s="83">
        <f t="shared" si="12"/>
        <v>8.6499999999999994E-2</v>
      </c>
      <c r="N105" s="76">
        <v>718</v>
      </c>
      <c r="O105" s="77" t="s">
        <v>69</v>
      </c>
      <c r="P105" s="83">
        <f t="shared" si="13"/>
        <v>7.1800000000000003E-2</v>
      </c>
    </row>
    <row r="106" spans="1:16">
      <c r="A106" s="1">
        <f t="shared" si="14"/>
        <v>106</v>
      </c>
      <c r="B106" s="76">
        <v>5</v>
      </c>
      <c r="C106" s="77" t="s">
        <v>72</v>
      </c>
      <c r="D106" s="84">
        <f t="shared" si="15"/>
        <v>2.100840336134454E-2</v>
      </c>
      <c r="E106" s="78">
        <v>5.726</v>
      </c>
      <c r="F106" s="79">
        <v>8.1219999999999999</v>
      </c>
      <c r="G106" s="75">
        <f t="shared" si="10"/>
        <v>13.847999999999999</v>
      </c>
      <c r="H106" s="76">
        <v>5366</v>
      </c>
      <c r="I106" s="77" t="s">
        <v>69</v>
      </c>
      <c r="J106" s="83">
        <f t="shared" si="11"/>
        <v>0.53659999999999997</v>
      </c>
      <c r="K106" s="76">
        <v>944</v>
      </c>
      <c r="L106" s="77" t="s">
        <v>69</v>
      </c>
      <c r="M106" s="83">
        <f t="shared" si="12"/>
        <v>9.4399999999999998E-2</v>
      </c>
      <c r="N106" s="76">
        <v>790</v>
      </c>
      <c r="O106" s="77" t="s">
        <v>69</v>
      </c>
      <c r="P106" s="83">
        <f t="shared" si="13"/>
        <v>7.9000000000000001E-2</v>
      </c>
    </row>
    <row r="107" spans="1:16">
      <c r="A107" s="1">
        <f t="shared" si="14"/>
        <v>107</v>
      </c>
      <c r="B107" s="76">
        <v>5.5</v>
      </c>
      <c r="C107" s="77" t="s">
        <v>72</v>
      </c>
      <c r="D107" s="84">
        <f t="shared" si="15"/>
        <v>2.3109243697478993E-2</v>
      </c>
      <c r="E107" s="78">
        <v>5.9880000000000004</v>
      </c>
      <c r="F107" s="79">
        <v>7.8079999999999998</v>
      </c>
      <c r="G107" s="75">
        <f t="shared" si="10"/>
        <v>13.795999999999999</v>
      </c>
      <c r="H107" s="76">
        <v>5926</v>
      </c>
      <c r="I107" s="77" t="s">
        <v>69</v>
      </c>
      <c r="J107" s="83">
        <f t="shared" si="11"/>
        <v>0.59260000000000002</v>
      </c>
      <c r="K107" s="76">
        <v>1021</v>
      </c>
      <c r="L107" s="77" t="s">
        <v>69</v>
      </c>
      <c r="M107" s="83">
        <f t="shared" si="12"/>
        <v>0.1021</v>
      </c>
      <c r="N107" s="76">
        <v>861</v>
      </c>
      <c r="O107" s="77" t="s">
        <v>69</v>
      </c>
      <c r="P107" s="83">
        <f t="shared" si="13"/>
        <v>8.6099999999999996E-2</v>
      </c>
    </row>
    <row r="108" spans="1:16">
      <c r="A108" s="1">
        <f t="shared" si="14"/>
        <v>108</v>
      </c>
      <c r="B108" s="76">
        <v>6</v>
      </c>
      <c r="C108" s="77" t="s">
        <v>72</v>
      </c>
      <c r="D108" s="84">
        <f t="shared" si="15"/>
        <v>2.5210084033613446E-2</v>
      </c>
      <c r="E108" s="78">
        <v>6.2320000000000002</v>
      </c>
      <c r="F108" s="79">
        <v>7.5209999999999999</v>
      </c>
      <c r="G108" s="75">
        <f t="shared" si="10"/>
        <v>13.753</v>
      </c>
      <c r="H108" s="76">
        <v>6488</v>
      </c>
      <c r="I108" s="77" t="s">
        <v>69</v>
      </c>
      <c r="J108" s="83">
        <f t="shared" si="11"/>
        <v>0.64880000000000004</v>
      </c>
      <c r="K108" s="76">
        <v>1096</v>
      </c>
      <c r="L108" s="77" t="s">
        <v>69</v>
      </c>
      <c r="M108" s="83">
        <f t="shared" si="12"/>
        <v>0.1096</v>
      </c>
      <c r="N108" s="76">
        <v>932</v>
      </c>
      <c r="O108" s="77" t="s">
        <v>69</v>
      </c>
      <c r="P108" s="83">
        <f t="shared" si="13"/>
        <v>9.3200000000000005E-2</v>
      </c>
    </row>
    <row r="109" spans="1:16">
      <c r="A109" s="1">
        <f t="shared" si="14"/>
        <v>109</v>
      </c>
      <c r="B109" s="76">
        <v>6.5</v>
      </c>
      <c r="C109" s="77" t="s">
        <v>72</v>
      </c>
      <c r="D109" s="84">
        <f t="shared" si="15"/>
        <v>2.7310924369747899E-2</v>
      </c>
      <c r="E109" s="78">
        <v>6.4580000000000002</v>
      </c>
      <c r="F109" s="79">
        <v>7.258</v>
      </c>
      <c r="G109" s="75">
        <f t="shared" si="10"/>
        <v>13.716000000000001</v>
      </c>
      <c r="H109" s="76">
        <v>7053</v>
      </c>
      <c r="I109" s="77" t="s">
        <v>69</v>
      </c>
      <c r="J109" s="83">
        <f t="shared" si="11"/>
        <v>0.70530000000000004</v>
      </c>
      <c r="K109" s="76">
        <v>1169</v>
      </c>
      <c r="L109" s="77" t="s">
        <v>69</v>
      </c>
      <c r="M109" s="83">
        <f t="shared" si="12"/>
        <v>0.1169</v>
      </c>
      <c r="N109" s="76">
        <v>1003</v>
      </c>
      <c r="O109" s="77" t="s">
        <v>69</v>
      </c>
      <c r="P109" s="83">
        <f t="shared" si="13"/>
        <v>0.10029999999999999</v>
      </c>
    </row>
    <row r="110" spans="1:16">
      <c r="A110" s="1">
        <f t="shared" si="14"/>
        <v>110</v>
      </c>
      <c r="B110" s="76">
        <v>7</v>
      </c>
      <c r="C110" s="77" t="s">
        <v>72</v>
      </c>
      <c r="D110" s="84">
        <f t="shared" si="15"/>
        <v>2.9411764705882353E-2</v>
      </c>
      <c r="E110" s="78">
        <v>6.6660000000000004</v>
      </c>
      <c r="F110" s="79">
        <v>7.0149999999999997</v>
      </c>
      <c r="G110" s="75">
        <f t="shared" si="10"/>
        <v>13.681000000000001</v>
      </c>
      <c r="H110" s="76">
        <v>7621</v>
      </c>
      <c r="I110" s="77" t="s">
        <v>69</v>
      </c>
      <c r="J110" s="83">
        <f t="shared" si="11"/>
        <v>0.7621</v>
      </c>
      <c r="K110" s="76">
        <v>1240</v>
      </c>
      <c r="L110" s="77" t="s">
        <v>69</v>
      </c>
      <c r="M110" s="83">
        <f t="shared" si="12"/>
        <v>0.124</v>
      </c>
      <c r="N110" s="76">
        <v>1073</v>
      </c>
      <c r="O110" s="77" t="s">
        <v>69</v>
      </c>
      <c r="P110" s="83">
        <f t="shared" si="13"/>
        <v>0.10729999999999999</v>
      </c>
    </row>
    <row r="111" spans="1:16">
      <c r="A111" s="1">
        <f t="shared" si="14"/>
        <v>111</v>
      </c>
      <c r="B111" s="76">
        <v>8</v>
      </c>
      <c r="C111" s="77" t="s">
        <v>72</v>
      </c>
      <c r="D111" s="84">
        <f t="shared" si="15"/>
        <v>3.3613445378151259E-2</v>
      </c>
      <c r="E111" s="78">
        <v>7.0330000000000004</v>
      </c>
      <c r="F111" s="79">
        <v>6.5839999999999996</v>
      </c>
      <c r="G111" s="75">
        <f t="shared" si="10"/>
        <v>13.617000000000001</v>
      </c>
      <c r="H111" s="76">
        <v>8762</v>
      </c>
      <c r="I111" s="77" t="s">
        <v>69</v>
      </c>
      <c r="J111" s="83">
        <f t="shared" si="11"/>
        <v>0.87620000000000009</v>
      </c>
      <c r="K111" s="76">
        <v>1382</v>
      </c>
      <c r="L111" s="77" t="s">
        <v>69</v>
      </c>
      <c r="M111" s="83">
        <f t="shared" si="12"/>
        <v>0.13819999999999999</v>
      </c>
      <c r="N111" s="76">
        <v>1212</v>
      </c>
      <c r="O111" s="77" t="s">
        <v>69</v>
      </c>
      <c r="P111" s="83">
        <f t="shared" si="13"/>
        <v>0.1212</v>
      </c>
    </row>
    <row r="112" spans="1:16">
      <c r="A112" s="1">
        <f t="shared" si="14"/>
        <v>112</v>
      </c>
      <c r="B112" s="76">
        <v>9</v>
      </c>
      <c r="C112" s="77" t="s">
        <v>72</v>
      </c>
      <c r="D112" s="84">
        <f t="shared" si="15"/>
        <v>3.7815126050420166E-2</v>
      </c>
      <c r="E112" s="78">
        <v>7.3419999999999996</v>
      </c>
      <c r="F112" s="79">
        <v>6.2110000000000003</v>
      </c>
      <c r="G112" s="75">
        <f t="shared" si="10"/>
        <v>13.553000000000001</v>
      </c>
      <c r="H112" s="76">
        <v>9913</v>
      </c>
      <c r="I112" s="77" t="s">
        <v>69</v>
      </c>
      <c r="J112" s="83">
        <f t="shared" si="11"/>
        <v>0.99130000000000007</v>
      </c>
      <c r="K112" s="76">
        <v>1517</v>
      </c>
      <c r="L112" s="77" t="s">
        <v>69</v>
      </c>
      <c r="M112" s="83">
        <f t="shared" si="12"/>
        <v>0.1517</v>
      </c>
      <c r="N112" s="76">
        <v>1349</v>
      </c>
      <c r="O112" s="77" t="s">
        <v>69</v>
      </c>
      <c r="P112" s="83">
        <f t="shared" si="13"/>
        <v>0.13489999999999999</v>
      </c>
    </row>
    <row r="113" spans="1:16">
      <c r="A113" s="1">
        <f t="shared" si="14"/>
        <v>113</v>
      </c>
      <c r="B113" s="76">
        <v>10</v>
      </c>
      <c r="C113" s="77" t="s">
        <v>72</v>
      </c>
      <c r="D113" s="84">
        <f t="shared" si="15"/>
        <v>4.2016806722689079E-2</v>
      </c>
      <c r="E113" s="78">
        <v>7.6050000000000004</v>
      </c>
      <c r="F113" s="79">
        <v>5.8840000000000003</v>
      </c>
      <c r="G113" s="75">
        <f t="shared" si="10"/>
        <v>13.489000000000001</v>
      </c>
      <c r="H113" s="76">
        <v>1.1100000000000001</v>
      </c>
      <c r="I113" s="111" t="s">
        <v>71</v>
      </c>
      <c r="J113" s="64">
        <f t="shared" ref="J113:J144" si="16">H113</f>
        <v>1.1100000000000001</v>
      </c>
      <c r="K113" s="76">
        <v>1646</v>
      </c>
      <c r="L113" s="77" t="s">
        <v>69</v>
      </c>
      <c r="M113" s="83">
        <f t="shared" si="12"/>
        <v>0.1646</v>
      </c>
      <c r="N113" s="76">
        <v>1483</v>
      </c>
      <c r="O113" s="77" t="s">
        <v>69</v>
      </c>
      <c r="P113" s="83">
        <f t="shared" si="13"/>
        <v>0.14830000000000002</v>
      </c>
    </row>
    <row r="114" spans="1:16">
      <c r="A114" s="1">
        <f t="shared" si="14"/>
        <v>114</v>
      </c>
      <c r="B114" s="76">
        <v>11</v>
      </c>
      <c r="C114" s="77" t="s">
        <v>72</v>
      </c>
      <c r="D114" s="84">
        <f t="shared" si="15"/>
        <v>4.6218487394957986E-2</v>
      </c>
      <c r="E114" s="78">
        <v>7.8330000000000002</v>
      </c>
      <c r="F114" s="79">
        <v>5.5949999999999998</v>
      </c>
      <c r="G114" s="75">
        <f t="shared" si="10"/>
        <v>13.428000000000001</v>
      </c>
      <c r="H114" s="76">
        <v>1.22</v>
      </c>
      <c r="I114" s="77" t="s">
        <v>71</v>
      </c>
      <c r="J114" s="64">
        <f t="shared" si="16"/>
        <v>1.22</v>
      </c>
      <c r="K114" s="76">
        <v>1771</v>
      </c>
      <c r="L114" s="77" t="s">
        <v>69</v>
      </c>
      <c r="M114" s="83">
        <f t="shared" si="12"/>
        <v>0.17709999999999998</v>
      </c>
      <c r="N114" s="76">
        <v>1616</v>
      </c>
      <c r="O114" s="77" t="s">
        <v>69</v>
      </c>
      <c r="P114" s="83">
        <f t="shared" si="13"/>
        <v>0.16160000000000002</v>
      </c>
    </row>
    <row r="115" spans="1:16">
      <c r="A115" s="1">
        <f t="shared" si="14"/>
        <v>115</v>
      </c>
      <c r="B115" s="76">
        <v>12</v>
      </c>
      <c r="C115" s="77" t="s">
        <v>72</v>
      </c>
      <c r="D115" s="84">
        <f t="shared" si="15"/>
        <v>5.0420168067226892E-2</v>
      </c>
      <c r="E115" s="78">
        <v>8.0329999999999995</v>
      </c>
      <c r="F115" s="79">
        <v>5.3380000000000001</v>
      </c>
      <c r="G115" s="75">
        <f t="shared" si="10"/>
        <v>13.370999999999999</v>
      </c>
      <c r="H115" s="76">
        <v>1.34</v>
      </c>
      <c r="I115" s="77" t="s">
        <v>71</v>
      </c>
      <c r="J115" s="64">
        <f t="shared" si="16"/>
        <v>1.34</v>
      </c>
      <c r="K115" s="76">
        <v>1892</v>
      </c>
      <c r="L115" s="77" t="s">
        <v>69</v>
      </c>
      <c r="M115" s="83">
        <f t="shared" si="12"/>
        <v>0.18919999999999998</v>
      </c>
      <c r="N115" s="76">
        <v>1748</v>
      </c>
      <c r="O115" s="77" t="s">
        <v>69</v>
      </c>
      <c r="P115" s="83">
        <f t="shared" si="13"/>
        <v>0.17480000000000001</v>
      </c>
    </row>
    <row r="116" spans="1:16">
      <c r="A116" s="1">
        <f t="shared" si="14"/>
        <v>116</v>
      </c>
      <c r="B116" s="76">
        <v>13</v>
      </c>
      <c r="C116" s="77" t="s">
        <v>72</v>
      </c>
      <c r="D116" s="84">
        <f t="shared" si="15"/>
        <v>5.4621848739495799E-2</v>
      </c>
      <c r="E116" s="78">
        <v>8.2140000000000004</v>
      </c>
      <c r="F116" s="79">
        <v>5.1070000000000002</v>
      </c>
      <c r="G116" s="75">
        <f t="shared" si="10"/>
        <v>13.321000000000002</v>
      </c>
      <c r="H116" s="76">
        <v>1.46</v>
      </c>
      <c r="I116" s="77" t="s">
        <v>71</v>
      </c>
      <c r="J116" s="64">
        <f t="shared" si="16"/>
        <v>1.46</v>
      </c>
      <c r="K116" s="76">
        <v>2009</v>
      </c>
      <c r="L116" s="77" t="s">
        <v>69</v>
      </c>
      <c r="M116" s="83">
        <f t="shared" ref="M116:M147" si="17">K116/1000/10</f>
        <v>0.2009</v>
      </c>
      <c r="N116" s="76">
        <v>1877</v>
      </c>
      <c r="O116" s="77" t="s">
        <v>69</v>
      </c>
      <c r="P116" s="83">
        <f t="shared" ref="P116:P147" si="18">N116/1000/10</f>
        <v>0.18770000000000001</v>
      </c>
    </row>
    <row r="117" spans="1:16">
      <c r="A117" s="1">
        <f t="shared" si="14"/>
        <v>117</v>
      </c>
      <c r="B117" s="76">
        <v>14</v>
      </c>
      <c r="C117" s="77" t="s">
        <v>72</v>
      </c>
      <c r="D117" s="84">
        <f t="shared" si="15"/>
        <v>5.8823529411764705E-2</v>
      </c>
      <c r="E117" s="78">
        <v>8.3819999999999997</v>
      </c>
      <c r="F117" s="79">
        <v>4.8979999999999997</v>
      </c>
      <c r="G117" s="75">
        <f t="shared" si="10"/>
        <v>13.28</v>
      </c>
      <c r="H117" s="76">
        <v>1.58</v>
      </c>
      <c r="I117" s="77" t="s">
        <v>71</v>
      </c>
      <c r="J117" s="64">
        <f t="shared" si="16"/>
        <v>1.58</v>
      </c>
      <c r="K117" s="76">
        <v>2122</v>
      </c>
      <c r="L117" s="77" t="s">
        <v>69</v>
      </c>
      <c r="M117" s="83">
        <f t="shared" si="17"/>
        <v>0.2122</v>
      </c>
      <c r="N117" s="76">
        <v>2005</v>
      </c>
      <c r="O117" s="77" t="s">
        <v>69</v>
      </c>
      <c r="P117" s="83">
        <f t="shared" si="18"/>
        <v>0.20049999999999998</v>
      </c>
    </row>
    <row r="118" spans="1:16">
      <c r="A118" s="1">
        <f t="shared" si="14"/>
        <v>118</v>
      </c>
      <c r="B118" s="76">
        <v>15</v>
      </c>
      <c r="C118" s="77" t="s">
        <v>72</v>
      </c>
      <c r="D118" s="84">
        <f t="shared" si="15"/>
        <v>6.3025210084033612E-2</v>
      </c>
      <c r="E118" s="78">
        <v>8.5419999999999998</v>
      </c>
      <c r="F118" s="79">
        <v>4.7080000000000002</v>
      </c>
      <c r="G118" s="75">
        <f t="shared" si="10"/>
        <v>13.25</v>
      </c>
      <c r="H118" s="76">
        <v>1.7</v>
      </c>
      <c r="I118" s="77" t="s">
        <v>71</v>
      </c>
      <c r="J118" s="64">
        <f t="shared" si="16"/>
        <v>1.7</v>
      </c>
      <c r="K118" s="76">
        <v>2233</v>
      </c>
      <c r="L118" s="77" t="s">
        <v>69</v>
      </c>
      <c r="M118" s="83">
        <f t="shared" si="17"/>
        <v>0.2233</v>
      </c>
      <c r="N118" s="76">
        <v>2131</v>
      </c>
      <c r="O118" s="77" t="s">
        <v>69</v>
      </c>
      <c r="P118" s="83">
        <f t="shared" si="18"/>
        <v>0.21309999999999998</v>
      </c>
    </row>
    <row r="119" spans="1:16">
      <c r="A119" s="1">
        <f t="shared" si="14"/>
        <v>119</v>
      </c>
      <c r="B119" s="76">
        <v>16</v>
      </c>
      <c r="C119" s="77" t="s">
        <v>72</v>
      </c>
      <c r="D119" s="84">
        <f t="shared" ref="D119:D150" si="19">B119/$C$5</f>
        <v>6.7226890756302518E-2</v>
      </c>
      <c r="E119" s="78">
        <v>8.6980000000000004</v>
      </c>
      <c r="F119" s="79">
        <v>4.5350000000000001</v>
      </c>
      <c r="G119" s="75">
        <f t="shared" si="10"/>
        <v>13.233000000000001</v>
      </c>
      <c r="H119" s="76">
        <v>1.82</v>
      </c>
      <c r="I119" s="77" t="s">
        <v>71</v>
      </c>
      <c r="J119" s="64">
        <f t="shared" si="16"/>
        <v>1.82</v>
      </c>
      <c r="K119" s="76">
        <v>2340</v>
      </c>
      <c r="L119" s="77" t="s">
        <v>69</v>
      </c>
      <c r="M119" s="83">
        <f t="shared" si="17"/>
        <v>0.23399999999999999</v>
      </c>
      <c r="N119" s="76">
        <v>2256</v>
      </c>
      <c r="O119" s="77" t="s">
        <v>69</v>
      </c>
      <c r="P119" s="83">
        <f t="shared" si="18"/>
        <v>0.22559999999999997</v>
      </c>
    </row>
    <row r="120" spans="1:16">
      <c r="A120" s="1">
        <f t="shared" si="14"/>
        <v>120</v>
      </c>
      <c r="B120" s="76">
        <v>17</v>
      </c>
      <c r="C120" s="77" t="s">
        <v>72</v>
      </c>
      <c r="D120" s="84">
        <f t="shared" si="19"/>
        <v>7.1428571428571425E-2</v>
      </c>
      <c r="E120" s="78">
        <v>8.8539999999999992</v>
      </c>
      <c r="F120" s="79">
        <v>4.3760000000000003</v>
      </c>
      <c r="G120" s="75">
        <f t="shared" si="10"/>
        <v>13.23</v>
      </c>
      <c r="H120" s="76">
        <v>1.94</v>
      </c>
      <c r="I120" s="77" t="s">
        <v>71</v>
      </c>
      <c r="J120" s="64">
        <f t="shared" si="16"/>
        <v>1.94</v>
      </c>
      <c r="K120" s="76">
        <v>2444</v>
      </c>
      <c r="L120" s="77" t="s">
        <v>69</v>
      </c>
      <c r="M120" s="83">
        <f t="shared" si="17"/>
        <v>0.24440000000000001</v>
      </c>
      <c r="N120" s="76">
        <v>2379</v>
      </c>
      <c r="O120" s="77" t="s">
        <v>69</v>
      </c>
      <c r="P120" s="83">
        <f t="shared" si="18"/>
        <v>0.2379</v>
      </c>
    </row>
    <row r="121" spans="1:16">
      <c r="A121" s="1">
        <f t="shared" si="14"/>
        <v>121</v>
      </c>
      <c r="B121" s="76">
        <v>18</v>
      </c>
      <c r="C121" s="77" t="s">
        <v>72</v>
      </c>
      <c r="D121" s="84">
        <f t="shared" si="19"/>
        <v>7.5630252100840331E-2</v>
      </c>
      <c r="E121" s="78">
        <v>9.0129999999999999</v>
      </c>
      <c r="F121" s="79">
        <v>4.2290000000000001</v>
      </c>
      <c r="G121" s="75">
        <f t="shared" si="10"/>
        <v>13.242000000000001</v>
      </c>
      <c r="H121" s="76">
        <v>2.06</v>
      </c>
      <c r="I121" s="77" t="s">
        <v>71</v>
      </c>
      <c r="J121" s="64">
        <f t="shared" si="16"/>
        <v>2.06</v>
      </c>
      <c r="K121" s="76">
        <v>2546</v>
      </c>
      <c r="L121" s="77" t="s">
        <v>69</v>
      </c>
      <c r="M121" s="83">
        <f t="shared" si="17"/>
        <v>0.25459999999999999</v>
      </c>
      <c r="N121" s="76">
        <v>2501</v>
      </c>
      <c r="O121" s="77" t="s">
        <v>69</v>
      </c>
      <c r="P121" s="83">
        <f t="shared" si="18"/>
        <v>0.25009999999999999</v>
      </c>
    </row>
    <row r="122" spans="1:16">
      <c r="A122" s="1">
        <f t="shared" si="14"/>
        <v>122</v>
      </c>
      <c r="B122" s="76">
        <v>20</v>
      </c>
      <c r="C122" s="77" t="s">
        <v>72</v>
      </c>
      <c r="D122" s="84">
        <f t="shared" si="19"/>
        <v>8.4033613445378158E-2</v>
      </c>
      <c r="E122" s="78">
        <v>9.3460000000000001</v>
      </c>
      <c r="F122" s="79">
        <v>3.9670000000000001</v>
      </c>
      <c r="G122" s="75">
        <f t="shared" si="10"/>
        <v>13.313000000000001</v>
      </c>
      <c r="H122" s="76">
        <v>2.29</v>
      </c>
      <c r="I122" s="77" t="s">
        <v>71</v>
      </c>
      <c r="J122" s="64">
        <f t="shared" si="16"/>
        <v>2.29</v>
      </c>
      <c r="K122" s="76">
        <v>2749</v>
      </c>
      <c r="L122" s="77" t="s">
        <v>69</v>
      </c>
      <c r="M122" s="83">
        <f t="shared" si="17"/>
        <v>0.27490000000000003</v>
      </c>
      <c r="N122" s="76">
        <v>2739</v>
      </c>
      <c r="O122" s="77" t="s">
        <v>69</v>
      </c>
      <c r="P122" s="83">
        <f t="shared" si="18"/>
        <v>0.27389999999999998</v>
      </c>
    </row>
    <row r="123" spans="1:16">
      <c r="A123" s="1">
        <f t="shared" si="14"/>
        <v>123</v>
      </c>
      <c r="B123" s="76">
        <v>22.5</v>
      </c>
      <c r="C123" s="77" t="s">
        <v>72</v>
      </c>
      <c r="D123" s="84">
        <f t="shared" si="19"/>
        <v>9.4537815126050417E-2</v>
      </c>
      <c r="E123" s="78">
        <v>9.8079999999999998</v>
      </c>
      <c r="F123" s="79">
        <v>3.6880000000000002</v>
      </c>
      <c r="G123" s="75">
        <f t="shared" si="10"/>
        <v>13.496</v>
      </c>
      <c r="H123" s="76">
        <v>2.59</v>
      </c>
      <c r="I123" s="77" t="s">
        <v>71</v>
      </c>
      <c r="J123" s="64">
        <f t="shared" si="16"/>
        <v>2.59</v>
      </c>
      <c r="K123" s="76">
        <v>2992</v>
      </c>
      <c r="L123" s="77" t="s">
        <v>69</v>
      </c>
      <c r="M123" s="83">
        <f t="shared" si="17"/>
        <v>0.29920000000000002</v>
      </c>
      <c r="N123" s="76">
        <v>3026</v>
      </c>
      <c r="O123" s="77" t="s">
        <v>69</v>
      </c>
      <c r="P123" s="83">
        <f t="shared" si="18"/>
        <v>0.30259999999999998</v>
      </c>
    </row>
    <row r="124" spans="1:16">
      <c r="A124" s="1">
        <f t="shared" si="14"/>
        <v>124</v>
      </c>
      <c r="B124" s="76">
        <v>25</v>
      </c>
      <c r="C124" s="77" t="s">
        <v>72</v>
      </c>
      <c r="D124" s="84">
        <f t="shared" si="19"/>
        <v>0.10504201680672269</v>
      </c>
      <c r="E124" s="78">
        <v>10.33</v>
      </c>
      <c r="F124" s="79">
        <v>3.4510000000000001</v>
      </c>
      <c r="G124" s="75">
        <f t="shared" si="10"/>
        <v>13.781000000000001</v>
      </c>
      <c r="H124" s="76">
        <v>2.88</v>
      </c>
      <c r="I124" s="77" t="s">
        <v>71</v>
      </c>
      <c r="J124" s="64">
        <f t="shared" si="16"/>
        <v>2.88</v>
      </c>
      <c r="K124" s="76">
        <v>3214</v>
      </c>
      <c r="L124" s="77" t="s">
        <v>69</v>
      </c>
      <c r="M124" s="83">
        <f t="shared" si="17"/>
        <v>0.32140000000000002</v>
      </c>
      <c r="N124" s="76">
        <v>3301</v>
      </c>
      <c r="O124" s="77" t="s">
        <v>69</v>
      </c>
      <c r="P124" s="83">
        <f t="shared" si="18"/>
        <v>0.3301</v>
      </c>
    </row>
    <row r="125" spans="1:16">
      <c r="A125" s="1">
        <f t="shared" si="14"/>
        <v>125</v>
      </c>
      <c r="B125" s="66">
        <v>27.5</v>
      </c>
      <c r="C125" s="67" t="s">
        <v>72</v>
      </c>
      <c r="D125" s="84">
        <f t="shared" si="19"/>
        <v>0.11554621848739496</v>
      </c>
      <c r="E125" s="78">
        <v>10.92</v>
      </c>
      <c r="F125" s="79">
        <v>3.246</v>
      </c>
      <c r="G125" s="75">
        <f t="shared" si="10"/>
        <v>14.166</v>
      </c>
      <c r="H125" s="76">
        <v>3.17</v>
      </c>
      <c r="I125" s="77" t="s">
        <v>71</v>
      </c>
      <c r="J125" s="64">
        <f t="shared" si="16"/>
        <v>3.17</v>
      </c>
      <c r="K125" s="76">
        <v>3417</v>
      </c>
      <c r="L125" s="77" t="s">
        <v>69</v>
      </c>
      <c r="M125" s="83">
        <f t="shared" si="17"/>
        <v>0.3417</v>
      </c>
      <c r="N125" s="76">
        <v>3562</v>
      </c>
      <c r="O125" s="77" t="s">
        <v>69</v>
      </c>
      <c r="P125" s="83">
        <f t="shared" si="18"/>
        <v>0.35619999999999996</v>
      </c>
    </row>
    <row r="126" spans="1:16">
      <c r="A126" s="1">
        <f t="shared" si="14"/>
        <v>126</v>
      </c>
      <c r="B126" s="66">
        <v>30</v>
      </c>
      <c r="C126" s="67" t="s">
        <v>72</v>
      </c>
      <c r="D126" s="84">
        <f t="shared" si="19"/>
        <v>0.12605042016806722</v>
      </c>
      <c r="E126" s="78">
        <v>11.58</v>
      </c>
      <c r="F126" s="79">
        <v>3.0670000000000002</v>
      </c>
      <c r="G126" s="75">
        <f t="shared" si="10"/>
        <v>14.647</v>
      </c>
      <c r="H126" s="66">
        <v>3.45</v>
      </c>
      <c r="I126" s="67" t="s">
        <v>71</v>
      </c>
      <c r="J126" s="64">
        <f t="shared" si="16"/>
        <v>3.45</v>
      </c>
      <c r="K126" s="66">
        <v>3601</v>
      </c>
      <c r="L126" s="67" t="s">
        <v>69</v>
      </c>
      <c r="M126" s="83">
        <f t="shared" si="17"/>
        <v>0.36009999999999998</v>
      </c>
      <c r="N126" s="66">
        <v>3809</v>
      </c>
      <c r="O126" s="67" t="s">
        <v>69</v>
      </c>
      <c r="P126" s="83">
        <f t="shared" si="18"/>
        <v>0.38090000000000002</v>
      </c>
    </row>
    <row r="127" spans="1:16">
      <c r="A127" s="1">
        <f t="shared" si="14"/>
        <v>127</v>
      </c>
      <c r="B127" s="66">
        <v>32.5</v>
      </c>
      <c r="C127" s="67" t="s">
        <v>72</v>
      </c>
      <c r="D127" s="84">
        <f t="shared" si="19"/>
        <v>0.13655462184873948</v>
      </c>
      <c r="E127" s="78">
        <v>12.3</v>
      </c>
      <c r="F127" s="79">
        <v>2.91</v>
      </c>
      <c r="G127" s="75">
        <f t="shared" si="10"/>
        <v>15.21</v>
      </c>
      <c r="H127" s="66">
        <v>3.71</v>
      </c>
      <c r="I127" s="67" t="s">
        <v>71</v>
      </c>
      <c r="J127" s="64">
        <f t="shared" si="16"/>
        <v>3.71</v>
      </c>
      <c r="K127" s="66">
        <v>3768</v>
      </c>
      <c r="L127" s="67" t="s">
        <v>69</v>
      </c>
      <c r="M127" s="83">
        <f t="shared" si="17"/>
        <v>0.37679999999999997</v>
      </c>
      <c r="N127" s="66">
        <v>4041</v>
      </c>
      <c r="O127" s="67" t="s">
        <v>69</v>
      </c>
      <c r="P127" s="83">
        <f t="shared" si="18"/>
        <v>0.40410000000000001</v>
      </c>
    </row>
    <row r="128" spans="1:16">
      <c r="A128" s="1">
        <f t="shared" si="14"/>
        <v>128</v>
      </c>
      <c r="B128" s="76">
        <v>35</v>
      </c>
      <c r="C128" s="77" t="s">
        <v>72</v>
      </c>
      <c r="D128" s="84">
        <f t="shared" si="19"/>
        <v>0.14705882352941177</v>
      </c>
      <c r="E128" s="78">
        <v>13.08</v>
      </c>
      <c r="F128" s="79">
        <v>2.7690000000000001</v>
      </c>
      <c r="G128" s="75">
        <f t="shared" si="10"/>
        <v>15.849</v>
      </c>
      <c r="H128" s="76">
        <v>3.97</v>
      </c>
      <c r="I128" s="77" t="s">
        <v>71</v>
      </c>
      <c r="J128" s="64">
        <f t="shared" si="16"/>
        <v>3.97</v>
      </c>
      <c r="K128" s="66">
        <v>3919</v>
      </c>
      <c r="L128" s="67" t="s">
        <v>69</v>
      </c>
      <c r="M128" s="83">
        <f t="shared" si="17"/>
        <v>0.39190000000000003</v>
      </c>
      <c r="N128" s="66">
        <v>4258</v>
      </c>
      <c r="O128" s="67" t="s">
        <v>69</v>
      </c>
      <c r="P128" s="83">
        <f t="shared" si="18"/>
        <v>0.42580000000000001</v>
      </c>
    </row>
    <row r="129" spans="1:16">
      <c r="A129" s="1">
        <f t="shared" si="14"/>
        <v>129</v>
      </c>
      <c r="B129" s="76">
        <v>37.5</v>
      </c>
      <c r="C129" s="77" t="s">
        <v>72</v>
      </c>
      <c r="D129" s="84">
        <f t="shared" si="19"/>
        <v>0.15756302521008403</v>
      </c>
      <c r="E129" s="78">
        <v>13.9</v>
      </c>
      <c r="F129" s="79">
        <v>2.6440000000000001</v>
      </c>
      <c r="G129" s="75">
        <f t="shared" si="10"/>
        <v>16.544</v>
      </c>
      <c r="H129" s="76">
        <v>4.22</v>
      </c>
      <c r="I129" s="77" t="s">
        <v>71</v>
      </c>
      <c r="J129" s="64">
        <f t="shared" si="16"/>
        <v>4.22</v>
      </c>
      <c r="K129" s="66">
        <v>4055</v>
      </c>
      <c r="L129" s="67" t="s">
        <v>69</v>
      </c>
      <c r="M129" s="83">
        <f t="shared" si="17"/>
        <v>0.40549999999999997</v>
      </c>
      <c r="N129" s="66">
        <v>4461</v>
      </c>
      <c r="O129" s="67" t="s">
        <v>69</v>
      </c>
      <c r="P129" s="83">
        <f t="shared" si="18"/>
        <v>0.44610000000000005</v>
      </c>
    </row>
    <row r="130" spans="1:16">
      <c r="A130" s="1">
        <f t="shared" si="14"/>
        <v>130</v>
      </c>
      <c r="B130" s="76">
        <v>40</v>
      </c>
      <c r="C130" s="77" t="s">
        <v>72</v>
      </c>
      <c r="D130" s="84">
        <f t="shared" si="19"/>
        <v>0.16806722689075632</v>
      </c>
      <c r="E130" s="78">
        <v>14.77</v>
      </c>
      <c r="F130" s="79">
        <v>2.5299999999999998</v>
      </c>
      <c r="G130" s="75">
        <f t="shared" si="10"/>
        <v>17.3</v>
      </c>
      <c r="H130" s="76">
        <v>4.46</v>
      </c>
      <c r="I130" s="77" t="s">
        <v>71</v>
      </c>
      <c r="J130" s="64">
        <f t="shared" si="16"/>
        <v>4.46</v>
      </c>
      <c r="K130" s="66">
        <v>4177</v>
      </c>
      <c r="L130" s="67" t="s">
        <v>69</v>
      </c>
      <c r="M130" s="83">
        <f t="shared" si="17"/>
        <v>0.41769999999999996</v>
      </c>
      <c r="N130" s="66">
        <v>4650</v>
      </c>
      <c r="O130" s="67" t="s">
        <v>69</v>
      </c>
      <c r="P130" s="83">
        <f t="shared" si="18"/>
        <v>0.46500000000000002</v>
      </c>
    </row>
    <row r="131" spans="1:16">
      <c r="A131" s="1">
        <f t="shared" si="14"/>
        <v>131</v>
      </c>
      <c r="B131" s="76">
        <v>45</v>
      </c>
      <c r="C131" s="77" t="s">
        <v>72</v>
      </c>
      <c r="D131" s="84">
        <f t="shared" si="19"/>
        <v>0.18907563025210083</v>
      </c>
      <c r="E131" s="78">
        <v>16.61</v>
      </c>
      <c r="F131" s="79">
        <v>2.3330000000000002</v>
      </c>
      <c r="G131" s="75">
        <f t="shared" si="10"/>
        <v>18.942999999999998</v>
      </c>
      <c r="H131" s="76">
        <v>4.9000000000000004</v>
      </c>
      <c r="I131" s="77" t="s">
        <v>71</v>
      </c>
      <c r="J131" s="64">
        <f t="shared" si="16"/>
        <v>4.9000000000000004</v>
      </c>
      <c r="K131" s="66">
        <v>4408</v>
      </c>
      <c r="L131" s="67" t="s">
        <v>69</v>
      </c>
      <c r="M131" s="83">
        <f t="shared" si="17"/>
        <v>0.44080000000000003</v>
      </c>
      <c r="N131" s="66">
        <v>4989</v>
      </c>
      <c r="O131" s="67" t="s">
        <v>69</v>
      </c>
      <c r="P131" s="83">
        <f t="shared" si="18"/>
        <v>0.49890000000000001</v>
      </c>
    </row>
    <row r="132" spans="1:16">
      <c r="A132" s="1">
        <f t="shared" si="14"/>
        <v>132</v>
      </c>
      <c r="B132" s="76">
        <v>50</v>
      </c>
      <c r="C132" s="77" t="s">
        <v>72</v>
      </c>
      <c r="D132" s="84">
        <f t="shared" si="19"/>
        <v>0.21008403361344538</v>
      </c>
      <c r="E132" s="78">
        <v>18.54</v>
      </c>
      <c r="F132" s="79">
        <v>2.1680000000000001</v>
      </c>
      <c r="G132" s="75">
        <f t="shared" si="10"/>
        <v>20.707999999999998</v>
      </c>
      <c r="H132" s="76">
        <v>5.31</v>
      </c>
      <c r="I132" s="77" t="s">
        <v>71</v>
      </c>
      <c r="J132" s="64">
        <f t="shared" si="16"/>
        <v>5.31</v>
      </c>
      <c r="K132" s="66">
        <v>4595</v>
      </c>
      <c r="L132" s="67" t="s">
        <v>69</v>
      </c>
      <c r="M132" s="83">
        <f t="shared" si="17"/>
        <v>0.45949999999999996</v>
      </c>
      <c r="N132" s="66">
        <v>5280</v>
      </c>
      <c r="O132" s="67" t="s">
        <v>69</v>
      </c>
      <c r="P132" s="83">
        <f t="shared" si="18"/>
        <v>0.52800000000000002</v>
      </c>
    </row>
    <row r="133" spans="1:16">
      <c r="A133" s="1">
        <f t="shared" si="14"/>
        <v>133</v>
      </c>
      <c r="B133" s="76">
        <v>55</v>
      </c>
      <c r="C133" s="77" t="s">
        <v>72</v>
      </c>
      <c r="D133" s="84">
        <f t="shared" si="19"/>
        <v>0.23109243697478993</v>
      </c>
      <c r="E133" s="78">
        <v>20.51</v>
      </c>
      <c r="F133" s="79">
        <v>2.028</v>
      </c>
      <c r="G133" s="75">
        <f t="shared" si="10"/>
        <v>22.538</v>
      </c>
      <c r="H133" s="76">
        <v>5.68</v>
      </c>
      <c r="I133" s="77" t="s">
        <v>71</v>
      </c>
      <c r="J133" s="64">
        <f t="shared" si="16"/>
        <v>5.68</v>
      </c>
      <c r="K133" s="66">
        <v>4750</v>
      </c>
      <c r="L133" s="67" t="s">
        <v>69</v>
      </c>
      <c r="M133" s="83">
        <f t="shared" si="17"/>
        <v>0.47499999999999998</v>
      </c>
      <c r="N133" s="66">
        <v>5533</v>
      </c>
      <c r="O133" s="67" t="s">
        <v>69</v>
      </c>
      <c r="P133" s="83">
        <f t="shared" si="18"/>
        <v>0.55330000000000001</v>
      </c>
    </row>
    <row r="134" spans="1:16">
      <c r="A134" s="1">
        <f t="shared" si="14"/>
        <v>134</v>
      </c>
      <c r="B134" s="76">
        <v>60</v>
      </c>
      <c r="C134" s="77" t="s">
        <v>72</v>
      </c>
      <c r="D134" s="84">
        <f t="shared" si="19"/>
        <v>0.25210084033613445</v>
      </c>
      <c r="E134" s="78">
        <v>22.5</v>
      </c>
      <c r="F134" s="79">
        <v>1.9059999999999999</v>
      </c>
      <c r="G134" s="75">
        <f t="shared" si="10"/>
        <v>24.405999999999999</v>
      </c>
      <c r="H134" s="76">
        <v>6.02</v>
      </c>
      <c r="I134" s="77" t="s">
        <v>71</v>
      </c>
      <c r="J134" s="64">
        <f t="shared" si="16"/>
        <v>6.02</v>
      </c>
      <c r="K134" s="66">
        <v>4878</v>
      </c>
      <c r="L134" s="67" t="s">
        <v>69</v>
      </c>
      <c r="M134" s="83">
        <f t="shared" si="17"/>
        <v>0.48780000000000001</v>
      </c>
      <c r="N134" s="66">
        <v>5753</v>
      </c>
      <c r="O134" s="67" t="s">
        <v>69</v>
      </c>
      <c r="P134" s="83">
        <f t="shared" si="18"/>
        <v>0.57530000000000003</v>
      </c>
    </row>
    <row r="135" spans="1:16">
      <c r="A135" s="1">
        <f t="shared" si="14"/>
        <v>135</v>
      </c>
      <c r="B135" s="76">
        <v>65</v>
      </c>
      <c r="C135" s="77" t="s">
        <v>72</v>
      </c>
      <c r="D135" s="84">
        <f t="shared" si="19"/>
        <v>0.27310924369747897</v>
      </c>
      <c r="E135" s="78">
        <v>24.48</v>
      </c>
      <c r="F135" s="79">
        <v>1.8</v>
      </c>
      <c r="G135" s="75">
        <f t="shared" si="10"/>
        <v>26.28</v>
      </c>
      <c r="H135" s="76">
        <v>6.34</v>
      </c>
      <c r="I135" s="77" t="s">
        <v>71</v>
      </c>
      <c r="J135" s="64">
        <f t="shared" si="16"/>
        <v>6.34</v>
      </c>
      <c r="K135" s="66">
        <v>4986</v>
      </c>
      <c r="L135" s="67" t="s">
        <v>69</v>
      </c>
      <c r="M135" s="83">
        <f t="shared" si="17"/>
        <v>0.49859999999999999</v>
      </c>
      <c r="N135" s="66">
        <v>5945</v>
      </c>
      <c r="O135" s="67" t="s">
        <v>69</v>
      </c>
      <c r="P135" s="83">
        <f t="shared" si="18"/>
        <v>0.59450000000000003</v>
      </c>
    </row>
    <row r="136" spans="1:16">
      <c r="A136" s="1">
        <f t="shared" si="14"/>
        <v>136</v>
      </c>
      <c r="B136" s="76">
        <v>70</v>
      </c>
      <c r="C136" s="77" t="s">
        <v>72</v>
      </c>
      <c r="D136" s="84">
        <f t="shared" si="19"/>
        <v>0.29411764705882354</v>
      </c>
      <c r="E136" s="78">
        <v>26.42</v>
      </c>
      <c r="F136" s="79">
        <v>1.706</v>
      </c>
      <c r="G136" s="75">
        <f t="shared" si="10"/>
        <v>28.126000000000001</v>
      </c>
      <c r="H136" s="76">
        <v>6.64</v>
      </c>
      <c r="I136" s="77" t="s">
        <v>71</v>
      </c>
      <c r="J136" s="64">
        <f t="shared" si="16"/>
        <v>6.64</v>
      </c>
      <c r="K136" s="66">
        <v>5078</v>
      </c>
      <c r="L136" s="67" t="s">
        <v>69</v>
      </c>
      <c r="M136" s="83">
        <f t="shared" si="17"/>
        <v>0.50780000000000003</v>
      </c>
      <c r="N136" s="66">
        <v>6114</v>
      </c>
      <c r="O136" s="67" t="s">
        <v>69</v>
      </c>
      <c r="P136" s="83">
        <f t="shared" si="18"/>
        <v>0.61139999999999994</v>
      </c>
    </row>
    <row r="137" spans="1:16">
      <c r="A137" s="1">
        <f t="shared" si="14"/>
        <v>137</v>
      </c>
      <c r="B137" s="76">
        <v>80</v>
      </c>
      <c r="C137" s="77" t="s">
        <v>72</v>
      </c>
      <c r="D137" s="84">
        <f t="shared" si="19"/>
        <v>0.33613445378151263</v>
      </c>
      <c r="E137" s="78">
        <v>30.16</v>
      </c>
      <c r="F137" s="79">
        <v>1.5469999999999999</v>
      </c>
      <c r="G137" s="75">
        <f t="shared" si="10"/>
        <v>31.707000000000001</v>
      </c>
      <c r="H137" s="76">
        <v>7.18</v>
      </c>
      <c r="I137" s="77" t="s">
        <v>71</v>
      </c>
      <c r="J137" s="64">
        <f t="shared" si="16"/>
        <v>7.18</v>
      </c>
      <c r="K137" s="66">
        <v>5254</v>
      </c>
      <c r="L137" s="67" t="s">
        <v>69</v>
      </c>
      <c r="M137" s="83">
        <f t="shared" si="17"/>
        <v>0.52539999999999998</v>
      </c>
      <c r="N137" s="66">
        <v>6398</v>
      </c>
      <c r="O137" s="67" t="s">
        <v>69</v>
      </c>
      <c r="P137" s="83">
        <f t="shared" si="18"/>
        <v>0.63979999999999992</v>
      </c>
    </row>
    <row r="138" spans="1:16">
      <c r="A138" s="1">
        <f t="shared" si="14"/>
        <v>138</v>
      </c>
      <c r="B138" s="76">
        <v>90</v>
      </c>
      <c r="C138" s="77" t="s">
        <v>72</v>
      </c>
      <c r="D138" s="84">
        <f t="shared" si="19"/>
        <v>0.37815126050420167</v>
      </c>
      <c r="E138" s="78">
        <v>33.67</v>
      </c>
      <c r="F138" s="79">
        <v>1.4179999999999999</v>
      </c>
      <c r="G138" s="75">
        <f t="shared" si="10"/>
        <v>35.088000000000001</v>
      </c>
      <c r="H138" s="76">
        <v>7.67</v>
      </c>
      <c r="I138" s="77" t="s">
        <v>71</v>
      </c>
      <c r="J138" s="64">
        <f t="shared" si="16"/>
        <v>7.67</v>
      </c>
      <c r="K138" s="66">
        <v>5390</v>
      </c>
      <c r="L138" s="67" t="s">
        <v>69</v>
      </c>
      <c r="M138" s="83">
        <f t="shared" si="17"/>
        <v>0.53899999999999992</v>
      </c>
      <c r="N138" s="66">
        <v>6628</v>
      </c>
      <c r="O138" s="67" t="s">
        <v>69</v>
      </c>
      <c r="P138" s="83">
        <f t="shared" si="18"/>
        <v>0.66280000000000006</v>
      </c>
    </row>
    <row r="139" spans="1:16">
      <c r="A139" s="1">
        <f t="shared" si="14"/>
        <v>139</v>
      </c>
      <c r="B139" s="76">
        <v>100</v>
      </c>
      <c r="C139" s="77" t="s">
        <v>72</v>
      </c>
      <c r="D139" s="84">
        <f t="shared" si="19"/>
        <v>0.42016806722689076</v>
      </c>
      <c r="E139" s="78">
        <v>36.94</v>
      </c>
      <c r="F139" s="79">
        <v>1.3109999999999999</v>
      </c>
      <c r="G139" s="75">
        <f t="shared" si="10"/>
        <v>38.250999999999998</v>
      </c>
      <c r="H139" s="76">
        <v>8.11</v>
      </c>
      <c r="I139" s="77" t="s">
        <v>71</v>
      </c>
      <c r="J139" s="64">
        <f t="shared" si="16"/>
        <v>8.11</v>
      </c>
      <c r="K139" s="66">
        <v>5500</v>
      </c>
      <c r="L139" s="67" t="s">
        <v>69</v>
      </c>
      <c r="M139" s="83">
        <f t="shared" si="17"/>
        <v>0.55000000000000004</v>
      </c>
      <c r="N139" s="66">
        <v>6818</v>
      </c>
      <c r="O139" s="67" t="s">
        <v>69</v>
      </c>
      <c r="P139" s="83">
        <f t="shared" si="18"/>
        <v>0.68179999999999996</v>
      </c>
    </row>
    <row r="140" spans="1:16">
      <c r="A140" s="1">
        <f t="shared" si="14"/>
        <v>140</v>
      </c>
      <c r="B140" s="76">
        <v>110</v>
      </c>
      <c r="C140" s="80" t="s">
        <v>72</v>
      </c>
      <c r="D140" s="84">
        <f t="shared" si="19"/>
        <v>0.46218487394957986</v>
      </c>
      <c r="E140" s="78">
        <v>39.96</v>
      </c>
      <c r="F140" s="79">
        <v>1.2210000000000001</v>
      </c>
      <c r="G140" s="75">
        <f t="shared" si="10"/>
        <v>41.180999999999997</v>
      </c>
      <c r="H140" s="76">
        <v>8.52</v>
      </c>
      <c r="I140" s="77" t="s">
        <v>71</v>
      </c>
      <c r="J140" s="64">
        <f t="shared" si="16"/>
        <v>8.52</v>
      </c>
      <c r="K140" s="66">
        <v>5590</v>
      </c>
      <c r="L140" s="67" t="s">
        <v>69</v>
      </c>
      <c r="M140" s="83">
        <f t="shared" si="17"/>
        <v>0.55899999999999994</v>
      </c>
      <c r="N140" s="66">
        <v>6978</v>
      </c>
      <c r="O140" s="67" t="s">
        <v>69</v>
      </c>
      <c r="P140" s="83">
        <f t="shared" si="18"/>
        <v>0.69779999999999998</v>
      </c>
    </row>
    <row r="141" spans="1:16">
      <c r="A141" s="1">
        <f t="shared" si="14"/>
        <v>141</v>
      </c>
      <c r="B141" s="76">
        <v>120</v>
      </c>
      <c r="C141" s="67" t="s">
        <v>72</v>
      </c>
      <c r="D141" s="84">
        <f t="shared" si="19"/>
        <v>0.50420168067226889</v>
      </c>
      <c r="E141" s="78">
        <v>42.74</v>
      </c>
      <c r="F141" s="79">
        <v>1.143</v>
      </c>
      <c r="G141" s="75">
        <f t="shared" si="10"/>
        <v>43.883000000000003</v>
      </c>
      <c r="H141" s="66">
        <v>8.9</v>
      </c>
      <c r="I141" s="67" t="s">
        <v>71</v>
      </c>
      <c r="J141" s="64">
        <f t="shared" si="16"/>
        <v>8.9</v>
      </c>
      <c r="K141" s="66">
        <v>5666</v>
      </c>
      <c r="L141" s="67" t="s">
        <v>69</v>
      </c>
      <c r="M141" s="83">
        <f t="shared" si="17"/>
        <v>0.56659999999999999</v>
      </c>
      <c r="N141" s="66">
        <v>7116</v>
      </c>
      <c r="O141" s="67" t="s">
        <v>69</v>
      </c>
      <c r="P141" s="83">
        <f t="shared" si="18"/>
        <v>0.71160000000000001</v>
      </c>
    </row>
    <row r="142" spans="1:16">
      <c r="A142" s="1">
        <f t="shared" si="14"/>
        <v>142</v>
      </c>
      <c r="B142" s="76">
        <v>130</v>
      </c>
      <c r="C142" s="67" t="s">
        <v>72</v>
      </c>
      <c r="D142" s="84">
        <f t="shared" si="19"/>
        <v>0.54621848739495793</v>
      </c>
      <c r="E142" s="78">
        <v>45.3</v>
      </c>
      <c r="F142" s="79">
        <v>1.075</v>
      </c>
      <c r="G142" s="75">
        <f t="shared" si="10"/>
        <v>46.375</v>
      </c>
      <c r="H142" s="66">
        <v>9.26</v>
      </c>
      <c r="I142" s="67" t="s">
        <v>71</v>
      </c>
      <c r="J142" s="64">
        <f t="shared" si="16"/>
        <v>9.26</v>
      </c>
      <c r="K142" s="66">
        <v>5731</v>
      </c>
      <c r="L142" s="67" t="s">
        <v>69</v>
      </c>
      <c r="M142" s="83">
        <f t="shared" si="17"/>
        <v>0.57309999999999994</v>
      </c>
      <c r="N142" s="66">
        <v>7237</v>
      </c>
      <c r="O142" s="67" t="s">
        <v>69</v>
      </c>
      <c r="P142" s="83">
        <f t="shared" si="18"/>
        <v>0.72370000000000001</v>
      </c>
    </row>
    <row r="143" spans="1:16">
      <c r="A143" s="1">
        <f t="shared" si="14"/>
        <v>143</v>
      </c>
      <c r="B143" s="76">
        <v>140</v>
      </c>
      <c r="C143" s="67" t="s">
        <v>72</v>
      </c>
      <c r="D143" s="84">
        <f t="shared" si="19"/>
        <v>0.58823529411764708</v>
      </c>
      <c r="E143" s="78">
        <v>47.66</v>
      </c>
      <c r="F143" s="79">
        <v>1.016</v>
      </c>
      <c r="G143" s="75">
        <f t="shared" si="10"/>
        <v>48.675999999999995</v>
      </c>
      <c r="H143" s="66">
        <v>9.61</v>
      </c>
      <c r="I143" s="67" t="s">
        <v>71</v>
      </c>
      <c r="J143" s="64">
        <f t="shared" si="16"/>
        <v>9.61</v>
      </c>
      <c r="K143" s="66">
        <v>5789</v>
      </c>
      <c r="L143" s="67" t="s">
        <v>69</v>
      </c>
      <c r="M143" s="83">
        <f t="shared" si="17"/>
        <v>0.57889999999999997</v>
      </c>
      <c r="N143" s="66">
        <v>7343</v>
      </c>
      <c r="O143" s="67" t="s">
        <v>69</v>
      </c>
      <c r="P143" s="83">
        <f t="shared" si="18"/>
        <v>0.73429999999999995</v>
      </c>
    </row>
    <row r="144" spans="1:16">
      <c r="A144" s="1">
        <f t="shared" si="14"/>
        <v>144</v>
      </c>
      <c r="B144" s="76">
        <v>150</v>
      </c>
      <c r="C144" s="67" t="s">
        <v>72</v>
      </c>
      <c r="D144" s="84">
        <f t="shared" si="19"/>
        <v>0.63025210084033612</v>
      </c>
      <c r="E144" s="78">
        <v>49.83</v>
      </c>
      <c r="F144" s="79">
        <v>0.9637</v>
      </c>
      <c r="G144" s="75">
        <f t="shared" si="10"/>
        <v>50.793700000000001</v>
      </c>
      <c r="H144" s="66">
        <v>9.93</v>
      </c>
      <c r="I144" s="67" t="s">
        <v>71</v>
      </c>
      <c r="J144" s="64">
        <f t="shared" si="16"/>
        <v>9.93</v>
      </c>
      <c r="K144" s="66">
        <v>5839</v>
      </c>
      <c r="L144" s="67" t="s">
        <v>69</v>
      </c>
      <c r="M144" s="83">
        <f t="shared" si="17"/>
        <v>0.58390000000000009</v>
      </c>
      <c r="N144" s="66">
        <v>7439</v>
      </c>
      <c r="O144" s="67" t="s">
        <v>69</v>
      </c>
      <c r="P144" s="83">
        <f t="shared" si="18"/>
        <v>0.74390000000000001</v>
      </c>
    </row>
    <row r="145" spans="1:16">
      <c r="A145" s="1">
        <f t="shared" si="14"/>
        <v>145</v>
      </c>
      <c r="B145" s="76">
        <v>160</v>
      </c>
      <c r="C145" s="67" t="s">
        <v>72</v>
      </c>
      <c r="D145" s="84">
        <f t="shared" si="19"/>
        <v>0.67226890756302526</v>
      </c>
      <c r="E145" s="78">
        <v>51.84</v>
      </c>
      <c r="F145" s="79">
        <v>0.91690000000000005</v>
      </c>
      <c r="G145" s="75">
        <f t="shared" si="10"/>
        <v>52.756900000000002</v>
      </c>
      <c r="H145" s="66">
        <v>10.25</v>
      </c>
      <c r="I145" s="67" t="s">
        <v>71</v>
      </c>
      <c r="J145" s="64">
        <f t="shared" ref="J145:J176" si="20">H145</f>
        <v>10.25</v>
      </c>
      <c r="K145" s="66">
        <v>5885</v>
      </c>
      <c r="L145" s="67" t="s">
        <v>69</v>
      </c>
      <c r="M145" s="83">
        <f t="shared" si="17"/>
        <v>0.58850000000000002</v>
      </c>
      <c r="N145" s="66">
        <v>7525</v>
      </c>
      <c r="O145" s="67" t="s">
        <v>69</v>
      </c>
      <c r="P145" s="83">
        <f t="shared" si="18"/>
        <v>0.75250000000000006</v>
      </c>
    </row>
    <row r="146" spans="1:16">
      <c r="A146" s="1">
        <f t="shared" si="14"/>
        <v>146</v>
      </c>
      <c r="B146" s="76">
        <v>170</v>
      </c>
      <c r="C146" s="67" t="s">
        <v>72</v>
      </c>
      <c r="D146" s="84">
        <f t="shared" si="19"/>
        <v>0.7142857142857143</v>
      </c>
      <c r="E146" s="78">
        <v>53.69</v>
      </c>
      <c r="F146" s="79">
        <v>0.87480000000000002</v>
      </c>
      <c r="G146" s="75">
        <f t="shared" si="10"/>
        <v>54.564799999999998</v>
      </c>
      <c r="H146" s="66">
        <v>10.55</v>
      </c>
      <c r="I146" s="67" t="s">
        <v>71</v>
      </c>
      <c r="J146" s="64">
        <f t="shared" si="20"/>
        <v>10.55</v>
      </c>
      <c r="K146" s="66">
        <v>5927</v>
      </c>
      <c r="L146" s="67" t="s">
        <v>69</v>
      </c>
      <c r="M146" s="83">
        <f t="shared" si="17"/>
        <v>0.5927</v>
      </c>
      <c r="N146" s="66">
        <v>7603</v>
      </c>
      <c r="O146" s="67" t="s">
        <v>69</v>
      </c>
      <c r="P146" s="83">
        <f t="shared" si="18"/>
        <v>0.76029999999999998</v>
      </c>
    </row>
    <row r="147" spans="1:16">
      <c r="A147" s="1">
        <f t="shared" si="14"/>
        <v>147</v>
      </c>
      <c r="B147" s="76">
        <v>180</v>
      </c>
      <c r="C147" s="67" t="s">
        <v>72</v>
      </c>
      <c r="D147" s="84">
        <f t="shared" si="19"/>
        <v>0.75630252100840334</v>
      </c>
      <c r="E147" s="78">
        <v>55.4</v>
      </c>
      <c r="F147" s="79">
        <v>0.8367</v>
      </c>
      <c r="G147" s="75">
        <f t="shared" si="10"/>
        <v>56.236699999999999</v>
      </c>
      <c r="H147" s="66">
        <v>10.85</v>
      </c>
      <c r="I147" s="67" t="s">
        <v>71</v>
      </c>
      <c r="J147" s="64">
        <f t="shared" si="20"/>
        <v>10.85</v>
      </c>
      <c r="K147" s="66">
        <v>5965</v>
      </c>
      <c r="L147" s="67" t="s">
        <v>69</v>
      </c>
      <c r="M147" s="83">
        <f t="shared" si="17"/>
        <v>0.59650000000000003</v>
      </c>
      <c r="N147" s="66">
        <v>7674</v>
      </c>
      <c r="O147" s="67" t="s">
        <v>69</v>
      </c>
      <c r="P147" s="83">
        <f t="shared" si="18"/>
        <v>0.76740000000000008</v>
      </c>
    </row>
    <row r="148" spans="1:16">
      <c r="A148" s="1">
        <f t="shared" si="14"/>
        <v>148</v>
      </c>
      <c r="B148" s="76">
        <v>200</v>
      </c>
      <c r="C148" s="67" t="s">
        <v>72</v>
      </c>
      <c r="D148" s="84">
        <f t="shared" si="19"/>
        <v>0.84033613445378152</v>
      </c>
      <c r="E148" s="78">
        <v>58.47</v>
      </c>
      <c r="F148" s="79">
        <v>0.77049999999999996</v>
      </c>
      <c r="G148" s="75">
        <f t="shared" ref="G148:G211" si="21">E148+F148</f>
        <v>59.240499999999997</v>
      </c>
      <c r="H148" s="66">
        <v>11.41</v>
      </c>
      <c r="I148" s="67" t="s">
        <v>71</v>
      </c>
      <c r="J148" s="64">
        <f t="shared" si="20"/>
        <v>11.41</v>
      </c>
      <c r="K148" s="66">
        <v>6059</v>
      </c>
      <c r="L148" s="67" t="s">
        <v>69</v>
      </c>
      <c r="M148" s="83">
        <f t="shared" ref="M148:M167" si="22">K148/1000/10</f>
        <v>0.60589999999999999</v>
      </c>
      <c r="N148" s="66">
        <v>7801</v>
      </c>
      <c r="O148" s="67" t="s">
        <v>69</v>
      </c>
      <c r="P148" s="83">
        <f t="shared" ref="P148:P171" si="23">N148/1000/10</f>
        <v>0.78010000000000002</v>
      </c>
    </row>
    <row r="149" spans="1:16">
      <c r="A149" s="1">
        <f t="shared" si="14"/>
        <v>149</v>
      </c>
      <c r="B149" s="76">
        <v>225</v>
      </c>
      <c r="C149" s="67" t="s">
        <v>72</v>
      </c>
      <c r="D149" s="84">
        <f t="shared" si="19"/>
        <v>0.94537815126050417</v>
      </c>
      <c r="E149" s="78">
        <v>61.74</v>
      </c>
      <c r="F149" s="79">
        <v>0.70230000000000004</v>
      </c>
      <c r="G149" s="75">
        <f t="shared" si="21"/>
        <v>62.442300000000003</v>
      </c>
      <c r="H149" s="66">
        <v>12.09</v>
      </c>
      <c r="I149" s="67" t="s">
        <v>71</v>
      </c>
      <c r="J149" s="64">
        <f t="shared" si="20"/>
        <v>12.09</v>
      </c>
      <c r="K149" s="66">
        <v>6174</v>
      </c>
      <c r="L149" s="67" t="s">
        <v>69</v>
      </c>
      <c r="M149" s="83">
        <f t="shared" si="22"/>
        <v>0.61740000000000006</v>
      </c>
      <c r="N149" s="66">
        <v>7937</v>
      </c>
      <c r="O149" s="67" t="s">
        <v>69</v>
      </c>
      <c r="P149" s="83">
        <f t="shared" si="23"/>
        <v>0.79370000000000007</v>
      </c>
    </row>
    <row r="150" spans="1:16">
      <c r="A150" s="1">
        <f t="shared" ref="A150:A213" si="24">A149+1</f>
        <v>150</v>
      </c>
      <c r="B150" s="76">
        <v>250</v>
      </c>
      <c r="C150" s="67" t="s">
        <v>72</v>
      </c>
      <c r="D150" s="83">
        <f t="shared" si="19"/>
        <v>1.0504201680672269</v>
      </c>
      <c r="E150" s="78">
        <v>64.52</v>
      </c>
      <c r="F150" s="79">
        <v>0.64610000000000001</v>
      </c>
      <c r="G150" s="75">
        <f t="shared" si="21"/>
        <v>65.1661</v>
      </c>
      <c r="H150" s="66">
        <v>12.73</v>
      </c>
      <c r="I150" s="67" t="s">
        <v>71</v>
      </c>
      <c r="J150" s="64">
        <f t="shared" si="20"/>
        <v>12.73</v>
      </c>
      <c r="K150" s="66">
        <v>6276</v>
      </c>
      <c r="L150" s="67" t="s">
        <v>69</v>
      </c>
      <c r="M150" s="83">
        <f t="shared" si="22"/>
        <v>0.62759999999999994</v>
      </c>
      <c r="N150" s="66">
        <v>8053</v>
      </c>
      <c r="O150" s="67" t="s">
        <v>69</v>
      </c>
      <c r="P150" s="83">
        <f t="shared" si="23"/>
        <v>0.80530000000000013</v>
      </c>
    </row>
    <row r="151" spans="1:16">
      <c r="A151" s="1">
        <f t="shared" si="24"/>
        <v>151</v>
      </c>
      <c r="B151" s="76">
        <v>275</v>
      </c>
      <c r="C151" s="67" t="s">
        <v>72</v>
      </c>
      <c r="D151" s="83">
        <f t="shared" ref="D151:D164" si="25">B151/$C$5</f>
        <v>1.1554621848739495</v>
      </c>
      <c r="E151" s="78">
        <v>66.900000000000006</v>
      </c>
      <c r="F151" s="79">
        <v>0.59889999999999999</v>
      </c>
      <c r="G151" s="75">
        <f t="shared" si="21"/>
        <v>67.498900000000006</v>
      </c>
      <c r="H151" s="66">
        <v>13.34</v>
      </c>
      <c r="I151" s="67" t="s">
        <v>71</v>
      </c>
      <c r="J151" s="64">
        <f t="shared" si="20"/>
        <v>13.34</v>
      </c>
      <c r="K151" s="66">
        <v>6366</v>
      </c>
      <c r="L151" s="67" t="s">
        <v>69</v>
      </c>
      <c r="M151" s="83">
        <f t="shared" si="22"/>
        <v>0.63659999999999994</v>
      </c>
      <c r="N151" s="66">
        <v>8155</v>
      </c>
      <c r="O151" s="67" t="s">
        <v>69</v>
      </c>
      <c r="P151" s="83">
        <f t="shared" si="23"/>
        <v>0.81549999999999989</v>
      </c>
    </row>
    <row r="152" spans="1:16">
      <c r="A152" s="1">
        <f t="shared" si="24"/>
        <v>152</v>
      </c>
      <c r="B152" s="76">
        <v>300</v>
      </c>
      <c r="C152" s="67" t="s">
        <v>72</v>
      </c>
      <c r="D152" s="83">
        <f t="shared" si="25"/>
        <v>1.2605042016806722</v>
      </c>
      <c r="E152" s="78">
        <v>68.97</v>
      </c>
      <c r="F152" s="79">
        <v>0.55859999999999999</v>
      </c>
      <c r="G152" s="75">
        <f t="shared" si="21"/>
        <v>69.528599999999997</v>
      </c>
      <c r="H152" s="66">
        <v>13.94</v>
      </c>
      <c r="I152" s="67" t="s">
        <v>71</v>
      </c>
      <c r="J152" s="64">
        <f t="shared" si="20"/>
        <v>13.94</v>
      </c>
      <c r="K152" s="66">
        <v>6448</v>
      </c>
      <c r="L152" s="67" t="s">
        <v>69</v>
      </c>
      <c r="M152" s="83">
        <f t="shared" si="22"/>
        <v>0.64480000000000004</v>
      </c>
      <c r="N152" s="66">
        <v>8246</v>
      </c>
      <c r="O152" s="67" t="s">
        <v>69</v>
      </c>
      <c r="P152" s="83">
        <f t="shared" si="23"/>
        <v>0.8246</v>
      </c>
    </row>
    <row r="153" spans="1:16">
      <c r="A153" s="1">
        <f t="shared" si="24"/>
        <v>153</v>
      </c>
      <c r="B153" s="76">
        <v>325</v>
      </c>
      <c r="C153" s="67" t="s">
        <v>72</v>
      </c>
      <c r="D153" s="83">
        <f t="shared" si="25"/>
        <v>1.365546218487395</v>
      </c>
      <c r="E153" s="78">
        <v>70.8</v>
      </c>
      <c r="F153" s="79">
        <v>0.52380000000000004</v>
      </c>
      <c r="G153" s="75">
        <f t="shared" si="21"/>
        <v>71.323799999999991</v>
      </c>
      <c r="H153" s="66">
        <v>14.52</v>
      </c>
      <c r="I153" s="67" t="s">
        <v>71</v>
      </c>
      <c r="J153" s="64">
        <f t="shared" si="20"/>
        <v>14.52</v>
      </c>
      <c r="K153" s="66">
        <v>6524</v>
      </c>
      <c r="L153" s="67" t="s">
        <v>69</v>
      </c>
      <c r="M153" s="83">
        <f t="shared" si="22"/>
        <v>0.65239999999999998</v>
      </c>
      <c r="N153" s="66">
        <v>8329</v>
      </c>
      <c r="O153" s="67" t="s">
        <v>69</v>
      </c>
      <c r="P153" s="83">
        <f t="shared" si="23"/>
        <v>0.83290000000000008</v>
      </c>
    </row>
    <row r="154" spans="1:16">
      <c r="A154" s="1">
        <f t="shared" si="24"/>
        <v>154</v>
      </c>
      <c r="B154" s="76">
        <v>350</v>
      </c>
      <c r="C154" s="67" t="s">
        <v>72</v>
      </c>
      <c r="D154" s="83">
        <f t="shared" si="25"/>
        <v>1.4705882352941178</v>
      </c>
      <c r="E154" s="78">
        <v>72.41</v>
      </c>
      <c r="F154" s="79">
        <v>0.49349999999999999</v>
      </c>
      <c r="G154" s="75">
        <f t="shared" si="21"/>
        <v>72.903499999999994</v>
      </c>
      <c r="H154" s="66">
        <v>15.09</v>
      </c>
      <c r="I154" s="67" t="s">
        <v>71</v>
      </c>
      <c r="J154" s="64">
        <f t="shared" si="20"/>
        <v>15.09</v>
      </c>
      <c r="K154" s="66">
        <v>6594</v>
      </c>
      <c r="L154" s="67" t="s">
        <v>69</v>
      </c>
      <c r="M154" s="83">
        <f t="shared" si="22"/>
        <v>0.65939999999999999</v>
      </c>
      <c r="N154" s="66">
        <v>8404</v>
      </c>
      <c r="O154" s="67" t="s">
        <v>69</v>
      </c>
      <c r="P154" s="83">
        <f t="shared" si="23"/>
        <v>0.84040000000000004</v>
      </c>
    </row>
    <row r="155" spans="1:16">
      <c r="A155" s="1">
        <f t="shared" si="24"/>
        <v>155</v>
      </c>
      <c r="B155" s="76">
        <v>375</v>
      </c>
      <c r="C155" s="67" t="s">
        <v>72</v>
      </c>
      <c r="D155" s="83">
        <f t="shared" si="25"/>
        <v>1.5756302521008403</v>
      </c>
      <c r="E155" s="78">
        <v>73.849999999999994</v>
      </c>
      <c r="F155" s="79">
        <v>0.4667</v>
      </c>
      <c r="G155" s="75">
        <f t="shared" si="21"/>
        <v>74.316699999999997</v>
      </c>
      <c r="H155" s="66">
        <v>15.64</v>
      </c>
      <c r="I155" s="67" t="s">
        <v>71</v>
      </c>
      <c r="J155" s="64">
        <f t="shared" si="20"/>
        <v>15.64</v>
      </c>
      <c r="K155" s="66">
        <v>6660</v>
      </c>
      <c r="L155" s="67" t="s">
        <v>69</v>
      </c>
      <c r="M155" s="83">
        <f t="shared" si="22"/>
        <v>0.66600000000000004</v>
      </c>
      <c r="N155" s="66">
        <v>8472</v>
      </c>
      <c r="O155" s="67" t="s">
        <v>69</v>
      </c>
      <c r="P155" s="83">
        <f t="shared" si="23"/>
        <v>0.84719999999999995</v>
      </c>
    </row>
    <row r="156" spans="1:16">
      <c r="A156" s="1">
        <f t="shared" si="24"/>
        <v>156</v>
      </c>
      <c r="B156" s="76">
        <v>400</v>
      </c>
      <c r="C156" s="67" t="s">
        <v>72</v>
      </c>
      <c r="D156" s="83">
        <f t="shared" si="25"/>
        <v>1.680672268907563</v>
      </c>
      <c r="E156" s="78">
        <v>75.150000000000006</v>
      </c>
      <c r="F156" s="79">
        <v>0.44290000000000002</v>
      </c>
      <c r="G156" s="75">
        <f t="shared" si="21"/>
        <v>75.5929</v>
      </c>
      <c r="H156" s="66">
        <v>16.190000000000001</v>
      </c>
      <c r="I156" s="67" t="s">
        <v>71</v>
      </c>
      <c r="J156" s="64">
        <f t="shared" si="20"/>
        <v>16.190000000000001</v>
      </c>
      <c r="K156" s="66">
        <v>6722</v>
      </c>
      <c r="L156" s="67" t="s">
        <v>69</v>
      </c>
      <c r="M156" s="83">
        <f t="shared" si="22"/>
        <v>0.67220000000000002</v>
      </c>
      <c r="N156" s="66">
        <v>8536</v>
      </c>
      <c r="O156" s="67" t="s">
        <v>69</v>
      </c>
      <c r="P156" s="83">
        <f t="shared" si="23"/>
        <v>0.85359999999999991</v>
      </c>
    </row>
    <row r="157" spans="1:16">
      <c r="A157" s="1">
        <f t="shared" si="24"/>
        <v>157</v>
      </c>
      <c r="B157" s="76">
        <v>450</v>
      </c>
      <c r="C157" s="67" t="s">
        <v>72</v>
      </c>
      <c r="D157" s="83">
        <f t="shared" si="25"/>
        <v>1.8907563025210083</v>
      </c>
      <c r="E157" s="78">
        <v>77.38</v>
      </c>
      <c r="F157" s="79">
        <v>0.40239999999999998</v>
      </c>
      <c r="G157" s="75">
        <f t="shared" si="21"/>
        <v>77.782399999999996</v>
      </c>
      <c r="H157" s="66">
        <v>17.260000000000002</v>
      </c>
      <c r="I157" s="67" t="s">
        <v>71</v>
      </c>
      <c r="J157" s="64">
        <f t="shared" si="20"/>
        <v>17.260000000000002</v>
      </c>
      <c r="K157" s="66">
        <v>6920</v>
      </c>
      <c r="L157" s="67" t="s">
        <v>69</v>
      </c>
      <c r="M157" s="83">
        <f t="shared" si="22"/>
        <v>0.69199999999999995</v>
      </c>
      <c r="N157" s="66">
        <v>8652</v>
      </c>
      <c r="O157" s="67" t="s">
        <v>69</v>
      </c>
      <c r="P157" s="83">
        <f t="shared" si="23"/>
        <v>0.86519999999999997</v>
      </c>
    </row>
    <row r="158" spans="1:16">
      <c r="A158" s="1">
        <f t="shared" si="24"/>
        <v>158</v>
      </c>
      <c r="B158" s="76">
        <v>500</v>
      </c>
      <c r="C158" s="67" t="s">
        <v>72</v>
      </c>
      <c r="D158" s="83">
        <f t="shared" si="25"/>
        <v>2.1008403361344539</v>
      </c>
      <c r="E158" s="78">
        <v>79.819999999999993</v>
      </c>
      <c r="F158" s="79">
        <v>0.36909999999999998</v>
      </c>
      <c r="G158" s="75">
        <f t="shared" si="21"/>
        <v>80.189099999999996</v>
      </c>
      <c r="H158" s="66">
        <v>18.29</v>
      </c>
      <c r="I158" s="67" t="s">
        <v>71</v>
      </c>
      <c r="J158" s="64">
        <f t="shared" si="20"/>
        <v>18.29</v>
      </c>
      <c r="K158" s="66">
        <v>7100</v>
      </c>
      <c r="L158" s="67" t="s">
        <v>69</v>
      </c>
      <c r="M158" s="83">
        <f t="shared" si="22"/>
        <v>0.71</v>
      </c>
      <c r="N158" s="66">
        <v>8754</v>
      </c>
      <c r="O158" s="67" t="s">
        <v>69</v>
      </c>
      <c r="P158" s="83">
        <f t="shared" si="23"/>
        <v>0.87539999999999996</v>
      </c>
    </row>
    <row r="159" spans="1:16">
      <c r="A159" s="1">
        <f t="shared" si="24"/>
        <v>159</v>
      </c>
      <c r="B159" s="76">
        <v>550</v>
      </c>
      <c r="C159" s="67" t="s">
        <v>72</v>
      </c>
      <c r="D159" s="83">
        <f t="shared" si="25"/>
        <v>2.3109243697478989</v>
      </c>
      <c r="E159" s="78">
        <v>82.13</v>
      </c>
      <c r="F159" s="79">
        <v>0.34129999999999999</v>
      </c>
      <c r="G159" s="75">
        <f t="shared" si="21"/>
        <v>82.471299999999999</v>
      </c>
      <c r="H159" s="66">
        <v>19.3</v>
      </c>
      <c r="I159" s="67" t="s">
        <v>71</v>
      </c>
      <c r="J159" s="64">
        <f t="shared" si="20"/>
        <v>19.3</v>
      </c>
      <c r="K159" s="66">
        <v>7264</v>
      </c>
      <c r="L159" s="67" t="s">
        <v>69</v>
      </c>
      <c r="M159" s="83">
        <f t="shared" si="22"/>
        <v>0.72640000000000005</v>
      </c>
      <c r="N159" s="66">
        <v>8846</v>
      </c>
      <c r="O159" s="67" t="s">
        <v>69</v>
      </c>
      <c r="P159" s="83">
        <f t="shared" si="23"/>
        <v>0.88460000000000005</v>
      </c>
    </row>
    <row r="160" spans="1:16">
      <c r="A160" s="1">
        <f t="shared" si="24"/>
        <v>160</v>
      </c>
      <c r="B160" s="76">
        <v>600</v>
      </c>
      <c r="C160" s="67" t="s">
        <v>72</v>
      </c>
      <c r="D160" s="83">
        <f t="shared" si="25"/>
        <v>2.5210084033613445</v>
      </c>
      <c r="E160" s="78">
        <v>83.7</v>
      </c>
      <c r="F160" s="79">
        <v>0.31769999999999998</v>
      </c>
      <c r="G160" s="75">
        <f t="shared" si="21"/>
        <v>84.017700000000005</v>
      </c>
      <c r="H160" s="66">
        <v>20.28</v>
      </c>
      <c r="I160" s="67" t="s">
        <v>71</v>
      </c>
      <c r="J160" s="64">
        <f t="shared" si="20"/>
        <v>20.28</v>
      </c>
      <c r="K160" s="66">
        <v>7417</v>
      </c>
      <c r="L160" s="67" t="s">
        <v>69</v>
      </c>
      <c r="M160" s="83">
        <f t="shared" si="22"/>
        <v>0.74170000000000003</v>
      </c>
      <c r="N160" s="66">
        <v>8930</v>
      </c>
      <c r="O160" s="67" t="s">
        <v>69</v>
      </c>
      <c r="P160" s="83">
        <f t="shared" si="23"/>
        <v>0.89300000000000002</v>
      </c>
    </row>
    <row r="161" spans="1:16">
      <c r="A161" s="1">
        <f t="shared" si="24"/>
        <v>161</v>
      </c>
      <c r="B161" s="76">
        <v>650</v>
      </c>
      <c r="C161" s="67" t="s">
        <v>72</v>
      </c>
      <c r="D161" s="83">
        <f t="shared" si="25"/>
        <v>2.73109243697479</v>
      </c>
      <c r="E161" s="78">
        <v>85.04</v>
      </c>
      <c r="F161" s="79">
        <v>0.2974</v>
      </c>
      <c r="G161" s="75">
        <f t="shared" si="21"/>
        <v>85.337400000000002</v>
      </c>
      <c r="H161" s="66">
        <v>21.25</v>
      </c>
      <c r="I161" s="67" t="s">
        <v>71</v>
      </c>
      <c r="J161" s="64">
        <f t="shared" si="20"/>
        <v>21.25</v>
      </c>
      <c r="K161" s="66">
        <v>7560</v>
      </c>
      <c r="L161" s="67" t="s">
        <v>69</v>
      </c>
      <c r="M161" s="83">
        <f t="shared" si="22"/>
        <v>0.75600000000000001</v>
      </c>
      <c r="N161" s="66">
        <v>9007</v>
      </c>
      <c r="O161" s="67" t="s">
        <v>69</v>
      </c>
      <c r="P161" s="83">
        <f t="shared" si="23"/>
        <v>0.90069999999999995</v>
      </c>
    </row>
    <row r="162" spans="1:16">
      <c r="A162" s="1">
        <f t="shared" si="24"/>
        <v>162</v>
      </c>
      <c r="B162" s="76">
        <v>700</v>
      </c>
      <c r="C162" s="67" t="s">
        <v>72</v>
      </c>
      <c r="D162" s="83">
        <f t="shared" si="25"/>
        <v>2.9411764705882355</v>
      </c>
      <c r="E162" s="78">
        <v>86.22</v>
      </c>
      <c r="F162" s="79">
        <v>0.27960000000000002</v>
      </c>
      <c r="G162" s="75">
        <f t="shared" si="21"/>
        <v>86.499600000000001</v>
      </c>
      <c r="H162" s="66">
        <v>22.2</v>
      </c>
      <c r="I162" s="67" t="s">
        <v>71</v>
      </c>
      <c r="J162" s="64">
        <f t="shared" si="20"/>
        <v>22.2</v>
      </c>
      <c r="K162" s="66">
        <v>7696</v>
      </c>
      <c r="L162" s="67" t="s">
        <v>69</v>
      </c>
      <c r="M162" s="83">
        <f t="shared" si="22"/>
        <v>0.76959999999999995</v>
      </c>
      <c r="N162" s="66">
        <v>9078</v>
      </c>
      <c r="O162" s="67" t="s">
        <v>69</v>
      </c>
      <c r="P162" s="83">
        <f t="shared" si="23"/>
        <v>0.90779999999999994</v>
      </c>
    </row>
    <row r="163" spans="1:16">
      <c r="A163" s="1">
        <f t="shared" si="24"/>
        <v>163</v>
      </c>
      <c r="B163" s="76">
        <v>800</v>
      </c>
      <c r="C163" s="67" t="s">
        <v>72</v>
      </c>
      <c r="D163" s="83">
        <f t="shared" si="25"/>
        <v>3.3613445378151261</v>
      </c>
      <c r="E163" s="78">
        <v>88.16</v>
      </c>
      <c r="F163" s="79">
        <v>0.25019999999999998</v>
      </c>
      <c r="G163" s="75">
        <f t="shared" si="21"/>
        <v>88.410200000000003</v>
      </c>
      <c r="H163" s="66">
        <v>24.08</v>
      </c>
      <c r="I163" s="67" t="s">
        <v>71</v>
      </c>
      <c r="J163" s="64">
        <f t="shared" si="20"/>
        <v>24.08</v>
      </c>
      <c r="K163" s="66">
        <v>8168</v>
      </c>
      <c r="L163" s="67" t="s">
        <v>69</v>
      </c>
      <c r="M163" s="83">
        <f t="shared" si="22"/>
        <v>0.81679999999999997</v>
      </c>
      <c r="N163" s="66">
        <v>9208</v>
      </c>
      <c r="O163" s="67" t="s">
        <v>69</v>
      </c>
      <c r="P163" s="83">
        <f t="shared" si="23"/>
        <v>0.92080000000000006</v>
      </c>
    </row>
    <row r="164" spans="1:16">
      <c r="A164" s="1">
        <f t="shared" si="24"/>
        <v>164</v>
      </c>
      <c r="B164" s="76">
        <v>900</v>
      </c>
      <c r="C164" s="67" t="s">
        <v>72</v>
      </c>
      <c r="D164" s="83">
        <f t="shared" si="25"/>
        <v>3.7815126050420167</v>
      </c>
      <c r="E164" s="78">
        <v>89.64</v>
      </c>
      <c r="F164" s="79">
        <v>0.2268</v>
      </c>
      <c r="G164" s="75">
        <f t="shared" si="21"/>
        <v>89.866799999999998</v>
      </c>
      <c r="H164" s="66">
        <v>25.91</v>
      </c>
      <c r="I164" s="67" t="s">
        <v>71</v>
      </c>
      <c r="J164" s="64">
        <f t="shared" si="20"/>
        <v>25.91</v>
      </c>
      <c r="K164" s="66">
        <v>8596</v>
      </c>
      <c r="L164" s="67" t="s">
        <v>69</v>
      </c>
      <c r="M164" s="83">
        <f t="shared" si="22"/>
        <v>0.85960000000000003</v>
      </c>
      <c r="N164" s="66">
        <v>9325</v>
      </c>
      <c r="O164" s="67" t="s">
        <v>69</v>
      </c>
      <c r="P164" s="83">
        <f t="shared" si="23"/>
        <v>0.93249999999999988</v>
      </c>
    </row>
    <row r="165" spans="1:16">
      <c r="A165" s="1">
        <f t="shared" si="24"/>
        <v>165</v>
      </c>
      <c r="B165" s="76">
        <v>1</v>
      </c>
      <c r="C165" s="112" t="s">
        <v>74</v>
      </c>
      <c r="D165" s="83">
        <f t="shared" ref="D165:D196" si="26">B165*1000/$C$5</f>
        <v>4.2016806722689077</v>
      </c>
      <c r="E165" s="78">
        <v>90.75</v>
      </c>
      <c r="F165" s="79">
        <v>0.20760000000000001</v>
      </c>
      <c r="G165" s="75">
        <f t="shared" si="21"/>
        <v>90.957599999999999</v>
      </c>
      <c r="H165" s="66">
        <v>27.73</v>
      </c>
      <c r="I165" s="67" t="s">
        <v>71</v>
      </c>
      <c r="J165" s="64">
        <f t="shared" si="20"/>
        <v>27.73</v>
      </c>
      <c r="K165" s="66">
        <v>8991</v>
      </c>
      <c r="L165" s="67" t="s">
        <v>69</v>
      </c>
      <c r="M165" s="83">
        <f t="shared" si="22"/>
        <v>0.89910000000000001</v>
      </c>
      <c r="N165" s="66">
        <v>9432</v>
      </c>
      <c r="O165" s="67" t="s">
        <v>69</v>
      </c>
      <c r="P165" s="83">
        <f t="shared" si="23"/>
        <v>0.94320000000000004</v>
      </c>
    </row>
    <row r="166" spans="1:16">
      <c r="A166" s="1">
        <f t="shared" si="24"/>
        <v>166</v>
      </c>
      <c r="B166" s="76">
        <v>1.1000000000000001</v>
      </c>
      <c r="C166" s="67" t="s">
        <v>74</v>
      </c>
      <c r="D166" s="83">
        <f t="shared" si="26"/>
        <v>4.6218487394957979</v>
      </c>
      <c r="E166" s="78">
        <v>91.56</v>
      </c>
      <c r="F166" s="79">
        <v>0.19159999999999999</v>
      </c>
      <c r="G166" s="75">
        <f t="shared" si="21"/>
        <v>91.751599999999996</v>
      </c>
      <c r="H166" s="66">
        <v>29.52</v>
      </c>
      <c r="I166" s="67" t="s">
        <v>71</v>
      </c>
      <c r="J166" s="64">
        <f t="shared" si="20"/>
        <v>29.52</v>
      </c>
      <c r="K166" s="66">
        <v>9362</v>
      </c>
      <c r="L166" s="67" t="s">
        <v>69</v>
      </c>
      <c r="M166" s="83">
        <f t="shared" si="22"/>
        <v>0.93620000000000003</v>
      </c>
      <c r="N166" s="66">
        <v>9531</v>
      </c>
      <c r="O166" s="67" t="s">
        <v>69</v>
      </c>
      <c r="P166" s="83">
        <f t="shared" si="23"/>
        <v>0.95310000000000006</v>
      </c>
    </row>
    <row r="167" spans="1:16">
      <c r="A167" s="1">
        <f t="shared" si="24"/>
        <v>167</v>
      </c>
      <c r="B167" s="76">
        <v>1.2</v>
      </c>
      <c r="C167" s="67" t="s">
        <v>74</v>
      </c>
      <c r="D167" s="83">
        <f t="shared" si="26"/>
        <v>5.0420168067226889</v>
      </c>
      <c r="E167" s="78">
        <v>92.12</v>
      </c>
      <c r="F167" s="79">
        <v>0.17799999999999999</v>
      </c>
      <c r="G167" s="75">
        <f t="shared" si="21"/>
        <v>92.298000000000002</v>
      </c>
      <c r="H167" s="66">
        <v>31.3</v>
      </c>
      <c r="I167" s="67" t="s">
        <v>71</v>
      </c>
      <c r="J167" s="64">
        <f t="shared" si="20"/>
        <v>31.3</v>
      </c>
      <c r="K167" s="66">
        <v>9712</v>
      </c>
      <c r="L167" s="67" t="s">
        <v>69</v>
      </c>
      <c r="M167" s="83">
        <f t="shared" si="22"/>
        <v>0.97119999999999995</v>
      </c>
      <c r="N167" s="66">
        <v>9624</v>
      </c>
      <c r="O167" s="67" t="s">
        <v>69</v>
      </c>
      <c r="P167" s="83">
        <f t="shared" si="23"/>
        <v>0.96240000000000003</v>
      </c>
    </row>
    <row r="168" spans="1:16">
      <c r="A168" s="1">
        <f t="shared" si="24"/>
        <v>168</v>
      </c>
      <c r="B168" s="76">
        <v>1.3</v>
      </c>
      <c r="C168" s="67" t="s">
        <v>74</v>
      </c>
      <c r="D168" s="83">
        <f t="shared" si="26"/>
        <v>5.46218487394958</v>
      </c>
      <c r="E168" s="78">
        <v>92.47</v>
      </c>
      <c r="F168" s="79">
        <v>0.16639999999999999</v>
      </c>
      <c r="G168" s="75">
        <f t="shared" si="21"/>
        <v>92.636399999999995</v>
      </c>
      <c r="H168" s="66">
        <v>33.07</v>
      </c>
      <c r="I168" s="67" t="s">
        <v>71</v>
      </c>
      <c r="J168" s="64">
        <f t="shared" si="20"/>
        <v>33.07</v>
      </c>
      <c r="K168" s="66">
        <v>1</v>
      </c>
      <c r="L168" s="112" t="s">
        <v>71</v>
      </c>
      <c r="M168" s="64">
        <f t="shared" ref="M168:M199" si="27">K168</f>
        <v>1</v>
      </c>
      <c r="N168" s="66">
        <v>9712</v>
      </c>
      <c r="O168" s="67" t="s">
        <v>69</v>
      </c>
      <c r="P168" s="83">
        <f t="shared" si="23"/>
        <v>0.97119999999999995</v>
      </c>
    </row>
    <row r="169" spans="1:16">
      <c r="A169" s="1">
        <f t="shared" si="24"/>
        <v>169</v>
      </c>
      <c r="B169" s="76">
        <v>1.4</v>
      </c>
      <c r="C169" s="67" t="s">
        <v>74</v>
      </c>
      <c r="D169" s="83">
        <f t="shared" si="26"/>
        <v>5.882352941176471</v>
      </c>
      <c r="E169" s="78">
        <v>92.63</v>
      </c>
      <c r="F169" s="79">
        <v>0.15629999999999999</v>
      </c>
      <c r="G169" s="75">
        <f t="shared" si="21"/>
        <v>92.786299999999997</v>
      </c>
      <c r="H169" s="66">
        <v>34.840000000000003</v>
      </c>
      <c r="I169" s="67" t="s">
        <v>71</v>
      </c>
      <c r="J169" s="64">
        <f t="shared" si="20"/>
        <v>34.840000000000003</v>
      </c>
      <c r="K169" s="66">
        <v>1.04</v>
      </c>
      <c r="L169" s="67" t="s">
        <v>71</v>
      </c>
      <c r="M169" s="64">
        <f t="shared" si="27"/>
        <v>1.04</v>
      </c>
      <c r="N169" s="66">
        <v>9796</v>
      </c>
      <c r="O169" s="67" t="s">
        <v>69</v>
      </c>
      <c r="P169" s="83">
        <f t="shared" si="23"/>
        <v>0.97959999999999992</v>
      </c>
    </row>
    <row r="170" spans="1:16">
      <c r="A170" s="1">
        <f t="shared" si="24"/>
        <v>170</v>
      </c>
      <c r="B170" s="76">
        <v>1.5</v>
      </c>
      <c r="C170" s="67" t="s">
        <v>74</v>
      </c>
      <c r="D170" s="83">
        <f t="shared" si="26"/>
        <v>6.3025210084033612</v>
      </c>
      <c r="E170" s="78">
        <v>92.65</v>
      </c>
      <c r="F170" s="79">
        <v>0.1474</v>
      </c>
      <c r="G170" s="75">
        <f t="shared" si="21"/>
        <v>92.79740000000001</v>
      </c>
      <c r="H170" s="66">
        <v>36.61</v>
      </c>
      <c r="I170" s="67" t="s">
        <v>71</v>
      </c>
      <c r="J170" s="64">
        <f t="shared" si="20"/>
        <v>36.61</v>
      </c>
      <c r="K170" s="66">
        <v>1.07</v>
      </c>
      <c r="L170" s="67" t="s">
        <v>71</v>
      </c>
      <c r="M170" s="64">
        <f t="shared" si="27"/>
        <v>1.07</v>
      </c>
      <c r="N170" s="66">
        <v>9876</v>
      </c>
      <c r="O170" s="67" t="s">
        <v>69</v>
      </c>
      <c r="P170" s="83">
        <f t="shared" si="23"/>
        <v>0.98759999999999992</v>
      </c>
    </row>
    <row r="171" spans="1:16">
      <c r="A171" s="1">
        <f t="shared" si="24"/>
        <v>171</v>
      </c>
      <c r="B171" s="76">
        <v>1.6</v>
      </c>
      <c r="C171" s="67" t="s">
        <v>74</v>
      </c>
      <c r="D171" s="83">
        <f t="shared" si="26"/>
        <v>6.7226890756302522</v>
      </c>
      <c r="E171" s="78">
        <v>92.53</v>
      </c>
      <c r="F171" s="79">
        <v>0.13950000000000001</v>
      </c>
      <c r="G171" s="75">
        <f t="shared" si="21"/>
        <v>92.669499999999999</v>
      </c>
      <c r="H171" s="66">
        <v>38.369999999999997</v>
      </c>
      <c r="I171" s="67" t="s">
        <v>71</v>
      </c>
      <c r="J171" s="64">
        <f t="shared" si="20"/>
        <v>38.369999999999997</v>
      </c>
      <c r="K171" s="66">
        <v>1.1000000000000001</v>
      </c>
      <c r="L171" s="67" t="s">
        <v>71</v>
      </c>
      <c r="M171" s="64">
        <f t="shared" si="27"/>
        <v>1.1000000000000001</v>
      </c>
      <c r="N171" s="66">
        <v>9954</v>
      </c>
      <c r="O171" s="67" t="s">
        <v>69</v>
      </c>
      <c r="P171" s="83">
        <f t="shared" si="23"/>
        <v>0.99540000000000006</v>
      </c>
    </row>
    <row r="172" spans="1:16">
      <c r="A172" s="1">
        <f t="shared" si="24"/>
        <v>172</v>
      </c>
      <c r="B172" s="76">
        <v>1.7</v>
      </c>
      <c r="C172" s="67" t="s">
        <v>74</v>
      </c>
      <c r="D172" s="83">
        <f t="shared" si="26"/>
        <v>7.1428571428571432</v>
      </c>
      <c r="E172" s="78">
        <v>92.31</v>
      </c>
      <c r="F172" s="79">
        <v>0.13250000000000001</v>
      </c>
      <c r="G172" s="75">
        <f t="shared" si="21"/>
        <v>92.442499999999995</v>
      </c>
      <c r="H172" s="66">
        <v>40.14</v>
      </c>
      <c r="I172" s="67" t="s">
        <v>71</v>
      </c>
      <c r="J172" s="64">
        <f t="shared" si="20"/>
        <v>40.14</v>
      </c>
      <c r="K172" s="66">
        <v>1.1299999999999999</v>
      </c>
      <c r="L172" s="67" t="s">
        <v>71</v>
      </c>
      <c r="M172" s="64">
        <f t="shared" si="27"/>
        <v>1.1299999999999999</v>
      </c>
      <c r="N172" s="66">
        <v>1</v>
      </c>
      <c r="O172" s="112" t="s">
        <v>71</v>
      </c>
      <c r="P172" s="64">
        <f t="shared" ref="P172:P203" si="28">N172</f>
        <v>1</v>
      </c>
    </row>
    <row r="173" spans="1:16">
      <c r="A173" s="1">
        <f t="shared" si="24"/>
        <v>173</v>
      </c>
      <c r="B173" s="76">
        <v>1.8</v>
      </c>
      <c r="C173" s="67" t="s">
        <v>74</v>
      </c>
      <c r="D173" s="83">
        <f t="shared" si="26"/>
        <v>7.5630252100840334</v>
      </c>
      <c r="E173" s="78">
        <v>92</v>
      </c>
      <c r="F173" s="79">
        <v>0.12620000000000001</v>
      </c>
      <c r="G173" s="75">
        <f t="shared" si="21"/>
        <v>92.126199999999997</v>
      </c>
      <c r="H173" s="66">
        <v>41.92</v>
      </c>
      <c r="I173" s="67" t="s">
        <v>71</v>
      </c>
      <c r="J173" s="64">
        <f t="shared" si="20"/>
        <v>41.92</v>
      </c>
      <c r="K173" s="66">
        <v>1.1599999999999999</v>
      </c>
      <c r="L173" s="67" t="s">
        <v>71</v>
      </c>
      <c r="M173" s="64">
        <f t="shared" si="27"/>
        <v>1.1599999999999999</v>
      </c>
      <c r="N173" s="66">
        <v>1.01</v>
      </c>
      <c r="O173" s="67" t="s">
        <v>71</v>
      </c>
      <c r="P173" s="64">
        <f t="shared" si="28"/>
        <v>1.01</v>
      </c>
    </row>
    <row r="174" spans="1:16">
      <c r="A174" s="1">
        <f t="shared" si="24"/>
        <v>174</v>
      </c>
      <c r="B174" s="76">
        <v>2</v>
      </c>
      <c r="C174" s="67" t="s">
        <v>74</v>
      </c>
      <c r="D174" s="83">
        <f t="shared" si="26"/>
        <v>8.4033613445378155</v>
      </c>
      <c r="E174" s="78">
        <v>91.16</v>
      </c>
      <c r="F174" s="79">
        <v>0.1153</v>
      </c>
      <c r="G174" s="75">
        <f t="shared" si="21"/>
        <v>91.275300000000001</v>
      </c>
      <c r="H174" s="66">
        <v>45.5</v>
      </c>
      <c r="I174" s="67" t="s">
        <v>71</v>
      </c>
      <c r="J174" s="64">
        <f t="shared" si="20"/>
        <v>45.5</v>
      </c>
      <c r="K174" s="66">
        <v>1.26</v>
      </c>
      <c r="L174" s="67" t="s">
        <v>71</v>
      </c>
      <c r="M174" s="64">
        <f t="shared" si="27"/>
        <v>1.26</v>
      </c>
      <c r="N174" s="66">
        <v>1.02</v>
      </c>
      <c r="O174" s="67" t="s">
        <v>71</v>
      </c>
      <c r="P174" s="64">
        <f t="shared" si="28"/>
        <v>1.02</v>
      </c>
    </row>
    <row r="175" spans="1:16">
      <c r="A175" s="1">
        <f t="shared" si="24"/>
        <v>175</v>
      </c>
      <c r="B175" s="76">
        <v>2.25</v>
      </c>
      <c r="C175" s="67" t="s">
        <v>74</v>
      </c>
      <c r="D175" s="83">
        <f t="shared" si="26"/>
        <v>9.4537815126050422</v>
      </c>
      <c r="E175" s="78">
        <v>89.82</v>
      </c>
      <c r="F175" s="79">
        <v>0.1042</v>
      </c>
      <c r="G175" s="75">
        <f t="shared" si="21"/>
        <v>89.924199999999999</v>
      </c>
      <c r="H175" s="66">
        <v>50.02</v>
      </c>
      <c r="I175" s="67" t="s">
        <v>71</v>
      </c>
      <c r="J175" s="64">
        <f t="shared" si="20"/>
        <v>50.02</v>
      </c>
      <c r="K175" s="66">
        <v>1.42</v>
      </c>
      <c r="L175" s="67" t="s">
        <v>71</v>
      </c>
      <c r="M175" s="64">
        <f t="shared" si="27"/>
        <v>1.42</v>
      </c>
      <c r="N175" s="66">
        <v>1.04</v>
      </c>
      <c r="O175" s="67" t="s">
        <v>71</v>
      </c>
      <c r="P175" s="64">
        <f t="shared" si="28"/>
        <v>1.04</v>
      </c>
    </row>
    <row r="176" spans="1:16">
      <c r="A176" s="1">
        <f t="shared" si="24"/>
        <v>176</v>
      </c>
      <c r="B176" s="76">
        <v>2.5</v>
      </c>
      <c r="C176" s="67" t="s">
        <v>74</v>
      </c>
      <c r="D176" s="83">
        <f t="shared" si="26"/>
        <v>10.504201680672269</v>
      </c>
      <c r="E176" s="78">
        <v>88.28</v>
      </c>
      <c r="F176" s="79">
        <v>9.5180000000000001E-2</v>
      </c>
      <c r="G176" s="75">
        <f t="shared" si="21"/>
        <v>88.37518</v>
      </c>
      <c r="H176" s="66">
        <v>54.62</v>
      </c>
      <c r="I176" s="67" t="s">
        <v>71</v>
      </c>
      <c r="J176" s="64">
        <f t="shared" si="20"/>
        <v>54.62</v>
      </c>
      <c r="K176" s="66">
        <v>1.56</v>
      </c>
      <c r="L176" s="67" t="s">
        <v>71</v>
      </c>
      <c r="M176" s="64">
        <f t="shared" si="27"/>
        <v>1.56</v>
      </c>
      <c r="N176" s="66">
        <v>1.06</v>
      </c>
      <c r="O176" s="67" t="s">
        <v>71</v>
      </c>
      <c r="P176" s="64">
        <f t="shared" si="28"/>
        <v>1.06</v>
      </c>
    </row>
    <row r="177" spans="1:16">
      <c r="A177" s="1">
        <f t="shared" si="24"/>
        <v>177</v>
      </c>
      <c r="B177" s="76">
        <v>2.75</v>
      </c>
      <c r="C177" s="67" t="s">
        <v>74</v>
      </c>
      <c r="D177" s="83">
        <f t="shared" si="26"/>
        <v>11.554621848739496</v>
      </c>
      <c r="E177" s="78">
        <v>86.64</v>
      </c>
      <c r="F177" s="79">
        <v>8.7669999999999998E-2</v>
      </c>
      <c r="G177" s="75">
        <f t="shared" si="21"/>
        <v>86.727670000000003</v>
      </c>
      <c r="H177" s="66">
        <v>59.3</v>
      </c>
      <c r="I177" s="67" t="s">
        <v>71</v>
      </c>
      <c r="J177" s="64">
        <f t="shared" ref="J177:J203" si="29">H177</f>
        <v>59.3</v>
      </c>
      <c r="K177" s="66">
        <v>1.7</v>
      </c>
      <c r="L177" s="67" t="s">
        <v>71</v>
      </c>
      <c r="M177" s="64">
        <f t="shared" si="27"/>
        <v>1.7</v>
      </c>
      <c r="N177" s="66">
        <v>1.08</v>
      </c>
      <c r="O177" s="67" t="s">
        <v>71</v>
      </c>
      <c r="P177" s="64">
        <f t="shared" si="28"/>
        <v>1.08</v>
      </c>
    </row>
    <row r="178" spans="1:16">
      <c r="A178" s="1">
        <f t="shared" si="24"/>
        <v>178</v>
      </c>
      <c r="B178" s="66">
        <v>3</v>
      </c>
      <c r="C178" s="67" t="s">
        <v>74</v>
      </c>
      <c r="D178" s="83">
        <f t="shared" si="26"/>
        <v>12.605042016806722</v>
      </c>
      <c r="E178" s="78">
        <v>84.95</v>
      </c>
      <c r="F178" s="79">
        <v>8.133E-2</v>
      </c>
      <c r="G178" s="75">
        <f t="shared" si="21"/>
        <v>85.031329999999997</v>
      </c>
      <c r="H178" s="66">
        <v>64.069999999999993</v>
      </c>
      <c r="I178" s="67" t="s">
        <v>71</v>
      </c>
      <c r="J178" s="64">
        <f t="shared" si="29"/>
        <v>64.069999999999993</v>
      </c>
      <c r="K178" s="66">
        <v>1.83</v>
      </c>
      <c r="L178" s="67" t="s">
        <v>71</v>
      </c>
      <c r="M178" s="64">
        <f t="shared" si="27"/>
        <v>1.83</v>
      </c>
      <c r="N178" s="66">
        <v>1.0900000000000001</v>
      </c>
      <c r="O178" s="67" t="s">
        <v>71</v>
      </c>
      <c r="P178" s="64">
        <f t="shared" si="28"/>
        <v>1.0900000000000001</v>
      </c>
    </row>
    <row r="179" spans="1:16">
      <c r="A179" s="1">
        <f t="shared" si="24"/>
        <v>179</v>
      </c>
      <c r="B179" s="76">
        <v>3.25</v>
      </c>
      <c r="C179" s="77" t="s">
        <v>74</v>
      </c>
      <c r="D179" s="83">
        <f t="shared" si="26"/>
        <v>13.655462184873949</v>
      </c>
      <c r="E179" s="78">
        <v>83.26</v>
      </c>
      <c r="F179" s="79">
        <v>7.5880000000000003E-2</v>
      </c>
      <c r="G179" s="75">
        <f t="shared" si="21"/>
        <v>83.335880000000003</v>
      </c>
      <c r="H179" s="66">
        <v>68.94</v>
      </c>
      <c r="I179" s="67" t="s">
        <v>71</v>
      </c>
      <c r="J179" s="64">
        <f t="shared" si="29"/>
        <v>68.94</v>
      </c>
      <c r="K179" s="66">
        <v>1.96</v>
      </c>
      <c r="L179" s="67" t="s">
        <v>71</v>
      </c>
      <c r="M179" s="64">
        <f t="shared" si="27"/>
        <v>1.96</v>
      </c>
      <c r="N179" s="66">
        <v>1.1100000000000001</v>
      </c>
      <c r="O179" s="67" t="s">
        <v>71</v>
      </c>
      <c r="P179" s="64">
        <f t="shared" si="28"/>
        <v>1.1100000000000001</v>
      </c>
    </row>
    <row r="180" spans="1:16">
      <c r="A180" s="1">
        <f t="shared" si="24"/>
        <v>180</v>
      </c>
      <c r="B180" s="76">
        <v>3.5</v>
      </c>
      <c r="C180" s="77" t="s">
        <v>74</v>
      </c>
      <c r="D180" s="83">
        <f t="shared" si="26"/>
        <v>14.705882352941176</v>
      </c>
      <c r="E180" s="78">
        <v>81.62</v>
      </c>
      <c r="F180" s="79">
        <v>7.1160000000000001E-2</v>
      </c>
      <c r="G180" s="75">
        <f t="shared" si="21"/>
        <v>81.691160000000011</v>
      </c>
      <c r="H180" s="66">
        <v>73.91</v>
      </c>
      <c r="I180" s="67" t="s">
        <v>71</v>
      </c>
      <c r="J180" s="64">
        <f t="shared" si="29"/>
        <v>73.91</v>
      </c>
      <c r="K180" s="66">
        <v>2.08</v>
      </c>
      <c r="L180" s="67" t="s">
        <v>71</v>
      </c>
      <c r="M180" s="64">
        <f t="shared" si="27"/>
        <v>2.08</v>
      </c>
      <c r="N180" s="66">
        <v>1.1200000000000001</v>
      </c>
      <c r="O180" s="67" t="s">
        <v>71</v>
      </c>
      <c r="P180" s="64">
        <f t="shared" si="28"/>
        <v>1.1200000000000001</v>
      </c>
    </row>
    <row r="181" spans="1:16">
      <c r="A181" s="1">
        <f t="shared" si="24"/>
        <v>181</v>
      </c>
      <c r="B181" s="76">
        <v>3.75</v>
      </c>
      <c r="C181" s="77" t="s">
        <v>74</v>
      </c>
      <c r="D181" s="83">
        <f t="shared" si="26"/>
        <v>15.756302521008404</v>
      </c>
      <c r="E181" s="78">
        <v>80.03</v>
      </c>
      <c r="F181" s="79">
        <v>6.7030000000000006E-2</v>
      </c>
      <c r="G181" s="75">
        <f t="shared" si="21"/>
        <v>80.097030000000004</v>
      </c>
      <c r="H181" s="66">
        <v>78.97</v>
      </c>
      <c r="I181" s="67" t="s">
        <v>71</v>
      </c>
      <c r="J181" s="64">
        <f t="shared" si="29"/>
        <v>78.97</v>
      </c>
      <c r="K181" s="66">
        <v>2.2000000000000002</v>
      </c>
      <c r="L181" s="67" t="s">
        <v>71</v>
      </c>
      <c r="M181" s="64">
        <f t="shared" si="27"/>
        <v>2.2000000000000002</v>
      </c>
      <c r="N181" s="66">
        <v>1.1399999999999999</v>
      </c>
      <c r="O181" s="67" t="s">
        <v>71</v>
      </c>
      <c r="P181" s="64">
        <f t="shared" si="28"/>
        <v>1.1399999999999999</v>
      </c>
    </row>
    <row r="182" spans="1:16">
      <c r="A182" s="1">
        <f t="shared" si="24"/>
        <v>182</v>
      </c>
      <c r="B182" s="76">
        <v>4</v>
      </c>
      <c r="C182" s="77" t="s">
        <v>74</v>
      </c>
      <c r="D182" s="83">
        <f t="shared" si="26"/>
        <v>16.806722689075631</v>
      </c>
      <c r="E182" s="78">
        <v>78.52</v>
      </c>
      <c r="F182" s="79">
        <v>6.3369999999999996E-2</v>
      </c>
      <c r="G182" s="75">
        <f t="shared" si="21"/>
        <v>78.583370000000002</v>
      </c>
      <c r="H182" s="66">
        <v>84.14</v>
      </c>
      <c r="I182" s="67" t="s">
        <v>71</v>
      </c>
      <c r="J182" s="64">
        <f t="shared" si="29"/>
        <v>84.14</v>
      </c>
      <c r="K182" s="66">
        <v>2.3199999999999998</v>
      </c>
      <c r="L182" s="67" t="s">
        <v>71</v>
      </c>
      <c r="M182" s="64">
        <f t="shared" si="27"/>
        <v>2.3199999999999998</v>
      </c>
      <c r="N182" s="66">
        <v>1.1599999999999999</v>
      </c>
      <c r="O182" s="67" t="s">
        <v>71</v>
      </c>
      <c r="P182" s="64">
        <f t="shared" si="28"/>
        <v>1.1599999999999999</v>
      </c>
    </row>
    <row r="183" spans="1:16">
      <c r="A183" s="1">
        <f t="shared" si="24"/>
        <v>183</v>
      </c>
      <c r="B183" s="76">
        <v>4.5</v>
      </c>
      <c r="C183" s="77" t="s">
        <v>74</v>
      </c>
      <c r="D183" s="83">
        <f t="shared" si="26"/>
        <v>18.907563025210084</v>
      </c>
      <c r="E183" s="78">
        <v>75.760000000000005</v>
      </c>
      <c r="F183" s="79">
        <v>5.7189999999999998E-2</v>
      </c>
      <c r="G183" s="75">
        <f t="shared" si="21"/>
        <v>75.817190000000011</v>
      </c>
      <c r="H183" s="66">
        <v>94.76</v>
      </c>
      <c r="I183" s="67" t="s">
        <v>71</v>
      </c>
      <c r="J183" s="64">
        <f t="shared" si="29"/>
        <v>94.76</v>
      </c>
      <c r="K183" s="66">
        <v>2.77</v>
      </c>
      <c r="L183" s="67" t="s">
        <v>71</v>
      </c>
      <c r="M183" s="64">
        <f t="shared" si="27"/>
        <v>2.77</v>
      </c>
      <c r="N183" s="66">
        <v>1.19</v>
      </c>
      <c r="O183" s="67" t="s">
        <v>71</v>
      </c>
      <c r="P183" s="64">
        <f t="shared" si="28"/>
        <v>1.19</v>
      </c>
    </row>
    <row r="184" spans="1:16">
      <c r="A184" s="1">
        <f t="shared" si="24"/>
        <v>184</v>
      </c>
      <c r="B184" s="76">
        <v>5</v>
      </c>
      <c r="C184" s="77" t="s">
        <v>74</v>
      </c>
      <c r="D184" s="83">
        <f t="shared" si="26"/>
        <v>21.008403361344538</v>
      </c>
      <c r="E184" s="78">
        <v>73.38</v>
      </c>
      <c r="F184" s="79">
        <v>5.2170000000000001E-2</v>
      </c>
      <c r="G184" s="75">
        <f t="shared" si="21"/>
        <v>73.432169999999999</v>
      </c>
      <c r="H184" s="66">
        <v>105.75</v>
      </c>
      <c r="I184" s="67" t="s">
        <v>71</v>
      </c>
      <c r="J184" s="64">
        <f t="shared" si="29"/>
        <v>105.75</v>
      </c>
      <c r="K184" s="66">
        <v>3.18</v>
      </c>
      <c r="L184" s="67" t="s">
        <v>71</v>
      </c>
      <c r="M184" s="64">
        <f t="shared" si="27"/>
        <v>3.18</v>
      </c>
      <c r="N184" s="66">
        <v>1.23</v>
      </c>
      <c r="O184" s="67" t="s">
        <v>71</v>
      </c>
      <c r="P184" s="64">
        <f t="shared" si="28"/>
        <v>1.23</v>
      </c>
    </row>
    <row r="185" spans="1:16">
      <c r="A185" s="1">
        <f t="shared" si="24"/>
        <v>185</v>
      </c>
      <c r="B185" s="76">
        <v>5.5</v>
      </c>
      <c r="C185" s="77" t="s">
        <v>74</v>
      </c>
      <c r="D185" s="83">
        <f t="shared" si="26"/>
        <v>23.109243697478991</v>
      </c>
      <c r="E185" s="78">
        <v>71.38</v>
      </c>
      <c r="F185" s="79">
        <v>4.8000000000000001E-2</v>
      </c>
      <c r="G185" s="75">
        <f t="shared" si="21"/>
        <v>71.427999999999997</v>
      </c>
      <c r="H185" s="66">
        <v>117.07</v>
      </c>
      <c r="I185" s="67" t="s">
        <v>71</v>
      </c>
      <c r="J185" s="64">
        <f t="shared" si="29"/>
        <v>117.07</v>
      </c>
      <c r="K185" s="66">
        <v>3.56</v>
      </c>
      <c r="L185" s="67" t="s">
        <v>71</v>
      </c>
      <c r="M185" s="64">
        <f t="shared" si="27"/>
        <v>3.56</v>
      </c>
      <c r="N185" s="66">
        <v>1.26</v>
      </c>
      <c r="O185" s="67" t="s">
        <v>71</v>
      </c>
      <c r="P185" s="64">
        <f t="shared" si="28"/>
        <v>1.26</v>
      </c>
    </row>
    <row r="186" spans="1:16">
      <c r="A186" s="1">
        <f t="shared" si="24"/>
        <v>186</v>
      </c>
      <c r="B186" s="76">
        <v>6</v>
      </c>
      <c r="C186" s="77" t="s">
        <v>74</v>
      </c>
      <c r="D186" s="83">
        <f t="shared" si="26"/>
        <v>25.210084033613445</v>
      </c>
      <c r="E186" s="78">
        <v>69.760000000000005</v>
      </c>
      <c r="F186" s="79">
        <v>4.4479999999999999E-2</v>
      </c>
      <c r="G186" s="75">
        <f t="shared" si="21"/>
        <v>69.804479999999998</v>
      </c>
      <c r="H186" s="66">
        <v>128.68</v>
      </c>
      <c r="I186" s="67" t="s">
        <v>71</v>
      </c>
      <c r="J186" s="64">
        <f t="shared" si="29"/>
        <v>128.68</v>
      </c>
      <c r="K186" s="66">
        <v>3.92</v>
      </c>
      <c r="L186" s="67" t="s">
        <v>71</v>
      </c>
      <c r="M186" s="64">
        <f t="shared" si="27"/>
        <v>3.92</v>
      </c>
      <c r="N186" s="66">
        <v>1.3</v>
      </c>
      <c r="O186" s="67" t="s">
        <v>71</v>
      </c>
      <c r="P186" s="64">
        <f t="shared" si="28"/>
        <v>1.3</v>
      </c>
    </row>
    <row r="187" spans="1:16">
      <c r="A187" s="1">
        <f t="shared" si="24"/>
        <v>187</v>
      </c>
      <c r="B187" s="76">
        <v>6.5</v>
      </c>
      <c r="C187" s="77" t="s">
        <v>74</v>
      </c>
      <c r="D187" s="83">
        <f t="shared" si="26"/>
        <v>27.310924369747898</v>
      </c>
      <c r="E187" s="78">
        <v>68.5</v>
      </c>
      <c r="F187" s="79">
        <v>4.1459999999999997E-2</v>
      </c>
      <c r="G187" s="75">
        <f t="shared" si="21"/>
        <v>68.541460000000001</v>
      </c>
      <c r="H187" s="66">
        <v>140.53</v>
      </c>
      <c r="I187" s="67" t="s">
        <v>71</v>
      </c>
      <c r="J187" s="64">
        <f t="shared" si="29"/>
        <v>140.53</v>
      </c>
      <c r="K187" s="66">
        <v>4.2699999999999996</v>
      </c>
      <c r="L187" s="67" t="s">
        <v>71</v>
      </c>
      <c r="M187" s="64">
        <f t="shared" si="27"/>
        <v>4.2699999999999996</v>
      </c>
      <c r="N187" s="66">
        <v>1.34</v>
      </c>
      <c r="O187" s="67" t="s">
        <v>71</v>
      </c>
      <c r="P187" s="64">
        <f t="shared" si="28"/>
        <v>1.34</v>
      </c>
    </row>
    <row r="188" spans="1:16">
      <c r="A188" s="1">
        <f t="shared" si="24"/>
        <v>188</v>
      </c>
      <c r="B188" s="76">
        <v>7</v>
      </c>
      <c r="C188" s="77" t="s">
        <v>74</v>
      </c>
      <c r="D188" s="83">
        <f t="shared" si="26"/>
        <v>29.411764705882351</v>
      </c>
      <c r="E188" s="78">
        <v>67.569999999999993</v>
      </c>
      <c r="F188" s="79">
        <v>3.8850000000000003E-2</v>
      </c>
      <c r="G188" s="75">
        <f t="shared" si="21"/>
        <v>67.60884999999999</v>
      </c>
      <c r="H188" s="66">
        <v>152.57</v>
      </c>
      <c r="I188" s="67" t="s">
        <v>71</v>
      </c>
      <c r="J188" s="64">
        <f t="shared" si="29"/>
        <v>152.57</v>
      </c>
      <c r="K188" s="66">
        <v>4.5999999999999996</v>
      </c>
      <c r="L188" s="67" t="s">
        <v>71</v>
      </c>
      <c r="M188" s="64">
        <f t="shared" si="27"/>
        <v>4.5999999999999996</v>
      </c>
      <c r="N188" s="66">
        <v>1.37</v>
      </c>
      <c r="O188" s="67" t="s">
        <v>71</v>
      </c>
      <c r="P188" s="64">
        <f t="shared" si="28"/>
        <v>1.37</v>
      </c>
    </row>
    <row r="189" spans="1:16">
      <c r="A189" s="1">
        <f t="shared" si="24"/>
        <v>189</v>
      </c>
      <c r="B189" s="76">
        <v>8</v>
      </c>
      <c r="C189" s="77" t="s">
        <v>74</v>
      </c>
      <c r="D189" s="83">
        <f t="shared" si="26"/>
        <v>33.613445378151262</v>
      </c>
      <c r="E189" s="78">
        <v>63.99</v>
      </c>
      <c r="F189" s="79">
        <v>3.4540000000000001E-2</v>
      </c>
      <c r="G189" s="75">
        <f t="shared" si="21"/>
        <v>64.024540000000002</v>
      </c>
      <c r="H189" s="66">
        <v>177.5</v>
      </c>
      <c r="I189" s="67" t="s">
        <v>71</v>
      </c>
      <c r="J189" s="64">
        <f t="shared" si="29"/>
        <v>177.5</v>
      </c>
      <c r="K189" s="66">
        <v>5.8</v>
      </c>
      <c r="L189" s="67" t="s">
        <v>71</v>
      </c>
      <c r="M189" s="64">
        <f t="shared" si="27"/>
        <v>5.8</v>
      </c>
      <c r="N189" s="66">
        <v>1.45</v>
      </c>
      <c r="O189" s="67" t="s">
        <v>71</v>
      </c>
      <c r="P189" s="64">
        <f t="shared" si="28"/>
        <v>1.45</v>
      </c>
    </row>
    <row r="190" spans="1:16">
      <c r="A190" s="1">
        <f t="shared" si="24"/>
        <v>190</v>
      </c>
      <c r="B190" s="76">
        <v>9</v>
      </c>
      <c r="C190" s="77" t="s">
        <v>74</v>
      </c>
      <c r="D190" s="83">
        <f t="shared" si="26"/>
        <v>37.815126050420169</v>
      </c>
      <c r="E190" s="78">
        <v>60.52</v>
      </c>
      <c r="F190" s="79">
        <v>3.1140000000000001E-2</v>
      </c>
      <c r="G190" s="75">
        <f t="shared" si="21"/>
        <v>60.551140000000004</v>
      </c>
      <c r="H190" s="66">
        <v>203.83</v>
      </c>
      <c r="I190" s="67" t="s">
        <v>71</v>
      </c>
      <c r="J190" s="64">
        <f t="shared" si="29"/>
        <v>203.83</v>
      </c>
      <c r="K190" s="66">
        <v>6.89</v>
      </c>
      <c r="L190" s="67" t="s">
        <v>71</v>
      </c>
      <c r="M190" s="64">
        <f t="shared" si="27"/>
        <v>6.89</v>
      </c>
      <c r="N190" s="66">
        <v>1.53</v>
      </c>
      <c r="O190" s="67" t="s">
        <v>71</v>
      </c>
      <c r="P190" s="64">
        <f t="shared" si="28"/>
        <v>1.53</v>
      </c>
    </row>
    <row r="191" spans="1:16">
      <c r="A191" s="1">
        <f t="shared" si="24"/>
        <v>191</v>
      </c>
      <c r="B191" s="76">
        <v>10</v>
      </c>
      <c r="C191" s="77" t="s">
        <v>74</v>
      </c>
      <c r="D191" s="83">
        <f t="shared" si="26"/>
        <v>42.016806722689076</v>
      </c>
      <c r="E191" s="78">
        <v>57.46</v>
      </c>
      <c r="F191" s="79">
        <v>2.8369999999999999E-2</v>
      </c>
      <c r="G191" s="75">
        <f t="shared" si="21"/>
        <v>57.488370000000003</v>
      </c>
      <c r="H191" s="66">
        <v>231.63</v>
      </c>
      <c r="I191" s="67" t="s">
        <v>71</v>
      </c>
      <c r="J191" s="64">
        <f t="shared" si="29"/>
        <v>231.63</v>
      </c>
      <c r="K191" s="66">
        <v>7.94</v>
      </c>
      <c r="L191" s="67" t="s">
        <v>71</v>
      </c>
      <c r="M191" s="64">
        <f t="shared" si="27"/>
        <v>7.94</v>
      </c>
      <c r="N191" s="66">
        <v>1.62</v>
      </c>
      <c r="O191" s="67" t="s">
        <v>71</v>
      </c>
      <c r="P191" s="64">
        <f t="shared" si="28"/>
        <v>1.62</v>
      </c>
    </row>
    <row r="192" spans="1:16">
      <c r="A192" s="1">
        <f t="shared" si="24"/>
        <v>192</v>
      </c>
      <c r="B192" s="76">
        <v>11</v>
      </c>
      <c r="C192" s="77" t="s">
        <v>74</v>
      </c>
      <c r="D192" s="83">
        <f t="shared" si="26"/>
        <v>46.218487394957982</v>
      </c>
      <c r="E192" s="78">
        <v>54.75</v>
      </c>
      <c r="F192" s="79">
        <v>2.6069999999999999E-2</v>
      </c>
      <c r="G192" s="75">
        <f t="shared" si="21"/>
        <v>54.776069999999997</v>
      </c>
      <c r="H192" s="66">
        <v>260.85000000000002</v>
      </c>
      <c r="I192" s="67" t="s">
        <v>71</v>
      </c>
      <c r="J192" s="64">
        <f t="shared" si="29"/>
        <v>260.85000000000002</v>
      </c>
      <c r="K192" s="66">
        <v>8.9499999999999993</v>
      </c>
      <c r="L192" s="67" t="s">
        <v>71</v>
      </c>
      <c r="M192" s="64">
        <f t="shared" si="27"/>
        <v>8.9499999999999993</v>
      </c>
      <c r="N192" s="66">
        <v>1.71</v>
      </c>
      <c r="O192" s="67" t="s">
        <v>71</v>
      </c>
      <c r="P192" s="64">
        <f t="shared" si="28"/>
        <v>1.71</v>
      </c>
    </row>
    <row r="193" spans="1:16">
      <c r="A193" s="1">
        <f t="shared" si="24"/>
        <v>193</v>
      </c>
      <c r="B193" s="76">
        <v>12</v>
      </c>
      <c r="C193" s="77" t="s">
        <v>74</v>
      </c>
      <c r="D193" s="83">
        <f t="shared" si="26"/>
        <v>50.420168067226889</v>
      </c>
      <c r="E193" s="78">
        <v>52.32</v>
      </c>
      <c r="F193" s="79">
        <v>2.4140000000000002E-2</v>
      </c>
      <c r="G193" s="75">
        <f t="shared" si="21"/>
        <v>52.344140000000003</v>
      </c>
      <c r="H193" s="66">
        <v>291.47000000000003</v>
      </c>
      <c r="I193" s="67" t="s">
        <v>71</v>
      </c>
      <c r="J193" s="64">
        <f t="shared" si="29"/>
        <v>291.47000000000003</v>
      </c>
      <c r="K193" s="66">
        <v>9.9499999999999993</v>
      </c>
      <c r="L193" s="67" t="s">
        <v>71</v>
      </c>
      <c r="M193" s="64">
        <f t="shared" si="27"/>
        <v>9.9499999999999993</v>
      </c>
      <c r="N193" s="66">
        <v>1.81</v>
      </c>
      <c r="O193" s="67" t="s">
        <v>71</v>
      </c>
      <c r="P193" s="64">
        <f t="shared" si="28"/>
        <v>1.81</v>
      </c>
    </row>
    <row r="194" spans="1:16">
      <c r="A194" s="1">
        <f t="shared" si="24"/>
        <v>194</v>
      </c>
      <c r="B194" s="76">
        <v>13</v>
      </c>
      <c r="C194" s="77" t="s">
        <v>74</v>
      </c>
      <c r="D194" s="83">
        <f t="shared" si="26"/>
        <v>54.621848739495796</v>
      </c>
      <c r="E194" s="78">
        <v>50.14</v>
      </c>
      <c r="F194" s="79">
        <v>2.249E-2</v>
      </c>
      <c r="G194" s="75">
        <f t="shared" si="21"/>
        <v>50.162489999999998</v>
      </c>
      <c r="H194" s="66">
        <v>323.47000000000003</v>
      </c>
      <c r="I194" s="67" t="s">
        <v>71</v>
      </c>
      <c r="J194" s="64">
        <f t="shared" si="29"/>
        <v>323.47000000000003</v>
      </c>
      <c r="K194" s="66">
        <v>10.93</v>
      </c>
      <c r="L194" s="67" t="s">
        <v>71</v>
      </c>
      <c r="M194" s="64">
        <f t="shared" si="27"/>
        <v>10.93</v>
      </c>
      <c r="N194" s="66">
        <v>1.91</v>
      </c>
      <c r="O194" s="67" t="s">
        <v>71</v>
      </c>
      <c r="P194" s="64">
        <f t="shared" si="28"/>
        <v>1.91</v>
      </c>
    </row>
    <row r="195" spans="1:16">
      <c r="A195" s="1">
        <f t="shared" si="24"/>
        <v>195</v>
      </c>
      <c r="B195" s="76">
        <v>14</v>
      </c>
      <c r="C195" s="77" t="s">
        <v>74</v>
      </c>
      <c r="D195" s="83">
        <f t="shared" si="26"/>
        <v>58.823529411764703</v>
      </c>
      <c r="E195" s="78">
        <v>48.18</v>
      </c>
      <c r="F195" s="79">
        <v>2.1049999999999999E-2</v>
      </c>
      <c r="G195" s="75">
        <f t="shared" si="21"/>
        <v>48.201050000000002</v>
      </c>
      <c r="H195" s="66">
        <v>356.82</v>
      </c>
      <c r="I195" s="67" t="s">
        <v>71</v>
      </c>
      <c r="J195" s="64">
        <f t="shared" si="29"/>
        <v>356.82</v>
      </c>
      <c r="K195" s="66">
        <v>11.91</v>
      </c>
      <c r="L195" s="67" t="s">
        <v>71</v>
      </c>
      <c r="M195" s="64">
        <f t="shared" si="27"/>
        <v>11.91</v>
      </c>
      <c r="N195" s="66">
        <v>2.0099999999999998</v>
      </c>
      <c r="O195" s="67" t="s">
        <v>71</v>
      </c>
      <c r="P195" s="64">
        <f t="shared" si="28"/>
        <v>2.0099999999999998</v>
      </c>
    </row>
    <row r="196" spans="1:16">
      <c r="A196" s="1">
        <f t="shared" si="24"/>
        <v>196</v>
      </c>
      <c r="B196" s="76">
        <v>15</v>
      </c>
      <c r="C196" s="77" t="s">
        <v>74</v>
      </c>
      <c r="D196" s="83">
        <f t="shared" si="26"/>
        <v>63.025210084033617</v>
      </c>
      <c r="E196" s="78">
        <v>46.39</v>
      </c>
      <c r="F196" s="79">
        <v>1.9800000000000002E-2</v>
      </c>
      <c r="G196" s="75">
        <f t="shared" si="21"/>
        <v>46.409799999999997</v>
      </c>
      <c r="H196" s="66">
        <v>391.49</v>
      </c>
      <c r="I196" s="67" t="s">
        <v>71</v>
      </c>
      <c r="J196" s="64">
        <f t="shared" si="29"/>
        <v>391.49</v>
      </c>
      <c r="K196" s="66">
        <v>12.88</v>
      </c>
      <c r="L196" s="67" t="s">
        <v>71</v>
      </c>
      <c r="M196" s="64">
        <f t="shared" si="27"/>
        <v>12.88</v>
      </c>
      <c r="N196" s="66">
        <v>2.12</v>
      </c>
      <c r="O196" s="67" t="s">
        <v>71</v>
      </c>
      <c r="P196" s="64">
        <f t="shared" si="28"/>
        <v>2.12</v>
      </c>
    </row>
    <row r="197" spans="1:16">
      <c r="A197" s="1">
        <f t="shared" si="24"/>
        <v>197</v>
      </c>
      <c r="B197" s="76">
        <v>16</v>
      </c>
      <c r="C197" s="77" t="s">
        <v>74</v>
      </c>
      <c r="D197" s="83">
        <f t="shared" ref="D197:D228" si="30">B197*1000/$C$5</f>
        <v>67.226890756302524</v>
      </c>
      <c r="E197" s="78">
        <v>44.76</v>
      </c>
      <c r="F197" s="79">
        <v>1.8700000000000001E-2</v>
      </c>
      <c r="G197" s="75">
        <f t="shared" si="21"/>
        <v>44.778700000000001</v>
      </c>
      <c r="H197" s="66">
        <v>427.46</v>
      </c>
      <c r="I197" s="67" t="s">
        <v>71</v>
      </c>
      <c r="J197" s="64">
        <f t="shared" si="29"/>
        <v>427.46</v>
      </c>
      <c r="K197" s="66">
        <v>13.86</v>
      </c>
      <c r="L197" s="67" t="s">
        <v>71</v>
      </c>
      <c r="M197" s="64">
        <f t="shared" si="27"/>
        <v>13.86</v>
      </c>
      <c r="N197" s="66">
        <v>2.23</v>
      </c>
      <c r="O197" s="67" t="s">
        <v>71</v>
      </c>
      <c r="P197" s="64">
        <f t="shared" si="28"/>
        <v>2.23</v>
      </c>
    </row>
    <row r="198" spans="1:16">
      <c r="A198" s="1">
        <f t="shared" si="24"/>
        <v>198</v>
      </c>
      <c r="B198" s="76">
        <v>17</v>
      </c>
      <c r="C198" s="77" t="s">
        <v>74</v>
      </c>
      <c r="D198" s="83">
        <f t="shared" si="30"/>
        <v>71.428571428571431</v>
      </c>
      <c r="E198" s="78">
        <v>43.26</v>
      </c>
      <c r="F198" s="79">
        <v>1.771E-2</v>
      </c>
      <c r="G198" s="75">
        <f t="shared" si="21"/>
        <v>43.277709999999999</v>
      </c>
      <c r="H198" s="66">
        <v>464.71</v>
      </c>
      <c r="I198" s="67" t="s">
        <v>71</v>
      </c>
      <c r="J198" s="64">
        <f t="shared" si="29"/>
        <v>464.71</v>
      </c>
      <c r="K198" s="66">
        <v>14.83</v>
      </c>
      <c r="L198" s="67" t="s">
        <v>71</v>
      </c>
      <c r="M198" s="64">
        <f t="shared" si="27"/>
        <v>14.83</v>
      </c>
      <c r="N198" s="66">
        <v>2.35</v>
      </c>
      <c r="O198" s="67" t="s">
        <v>71</v>
      </c>
      <c r="P198" s="64">
        <f t="shared" si="28"/>
        <v>2.35</v>
      </c>
    </row>
    <row r="199" spans="1:16">
      <c r="A199" s="1">
        <f t="shared" si="24"/>
        <v>199</v>
      </c>
      <c r="B199" s="76">
        <v>18</v>
      </c>
      <c r="C199" s="77" t="s">
        <v>74</v>
      </c>
      <c r="D199" s="83">
        <f t="shared" si="30"/>
        <v>75.630252100840337</v>
      </c>
      <c r="E199" s="78">
        <v>41.89</v>
      </c>
      <c r="F199" s="79">
        <v>1.6830000000000001E-2</v>
      </c>
      <c r="G199" s="75">
        <f t="shared" si="21"/>
        <v>41.906829999999999</v>
      </c>
      <c r="H199" s="66">
        <v>503.21</v>
      </c>
      <c r="I199" s="67" t="s">
        <v>71</v>
      </c>
      <c r="J199" s="64">
        <f t="shared" si="29"/>
        <v>503.21</v>
      </c>
      <c r="K199" s="66">
        <v>15.8</v>
      </c>
      <c r="L199" s="67" t="s">
        <v>71</v>
      </c>
      <c r="M199" s="64">
        <f t="shared" si="27"/>
        <v>15.8</v>
      </c>
      <c r="N199" s="66">
        <v>2.4700000000000002</v>
      </c>
      <c r="O199" s="67" t="s">
        <v>71</v>
      </c>
      <c r="P199" s="64">
        <f t="shared" si="28"/>
        <v>2.4700000000000002</v>
      </c>
    </row>
    <row r="200" spans="1:16">
      <c r="A200" s="1">
        <f t="shared" si="24"/>
        <v>200</v>
      </c>
      <c r="B200" s="76">
        <v>20</v>
      </c>
      <c r="C200" s="77" t="s">
        <v>74</v>
      </c>
      <c r="D200" s="83">
        <f t="shared" si="30"/>
        <v>84.033613445378151</v>
      </c>
      <c r="E200" s="78">
        <v>39.450000000000003</v>
      </c>
      <c r="F200" s="79">
        <v>1.532E-2</v>
      </c>
      <c r="G200" s="75">
        <f t="shared" si="21"/>
        <v>39.465320000000006</v>
      </c>
      <c r="H200" s="66">
        <v>583.86</v>
      </c>
      <c r="I200" s="67" t="s">
        <v>71</v>
      </c>
      <c r="J200" s="64">
        <f t="shared" si="29"/>
        <v>583.86</v>
      </c>
      <c r="K200" s="66">
        <v>19.489999999999998</v>
      </c>
      <c r="L200" s="67" t="s">
        <v>71</v>
      </c>
      <c r="M200" s="64">
        <f t="shared" ref="M200:M228" si="31">K200</f>
        <v>19.489999999999998</v>
      </c>
      <c r="N200" s="66">
        <v>2.73</v>
      </c>
      <c r="O200" s="67" t="s">
        <v>71</v>
      </c>
      <c r="P200" s="64">
        <f t="shared" si="28"/>
        <v>2.73</v>
      </c>
    </row>
    <row r="201" spans="1:16">
      <c r="A201" s="1">
        <f t="shared" si="24"/>
        <v>201</v>
      </c>
      <c r="B201" s="76">
        <v>22.5</v>
      </c>
      <c r="C201" s="77" t="s">
        <v>74</v>
      </c>
      <c r="D201" s="83">
        <f t="shared" si="30"/>
        <v>94.537815126050418</v>
      </c>
      <c r="E201" s="78">
        <v>36.869999999999997</v>
      </c>
      <c r="F201" s="79">
        <v>1.379E-2</v>
      </c>
      <c r="G201" s="75">
        <f t="shared" si="21"/>
        <v>36.883789999999998</v>
      </c>
      <c r="H201" s="66">
        <v>691.31</v>
      </c>
      <c r="I201" s="67" t="s">
        <v>71</v>
      </c>
      <c r="J201" s="64">
        <f t="shared" si="29"/>
        <v>691.31</v>
      </c>
      <c r="K201" s="66">
        <v>24.73</v>
      </c>
      <c r="L201" s="67" t="s">
        <v>71</v>
      </c>
      <c r="M201" s="64">
        <f t="shared" si="31"/>
        <v>24.73</v>
      </c>
      <c r="N201" s="66">
        <v>3.06</v>
      </c>
      <c r="O201" s="67" t="s">
        <v>71</v>
      </c>
      <c r="P201" s="64">
        <f t="shared" si="28"/>
        <v>3.06</v>
      </c>
    </row>
    <row r="202" spans="1:16">
      <c r="A202" s="1">
        <f t="shared" si="24"/>
        <v>202</v>
      </c>
      <c r="B202" s="76">
        <v>25</v>
      </c>
      <c r="C202" s="77" t="s">
        <v>74</v>
      </c>
      <c r="D202" s="113">
        <f t="shared" si="30"/>
        <v>105.04201680672269</v>
      </c>
      <c r="E202" s="78">
        <v>34.700000000000003</v>
      </c>
      <c r="F202" s="79">
        <v>1.255E-2</v>
      </c>
      <c r="G202" s="75">
        <f t="shared" si="21"/>
        <v>34.71255</v>
      </c>
      <c r="H202" s="66">
        <v>805.9</v>
      </c>
      <c r="I202" s="67" t="s">
        <v>71</v>
      </c>
      <c r="J202" s="64">
        <f t="shared" si="29"/>
        <v>805.9</v>
      </c>
      <c r="K202" s="66">
        <v>29.57</v>
      </c>
      <c r="L202" s="67" t="s">
        <v>71</v>
      </c>
      <c r="M202" s="64">
        <f t="shared" si="31"/>
        <v>29.57</v>
      </c>
      <c r="N202" s="66">
        <v>3.42</v>
      </c>
      <c r="O202" s="67" t="s">
        <v>71</v>
      </c>
      <c r="P202" s="64">
        <f t="shared" si="28"/>
        <v>3.42</v>
      </c>
    </row>
    <row r="203" spans="1:16">
      <c r="A203" s="1">
        <f t="shared" si="24"/>
        <v>203</v>
      </c>
      <c r="B203" s="76">
        <v>27.5</v>
      </c>
      <c r="C203" s="77" t="s">
        <v>74</v>
      </c>
      <c r="D203" s="113">
        <f t="shared" si="30"/>
        <v>115.54621848739495</v>
      </c>
      <c r="E203" s="78">
        <v>32.840000000000003</v>
      </c>
      <c r="F203" s="79">
        <v>1.153E-2</v>
      </c>
      <c r="G203" s="75">
        <f t="shared" si="21"/>
        <v>32.851530000000004</v>
      </c>
      <c r="H203" s="66">
        <v>927.31</v>
      </c>
      <c r="I203" s="67" t="s">
        <v>71</v>
      </c>
      <c r="J203" s="64">
        <f t="shared" si="29"/>
        <v>927.31</v>
      </c>
      <c r="K203" s="66">
        <v>34.200000000000003</v>
      </c>
      <c r="L203" s="67" t="s">
        <v>71</v>
      </c>
      <c r="M203" s="64">
        <f t="shared" si="31"/>
        <v>34.200000000000003</v>
      </c>
      <c r="N203" s="66">
        <v>3.8</v>
      </c>
      <c r="O203" s="67" t="s">
        <v>71</v>
      </c>
      <c r="P203" s="64">
        <f t="shared" si="28"/>
        <v>3.8</v>
      </c>
    </row>
    <row r="204" spans="1:16">
      <c r="A204" s="1">
        <f t="shared" si="24"/>
        <v>204</v>
      </c>
      <c r="B204" s="76">
        <v>30</v>
      </c>
      <c r="C204" s="77" t="s">
        <v>74</v>
      </c>
      <c r="D204" s="113">
        <f t="shared" si="30"/>
        <v>126.05042016806723</v>
      </c>
      <c r="E204" s="78">
        <v>31.23</v>
      </c>
      <c r="F204" s="79">
        <v>1.0659999999999999E-2</v>
      </c>
      <c r="G204" s="75">
        <f t="shared" si="21"/>
        <v>31.240660000000002</v>
      </c>
      <c r="H204" s="66">
        <v>1.06</v>
      </c>
      <c r="I204" s="112" t="s">
        <v>73</v>
      </c>
      <c r="J204" s="68">
        <f t="shared" ref="J204:J228" si="32">H204*1000</f>
        <v>1060</v>
      </c>
      <c r="K204" s="66">
        <v>38.71</v>
      </c>
      <c r="L204" s="67" t="s">
        <v>71</v>
      </c>
      <c r="M204" s="64">
        <f t="shared" si="31"/>
        <v>38.71</v>
      </c>
      <c r="N204" s="66">
        <v>4.2</v>
      </c>
      <c r="O204" s="67" t="s">
        <v>71</v>
      </c>
      <c r="P204" s="64">
        <f t="shared" ref="P204:P228" si="33">N204</f>
        <v>4.2</v>
      </c>
    </row>
    <row r="205" spans="1:16">
      <c r="A205" s="1">
        <f t="shared" si="24"/>
        <v>205</v>
      </c>
      <c r="B205" s="76">
        <v>32.5</v>
      </c>
      <c r="C205" s="77" t="s">
        <v>74</v>
      </c>
      <c r="D205" s="113">
        <f t="shared" si="30"/>
        <v>136.55462184873949</v>
      </c>
      <c r="E205" s="78">
        <v>29.83</v>
      </c>
      <c r="F205" s="79">
        <v>9.9209999999999993E-3</v>
      </c>
      <c r="G205" s="75">
        <f t="shared" si="21"/>
        <v>29.839920999999997</v>
      </c>
      <c r="H205" s="66">
        <v>1.19</v>
      </c>
      <c r="I205" s="67" t="s">
        <v>73</v>
      </c>
      <c r="J205" s="68">
        <f t="shared" si="32"/>
        <v>1190</v>
      </c>
      <c r="K205" s="66">
        <v>43.12</v>
      </c>
      <c r="L205" s="67" t="s">
        <v>71</v>
      </c>
      <c r="M205" s="64">
        <f t="shared" si="31"/>
        <v>43.12</v>
      </c>
      <c r="N205" s="66">
        <v>4.62</v>
      </c>
      <c r="O205" s="67" t="s">
        <v>71</v>
      </c>
      <c r="P205" s="64">
        <f t="shared" si="33"/>
        <v>4.62</v>
      </c>
    </row>
    <row r="206" spans="1:16">
      <c r="A206" s="1">
        <f t="shared" si="24"/>
        <v>206</v>
      </c>
      <c r="B206" s="76">
        <v>35</v>
      </c>
      <c r="C206" s="77" t="s">
        <v>74</v>
      </c>
      <c r="D206" s="113">
        <f t="shared" si="30"/>
        <v>147.05882352941177</v>
      </c>
      <c r="E206" s="78">
        <v>28.59</v>
      </c>
      <c r="F206" s="79">
        <v>9.2820000000000003E-3</v>
      </c>
      <c r="G206" s="75">
        <f t="shared" si="21"/>
        <v>28.599281999999999</v>
      </c>
      <c r="H206" s="66">
        <v>1.33</v>
      </c>
      <c r="I206" s="67" t="s">
        <v>73</v>
      </c>
      <c r="J206" s="68">
        <f t="shared" si="32"/>
        <v>1330</v>
      </c>
      <c r="K206" s="66">
        <v>47.48</v>
      </c>
      <c r="L206" s="67" t="s">
        <v>71</v>
      </c>
      <c r="M206" s="64">
        <f t="shared" si="31"/>
        <v>47.48</v>
      </c>
      <c r="N206" s="66">
        <v>5.05</v>
      </c>
      <c r="O206" s="67" t="s">
        <v>71</v>
      </c>
      <c r="P206" s="64">
        <f t="shared" si="33"/>
        <v>5.05</v>
      </c>
    </row>
    <row r="207" spans="1:16">
      <c r="A207" s="1">
        <f t="shared" si="24"/>
        <v>207</v>
      </c>
      <c r="B207" s="76">
        <v>37.5</v>
      </c>
      <c r="C207" s="77" t="s">
        <v>74</v>
      </c>
      <c r="D207" s="113">
        <f t="shared" si="30"/>
        <v>157.56302521008402</v>
      </c>
      <c r="E207" s="78">
        <v>27.49</v>
      </c>
      <c r="F207" s="79">
        <v>8.7229999999999999E-3</v>
      </c>
      <c r="G207" s="75">
        <f t="shared" si="21"/>
        <v>27.498722999999998</v>
      </c>
      <c r="H207" s="66">
        <v>1.48</v>
      </c>
      <c r="I207" s="67" t="s">
        <v>73</v>
      </c>
      <c r="J207" s="68">
        <f t="shared" si="32"/>
        <v>1480</v>
      </c>
      <c r="K207" s="66">
        <v>51.79</v>
      </c>
      <c r="L207" s="67" t="s">
        <v>71</v>
      </c>
      <c r="M207" s="64">
        <f t="shared" si="31"/>
        <v>51.79</v>
      </c>
      <c r="N207" s="66">
        <v>5.49</v>
      </c>
      <c r="O207" s="67" t="s">
        <v>71</v>
      </c>
      <c r="P207" s="64">
        <f t="shared" si="33"/>
        <v>5.49</v>
      </c>
    </row>
    <row r="208" spans="1:16">
      <c r="A208" s="1">
        <f t="shared" si="24"/>
        <v>208</v>
      </c>
      <c r="B208" s="76">
        <v>40</v>
      </c>
      <c r="C208" s="77" t="s">
        <v>74</v>
      </c>
      <c r="D208" s="113">
        <f t="shared" si="30"/>
        <v>168.0672268907563</v>
      </c>
      <c r="E208" s="78">
        <v>26.51</v>
      </c>
      <c r="F208" s="79">
        <v>8.2310000000000005E-3</v>
      </c>
      <c r="G208" s="75">
        <f t="shared" si="21"/>
        <v>26.518231</v>
      </c>
      <c r="H208" s="66">
        <v>1.63</v>
      </c>
      <c r="I208" s="67" t="s">
        <v>73</v>
      </c>
      <c r="J208" s="68">
        <f t="shared" si="32"/>
        <v>1630</v>
      </c>
      <c r="K208" s="66">
        <v>56.08</v>
      </c>
      <c r="L208" s="67" t="s">
        <v>71</v>
      </c>
      <c r="M208" s="64">
        <f t="shared" si="31"/>
        <v>56.08</v>
      </c>
      <c r="N208" s="66">
        <v>5.95</v>
      </c>
      <c r="O208" s="67" t="s">
        <v>71</v>
      </c>
      <c r="P208" s="64">
        <f t="shared" si="33"/>
        <v>5.95</v>
      </c>
    </row>
    <row r="209" spans="1:16">
      <c r="A209" s="1">
        <f t="shared" si="24"/>
        <v>209</v>
      </c>
      <c r="B209" s="76">
        <v>45</v>
      </c>
      <c r="C209" s="77" t="s">
        <v>74</v>
      </c>
      <c r="D209" s="113">
        <f t="shared" si="30"/>
        <v>189.07563025210084</v>
      </c>
      <c r="E209" s="78">
        <v>24.83</v>
      </c>
      <c r="F209" s="79">
        <v>7.4019999999999997E-3</v>
      </c>
      <c r="G209" s="75">
        <f t="shared" si="21"/>
        <v>24.837401999999997</v>
      </c>
      <c r="H209" s="66">
        <v>1.95</v>
      </c>
      <c r="I209" s="67" t="s">
        <v>73</v>
      </c>
      <c r="J209" s="68">
        <f t="shared" si="32"/>
        <v>1950</v>
      </c>
      <c r="K209" s="66">
        <v>72.040000000000006</v>
      </c>
      <c r="L209" s="67" t="s">
        <v>71</v>
      </c>
      <c r="M209" s="64">
        <f t="shared" si="31"/>
        <v>72.040000000000006</v>
      </c>
      <c r="N209" s="66">
        <v>6.91</v>
      </c>
      <c r="O209" s="67" t="s">
        <v>71</v>
      </c>
      <c r="P209" s="64">
        <f t="shared" si="33"/>
        <v>6.91</v>
      </c>
    </row>
    <row r="210" spans="1:16">
      <c r="A210" s="1">
        <f t="shared" si="24"/>
        <v>210</v>
      </c>
      <c r="B210" s="76">
        <v>50</v>
      </c>
      <c r="C210" s="77" t="s">
        <v>74</v>
      </c>
      <c r="D210" s="113">
        <f t="shared" si="30"/>
        <v>210.08403361344537</v>
      </c>
      <c r="E210" s="78">
        <v>23.45</v>
      </c>
      <c r="F210" s="79">
        <v>6.731E-3</v>
      </c>
      <c r="G210" s="75">
        <f t="shared" si="21"/>
        <v>23.456730999999998</v>
      </c>
      <c r="H210" s="66">
        <v>2.29</v>
      </c>
      <c r="I210" s="67" t="s">
        <v>73</v>
      </c>
      <c r="J210" s="68">
        <f t="shared" si="32"/>
        <v>2290</v>
      </c>
      <c r="K210" s="66">
        <v>86.61</v>
      </c>
      <c r="L210" s="67" t="s">
        <v>71</v>
      </c>
      <c r="M210" s="64">
        <f t="shared" si="31"/>
        <v>86.61</v>
      </c>
      <c r="N210" s="66">
        <v>7.92</v>
      </c>
      <c r="O210" s="67" t="s">
        <v>71</v>
      </c>
      <c r="P210" s="64">
        <f t="shared" si="33"/>
        <v>7.92</v>
      </c>
    </row>
    <row r="211" spans="1:16">
      <c r="A211" s="1">
        <f t="shared" si="24"/>
        <v>211</v>
      </c>
      <c r="B211" s="76">
        <v>55</v>
      </c>
      <c r="C211" s="77" t="s">
        <v>74</v>
      </c>
      <c r="D211" s="113">
        <f t="shared" si="30"/>
        <v>231.0924369747899</v>
      </c>
      <c r="E211" s="78">
        <v>22.29</v>
      </c>
      <c r="F211" s="79">
        <v>6.1760000000000001E-3</v>
      </c>
      <c r="G211" s="75">
        <f t="shared" si="21"/>
        <v>22.296175999999999</v>
      </c>
      <c r="H211" s="66">
        <v>2.65</v>
      </c>
      <c r="I211" s="67" t="s">
        <v>73</v>
      </c>
      <c r="J211" s="68">
        <f t="shared" si="32"/>
        <v>2650</v>
      </c>
      <c r="K211" s="66">
        <v>100.39</v>
      </c>
      <c r="L211" s="67" t="s">
        <v>71</v>
      </c>
      <c r="M211" s="64">
        <f t="shared" si="31"/>
        <v>100.39</v>
      </c>
      <c r="N211" s="66">
        <v>8.9700000000000006</v>
      </c>
      <c r="O211" s="67" t="s">
        <v>71</v>
      </c>
      <c r="P211" s="64">
        <f t="shared" si="33"/>
        <v>8.9700000000000006</v>
      </c>
    </row>
    <row r="212" spans="1:16">
      <c r="A212" s="1">
        <f t="shared" si="24"/>
        <v>212</v>
      </c>
      <c r="B212" s="76">
        <v>60</v>
      </c>
      <c r="C212" s="77" t="s">
        <v>74</v>
      </c>
      <c r="D212" s="113">
        <f t="shared" si="30"/>
        <v>252.10084033613447</v>
      </c>
      <c r="E212" s="78">
        <v>21.3</v>
      </c>
      <c r="F212" s="79">
        <v>5.7089999999999997E-3</v>
      </c>
      <c r="G212" s="75">
        <f t="shared" ref="G212:G275" si="34">E212+F212</f>
        <v>21.305709</v>
      </c>
      <c r="H212" s="66">
        <v>3.02</v>
      </c>
      <c r="I212" s="67" t="s">
        <v>73</v>
      </c>
      <c r="J212" s="68">
        <f t="shared" si="32"/>
        <v>3020</v>
      </c>
      <c r="K212" s="66">
        <v>113.63</v>
      </c>
      <c r="L212" s="67" t="s">
        <v>71</v>
      </c>
      <c r="M212" s="64">
        <f t="shared" si="31"/>
        <v>113.63</v>
      </c>
      <c r="N212" s="66">
        <v>10.050000000000001</v>
      </c>
      <c r="O212" s="67" t="s">
        <v>71</v>
      </c>
      <c r="P212" s="64">
        <f t="shared" si="33"/>
        <v>10.050000000000001</v>
      </c>
    </row>
    <row r="213" spans="1:16">
      <c r="A213" s="1">
        <f t="shared" si="24"/>
        <v>213</v>
      </c>
      <c r="B213" s="76">
        <v>65</v>
      </c>
      <c r="C213" s="77" t="s">
        <v>74</v>
      </c>
      <c r="D213" s="113">
        <f t="shared" si="30"/>
        <v>273.10924369747897</v>
      </c>
      <c r="E213" s="78">
        <v>20.46</v>
      </c>
      <c r="F213" s="79">
        <v>5.3099999999999996E-3</v>
      </c>
      <c r="G213" s="75">
        <f t="shared" si="34"/>
        <v>20.465310000000002</v>
      </c>
      <c r="H213" s="66">
        <v>3.41</v>
      </c>
      <c r="I213" s="67" t="s">
        <v>73</v>
      </c>
      <c r="J213" s="68">
        <f t="shared" si="32"/>
        <v>3410</v>
      </c>
      <c r="K213" s="66">
        <v>126.49</v>
      </c>
      <c r="L213" s="67" t="s">
        <v>71</v>
      </c>
      <c r="M213" s="64">
        <f t="shared" si="31"/>
        <v>126.49</v>
      </c>
      <c r="N213" s="66">
        <v>11.17</v>
      </c>
      <c r="O213" s="67" t="s">
        <v>71</v>
      </c>
      <c r="P213" s="64">
        <f t="shared" si="33"/>
        <v>11.17</v>
      </c>
    </row>
    <row r="214" spans="1:16">
      <c r="A214" s="1">
        <f t="shared" ref="A214:A277" si="35">A213+1</f>
        <v>214</v>
      </c>
      <c r="B214" s="76">
        <v>70</v>
      </c>
      <c r="C214" s="77" t="s">
        <v>74</v>
      </c>
      <c r="D214" s="113">
        <f t="shared" si="30"/>
        <v>294.11764705882354</v>
      </c>
      <c r="E214" s="78">
        <v>19.72</v>
      </c>
      <c r="F214" s="79">
        <v>4.9649999999999998E-3</v>
      </c>
      <c r="G214" s="75">
        <f t="shared" si="34"/>
        <v>19.724964999999997</v>
      </c>
      <c r="H214" s="66">
        <v>3.82</v>
      </c>
      <c r="I214" s="67" t="s">
        <v>73</v>
      </c>
      <c r="J214" s="68">
        <f t="shared" si="32"/>
        <v>3820</v>
      </c>
      <c r="K214" s="66">
        <v>139.05000000000001</v>
      </c>
      <c r="L214" s="67" t="s">
        <v>71</v>
      </c>
      <c r="M214" s="64">
        <f t="shared" si="31"/>
        <v>139.05000000000001</v>
      </c>
      <c r="N214" s="66">
        <v>12.32</v>
      </c>
      <c r="O214" s="67" t="s">
        <v>71</v>
      </c>
      <c r="P214" s="64">
        <f t="shared" si="33"/>
        <v>12.32</v>
      </c>
    </row>
    <row r="215" spans="1:16">
      <c r="A215" s="1">
        <f t="shared" si="35"/>
        <v>215</v>
      </c>
      <c r="B215" s="76">
        <v>80</v>
      </c>
      <c r="C215" s="77" t="s">
        <v>74</v>
      </c>
      <c r="D215" s="113">
        <f t="shared" si="30"/>
        <v>336.1344537815126</v>
      </c>
      <c r="E215" s="78">
        <v>18.52</v>
      </c>
      <c r="F215" s="79">
        <v>4.4000000000000003E-3</v>
      </c>
      <c r="G215" s="75">
        <f t="shared" si="34"/>
        <v>18.5244</v>
      </c>
      <c r="H215" s="66">
        <v>4.68</v>
      </c>
      <c r="I215" s="67" t="s">
        <v>73</v>
      </c>
      <c r="J215" s="68">
        <f t="shared" si="32"/>
        <v>4680</v>
      </c>
      <c r="K215" s="66">
        <v>184.59</v>
      </c>
      <c r="L215" s="67" t="s">
        <v>71</v>
      </c>
      <c r="M215" s="64">
        <f t="shared" si="31"/>
        <v>184.59</v>
      </c>
      <c r="N215" s="66">
        <v>14.69</v>
      </c>
      <c r="O215" s="67" t="s">
        <v>71</v>
      </c>
      <c r="P215" s="64">
        <f t="shared" si="33"/>
        <v>14.69</v>
      </c>
    </row>
    <row r="216" spans="1:16">
      <c r="A216" s="1">
        <f t="shared" si="35"/>
        <v>216</v>
      </c>
      <c r="B216" s="76">
        <v>90</v>
      </c>
      <c r="C216" s="77" t="s">
        <v>74</v>
      </c>
      <c r="D216" s="113">
        <f t="shared" si="30"/>
        <v>378.15126050420167</v>
      </c>
      <c r="E216" s="78">
        <v>17.559999999999999</v>
      </c>
      <c r="F216" s="79">
        <v>3.954E-3</v>
      </c>
      <c r="G216" s="75">
        <f t="shared" si="34"/>
        <v>17.563953999999999</v>
      </c>
      <c r="H216" s="66">
        <v>5.59</v>
      </c>
      <c r="I216" s="67" t="s">
        <v>73</v>
      </c>
      <c r="J216" s="68">
        <f t="shared" si="32"/>
        <v>5590</v>
      </c>
      <c r="K216" s="66">
        <v>225</v>
      </c>
      <c r="L216" s="67" t="s">
        <v>71</v>
      </c>
      <c r="M216" s="64">
        <f t="shared" si="31"/>
        <v>225</v>
      </c>
      <c r="N216" s="66">
        <v>17.149999999999999</v>
      </c>
      <c r="O216" s="67" t="s">
        <v>71</v>
      </c>
      <c r="P216" s="64">
        <f t="shared" si="33"/>
        <v>17.149999999999999</v>
      </c>
    </row>
    <row r="217" spans="1:16">
      <c r="A217" s="1">
        <f t="shared" si="35"/>
        <v>217</v>
      </c>
      <c r="B217" s="76">
        <v>100</v>
      </c>
      <c r="C217" s="77" t="s">
        <v>74</v>
      </c>
      <c r="D217" s="113">
        <f t="shared" si="30"/>
        <v>420.16806722689074</v>
      </c>
      <c r="E217" s="78">
        <v>16.79</v>
      </c>
      <c r="F217" s="79">
        <v>3.5929999999999998E-3</v>
      </c>
      <c r="G217" s="75">
        <f t="shared" si="34"/>
        <v>16.793592999999998</v>
      </c>
      <c r="H217" s="66">
        <v>6.54</v>
      </c>
      <c r="I217" s="67" t="s">
        <v>73</v>
      </c>
      <c r="J217" s="68">
        <f t="shared" si="32"/>
        <v>6540</v>
      </c>
      <c r="K217" s="66">
        <v>262.43</v>
      </c>
      <c r="L217" s="67" t="s">
        <v>71</v>
      </c>
      <c r="M217" s="64">
        <f t="shared" si="31"/>
        <v>262.43</v>
      </c>
      <c r="N217" s="66">
        <v>19.670000000000002</v>
      </c>
      <c r="O217" s="67" t="s">
        <v>71</v>
      </c>
      <c r="P217" s="64">
        <f t="shared" si="33"/>
        <v>19.670000000000002</v>
      </c>
    </row>
    <row r="218" spans="1:16">
      <c r="A218" s="1">
        <f t="shared" si="35"/>
        <v>218</v>
      </c>
      <c r="B218" s="76">
        <v>110</v>
      </c>
      <c r="C218" s="77" t="s">
        <v>74</v>
      </c>
      <c r="D218" s="113">
        <f t="shared" si="30"/>
        <v>462.18487394957981</v>
      </c>
      <c r="E218" s="78">
        <v>16.170000000000002</v>
      </c>
      <c r="F218" s="79">
        <v>3.2940000000000001E-3</v>
      </c>
      <c r="G218" s="75">
        <f t="shared" si="34"/>
        <v>16.173294000000002</v>
      </c>
      <c r="H218" s="66">
        <v>7.54</v>
      </c>
      <c r="I218" s="67" t="s">
        <v>73</v>
      </c>
      <c r="J218" s="68">
        <f t="shared" si="32"/>
        <v>7540</v>
      </c>
      <c r="K218" s="66">
        <v>297.81</v>
      </c>
      <c r="L218" s="67" t="s">
        <v>71</v>
      </c>
      <c r="M218" s="64">
        <f t="shared" si="31"/>
        <v>297.81</v>
      </c>
      <c r="N218" s="66">
        <v>22.25</v>
      </c>
      <c r="O218" s="67" t="s">
        <v>71</v>
      </c>
      <c r="P218" s="64">
        <f t="shared" si="33"/>
        <v>22.25</v>
      </c>
    </row>
    <row r="219" spans="1:16">
      <c r="A219" s="1">
        <f t="shared" si="35"/>
        <v>219</v>
      </c>
      <c r="B219" s="76">
        <v>120</v>
      </c>
      <c r="C219" s="77" t="s">
        <v>74</v>
      </c>
      <c r="D219" s="113">
        <f t="shared" si="30"/>
        <v>504.20168067226894</v>
      </c>
      <c r="E219" s="78">
        <v>15.64</v>
      </c>
      <c r="F219" s="79">
        <v>3.0439999999999998E-3</v>
      </c>
      <c r="G219" s="75">
        <f t="shared" si="34"/>
        <v>15.643044</v>
      </c>
      <c r="H219" s="66">
        <v>8.57</v>
      </c>
      <c r="I219" s="67" t="s">
        <v>73</v>
      </c>
      <c r="J219" s="68">
        <f t="shared" si="32"/>
        <v>8570</v>
      </c>
      <c r="K219" s="66">
        <v>331.61</v>
      </c>
      <c r="L219" s="67" t="s">
        <v>71</v>
      </c>
      <c r="M219" s="64">
        <f t="shared" si="31"/>
        <v>331.61</v>
      </c>
      <c r="N219" s="66">
        <v>24.87</v>
      </c>
      <c r="O219" s="67" t="s">
        <v>71</v>
      </c>
      <c r="P219" s="64">
        <f t="shared" si="33"/>
        <v>24.87</v>
      </c>
    </row>
    <row r="220" spans="1:16">
      <c r="A220" s="1">
        <f t="shared" si="35"/>
        <v>220</v>
      </c>
      <c r="B220" s="76">
        <v>130</v>
      </c>
      <c r="C220" s="77" t="s">
        <v>74</v>
      </c>
      <c r="D220" s="113">
        <f t="shared" si="30"/>
        <v>546.21848739495795</v>
      </c>
      <c r="E220" s="78">
        <v>15.21</v>
      </c>
      <c r="F220" s="79">
        <v>2.8300000000000001E-3</v>
      </c>
      <c r="G220" s="75">
        <f t="shared" si="34"/>
        <v>15.21283</v>
      </c>
      <c r="H220" s="66">
        <v>9.6300000000000008</v>
      </c>
      <c r="I220" s="67" t="s">
        <v>73</v>
      </c>
      <c r="J220" s="68">
        <f t="shared" si="32"/>
        <v>9630</v>
      </c>
      <c r="K220" s="66">
        <v>364.12</v>
      </c>
      <c r="L220" s="67" t="s">
        <v>71</v>
      </c>
      <c r="M220" s="64">
        <f t="shared" si="31"/>
        <v>364.12</v>
      </c>
      <c r="N220" s="66">
        <v>27.51</v>
      </c>
      <c r="O220" s="67" t="s">
        <v>71</v>
      </c>
      <c r="P220" s="64">
        <f t="shared" si="33"/>
        <v>27.51</v>
      </c>
    </row>
    <row r="221" spans="1:16">
      <c r="A221" s="1">
        <f t="shared" si="35"/>
        <v>221</v>
      </c>
      <c r="B221" s="76">
        <v>140</v>
      </c>
      <c r="C221" s="77" t="s">
        <v>74</v>
      </c>
      <c r="D221" s="113">
        <f t="shared" si="30"/>
        <v>588.23529411764707</v>
      </c>
      <c r="E221" s="78">
        <v>14.83</v>
      </c>
      <c r="F221" s="79">
        <v>2.6450000000000002E-3</v>
      </c>
      <c r="G221" s="75">
        <f t="shared" si="34"/>
        <v>14.832644999999999</v>
      </c>
      <c r="H221" s="66">
        <v>10.72</v>
      </c>
      <c r="I221" s="67" t="s">
        <v>73</v>
      </c>
      <c r="J221" s="68">
        <f t="shared" si="32"/>
        <v>10720</v>
      </c>
      <c r="K221" s="66">
        <v>395.52</v>
      </c>
      <c r="L221" s="67" t="s">
        <v>71</v>
      </c>
      <c r="M221" s="64">
        <f t="shared" si="31"/>
        <v>395.52</v>
      </c>
      <c r="N221" s="66">
        <v>30.18</v>
      </c>
      <c r="O221" s="67" t="s">
        <v>71</v>
      </c>
      <c r="P221" s="64">
        <f t="shared" si="33"/>
        <v>30.18</v>
      </c>
    </row>
    <row r="222" spans="1:16">
      <c r="A222" s="1">
        <f t="shared" si="35"/>
        <v>222</v>
      </c>
      <c r="B222" s="76">
        <v>150</v>
      </c>
      <c r="C222" s="77" t="s">
        <v>74</v>
      </c>
      <c r="D222" s="113">
        <f t="shared" si="30"/>
        <v>630.25210084033608</v>
      </c>
      <c r="E222" s="78">
        <v>14.51</v>
      </c>
      <c r="F222" s="79">
        <v>2.4840000000000001E-3</v>
      </c>
      <c r="G222" s="75">
        <f t="shared" si="34"/>
        <v>14.512484000000001</v>
      </c>
      <c r="H222" s="66">
        <v>11.84</v>
      </c>
      <c r="I222" s="67" t="s">
        <v>73</v>
      </c>
      <c r="J222" s="68">
        <f t="shared" si="32"/>
        <v>11840</v>
      </c>
      <c r="K222" s="66">
        <v>425.94</v>
      </c>
      <c r="L222" s="67" t="s">
        <v>71</v>
      </c>
      <c r="M222" s="64">
        <f t="shared" si="31"/>
        <v>425.94</v>
      </c>
      <c r="N222" s="66">
        <v>32.869999999999997</v>
      </c>
      <c r="O222" s="67" t="s">
        <v>71</v>
      </c>
      <c r="P222" s="64">
        <f t="shared" si="33"/>
        <v>32.869999999999997</v>
      </c>
    </row>
    <row r="223" spans="1:16">
      <c r="A223" s="1">
        <f t="shared" si="35"/>
        <v>223</v>
      </c>
      <c r="B223" s="76">
        <v>160</v>
      </c>
      <c r="C223" s="77" t="s">
        <v>74</v>
      </c>
      <c r="D223" s="113">
        <f t="shared" si="30"/>
        <v>672.26890756302521</v>
      </c>
      <c r="E223" s="78">
        <v>14.24</v>
      </c>
      <c r="F223" s="79">
        <v>2.3419999999999999E-3</v>
      </c>
      <c r="G223" s="75">
        <f t="shared" si="34"/>
        <v>14.242342000000001</v>
      </c>
      <c r="H223" s="66">
        <v>12.98</v>
      </c>
      <c r="I223" s="67" t="s">
        <v>73</v>
      </c>
      <c r="J223" s="68">
        <f t="shared" si="32"/>
        <v>12980</v>
      </c>
      <c r="K223" s="66">
        <v>455.48</v>
      </c>
      <c r="L223" s="67" t="s">
        <v>71</v>
      </c>
      <c r="M223" s="64">
        <f t="shared" si="31"/>
        <v>455.48</v>
      </c>
      <c r="N223" s="66">
        <v>35.56</v>
      </c>
      <c r="O223" s="67" t="s">
        <v>71</v>
      </c>
      <c r="P223" s="64">
        <f t="shared" si="33"/>
        <v>35.56</v>
      </c>
    </row>
    <row r="224" spans="1:16">
      <c r="A224" s="1">
        <f t="shared" si="35"/>
        <v>224</v>
      </c>
      <c r="B224" s="76">
        <v>170</v>
      </c>
      <c r="C224" s="77" t="s">
        <v>74</v>
      </c>
      <c r="D224" s="113">
        <f t="shared" si="30"/>
        <v>714.28571428571433</v>
      </c>
      <c r="E224" s="78">
        <v>14</v>
      </c>
      <c r="F224" s="79">
        <v>2.2160000000000001E-3</v>
      </c>
      <c r="G224" s="75">
        <f t="shared" si="34"/>
        <v>14.002216000000001</v>
      </c>
      <c r="H224" s="66">
        <v>14.14</v>
      </c>
      <c r="I224" s="67" t="s">
        <v>73</v>
      </c>
      <c r="J224" s="68">
        <f t="shared" si="32"/>
        <v>14140</v>
      </c>
      <c r="K224" s="66">
        <v>484.2</v>
      </c>
      <c r="L224" s="67" t="s">
        <v>71</v>
      </c>
      <c r="M224" s="64">
        <f t="shared" si="31"/>
        <v>484.2</v>
      </c>
      <c r="N224" s="66">
        <v>38.25</v>
      </c>
      <c r="O224" s="67" t="s">
        <v>71</v>
      </c>
      <c r="P224" s="64">
        <f t="shared" si="33"/>
        <v>38.25</v>
      </c>
    </row>
    <row r="225" spans="1:16">
      <c r="A225" s="1">
        <f t="shared" si="35"/>
        <v>225</v>
      </c>
      <c r="B225" s="76">
        <v>180</v>
      </c>
      <c r="C225" s="77" t="s">
        <v>74</v>
      </c>
      <c r="D225" s="113">
        <f t="shared" si="30"/>
        <v>756.30252100840335</v>
      </c>
      <c r="E225" s="78">
        <v>13.79</v>
      </c>
      <c r="F225" s="79">
        <v>2.1029999999999998E-3</v>
      </c>
      <c r="G225" s="75">
        <f t="shared" si="34"/>
        <v>13.792102999999999</v>
      </c>
      <c r="H225" s="66">
        <v>15.32</v>
      </c>
      <c r="I225" s="67" t="s">
        <v>73</v>
      </c>
      <c r="J225" s="68">
        <f t="shared" si="32"/>
        <v>15320</v>
      </c>
      <c r="K225" s="66">
        <v>512.16999999999996</v>
      </c>
      <c r="L225" s="67" t="s">
        <v>71</v>
      </c>
      <c r="M225" s="64">
        <f t="shared" si="31"/>
        <v>512.16999999999996</v>
      </c>
      <c r="N225" s="66">
        <v>40.950000000000003</v>
      </c>
      <c r="O225" s="67" t="s">
        <v>71</v>
      </c>
      <c r="P225" s="64">
        <f t="shared" si="33"/>
        <v>40.950000000000003</v>
      </c>
    </row>
    <row r="226" spans="1:16">
      <c r="A226" s="1">
        <f t="shared" si="35"/>
        <v>226</v>
      </c>
      <c r="B226" s="76">
        <v>200</v>
      </c>
      <c r="C226" s="77" t="s">
        <v>74</v>
      </c>
      <c r="D226" s="113">
        <f t="shared" si="30"/>
        <v>840.33613445378148</v>
      </c>
      <c r="E226" s="78">
        <v>13.45</v>
      </c>
      <c r="F226" s="79">
        <v>1.91E-3</v>
      </c>
      <c r="G226" s="75">
        <f t="shared" si="34"/>
        <v>13.45191</v>
      </c>
      <c r="H226" s="66">
        <v>17.73</v>
      </c>
      <c r="I226" s="67" t="s">
        <v>73</v>
      </c>
      <c r="J226" s="68">
        <f t="shared" si="32"/>
        <v>17730</v>
      </c>
      <c r="K226" s="66">
        <v>615.09</v>
      </c>
      <c r="L226" s="67" t="s">
        <v>71</v>
      </c>
      <c r="M226" s="64">
        <f t="shared" si="31"/>
        <v>615.09</v>
      </c>
      <c r="N226" s="66">
        <v>46.32</v>
      </c>
      <c r="O226" s="67" t="s">
        <v>71</v>
      </c>
      <c r="P226" s="64">
        <f t="shared" si="33"/>
        <v>46.32</v>
      </c>
    </row>
    <row r="227" spans="1:16">
      <c r="A227" s="1">
        <f t="shared" si="35"/>
        <v>227</v>
      </c>
      <c r="B227" s="76">
        <v>225</v>
      </c>
      <c r="C227" s="77" t="s">
        <v>74</v>
      </c>
      <c r="D227" s="113">
        <f t="shared" si="30"/>
        <v>945.37815126050418</v>
      </c>
      <c r="E227" s="78">
        <v>13.12</v>
      </c>
      <c r="F227" s="79">
        <v>1.7149999999999999E-3</v>
      </c>
      <c r="G227" s="75">
        <f t="shared" si="34"/>
        <v>13.121715</v>
      </c>
      <c r="H227" s="66">
        <v>20.82</v>
      </c>
      <c r="I227" s="67" t="s">
        <v>73</v>
      </c>
      <c r="J227" s="68">
        <f t="shared" si="32"/>
        <v>20820</v>
      </c>
      <c r="K227" s="66">
        <v>754.23</v>
      </c>
      <c r="L227" s="67" t="s">
        <v>71</v>
      </c>
      <c r="M227" s="64">
        <f t="shared" si="31"/>
        <v>754.23</v>
      </c>
      <c r="N227" s="66">
        <v>52.98</v>
      </c>
      <c r="O227" s="67" t="s">
        <v>71</v>
      </c>
      <c r="P227" s="64">
        <f t="shared" si="33"/>
        <v>52.98</v>
      </c>
    </row>
    <row r="228" spans="1:16">
      <c r="A228" s="4">
        <f t="shared" si="35"/>
        <v>228</v>
      </c>
      <c r="B228" s="76">
        <v>238</v>
      </c>
      <c r="C228" s="77" t="s">
        <v>74</v>
      </c>
      <c r="D228" s="64">
        <f t="shared" si="30"/>
        <v>1000</v>
      </c>
      <c r="E228" s="78">
        <v>12.99</v>
      </c>
      <c r="F228" s="79">
        <v>1.629E-3</v>
      </c>
      <c r="G228" s="75">
        <f t="shared" si="34"/>
        <v>12.991629</v>
      </c>
      <c r="H228" s="66">
        <v>22.45</v>
      </c>
      <c r="I228" s="67" t="s">
        <v>73</v>
      </c>
      <c r="J228" s="68">
        <f t="shared" si="32"/>
        <v>22450</v>
      </c>
      <c r="K228" s="66">
        <v>788.79</v>
      </c>
      <c r="L228" s="67" t="s">
        <v>71</v>
      </c>
      <c r="M228" s="64">
        <f t="shared" si="31"/>
        <v>788.79</v>
      </c>
      <c r="N228" s="66">
        <v>56.41</v>
      </c>
      <c r="O228" s="67" t="s">
        <v>71</v>
      </c>
      <c r="P228" s="64">
        <f t="shared" si="33"/>
        <v>56.41</v>
      </c>
    </row>
    <row r="229" spans="1:16">
      <c r="A229" s="1">
        <f t="shared" si="35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5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5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5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5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5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5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5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5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5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5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5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5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5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5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5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5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5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5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5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5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5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5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5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5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5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5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5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5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5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5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5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5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5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5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5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5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5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5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5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5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5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5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5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5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5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5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5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5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6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6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6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6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6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6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6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6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6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6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6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6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6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6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6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6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6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6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6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6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6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6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6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7FBED-7607-43D4-9A8C-280C841B535E}">
  <sheetPr codeName="WSform2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2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srim2H_GaN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0.02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2000000</v>
      </c>
      <c r="E13" s="19" t="s">
        <v>50</v>
      </c>
      <c r="F13" s="44"/>
      <c r="G13" s="45"/>
      <c r="H13" s="45"/>
      <c r="I13" s="46"/>
      <c r="J13" s="4">
        <v>8</v>
      </c>
      <c r="K13" s="101">
        <v>27.023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19.9999</v>
      </c>
      <c r="C20" s="110" t="s">
        <v>68</v>
      </c>
      <c r="D20" s="84">
        <f t="shared" ref="D20:D63" si="0">B20/1000000/$C$5</f>
        <v>9.9999500000000007E-6</v>
      </c>
      <c r="E20" s="73">
        <v>4.8659999999999997E-3</v>
      </c>
      <c r="F20" s="74">
        <v>7.2969999999999997E-3</v>
      </c>
      <c r="G20" s="75">
        <f t="shared" ref="G20:G83" si="1">E20+F20</f>
        <v>1.2163E-2</v>
      </c>
      <c r="H20" s="72">
        <v>5</v>
      </c>
      <c r="I20" s="110" t="s">
        <v>69</v>
      </c>
      <c r="J20" s="83">
        <f t="shared" ref="J20:J51" si="2">H20/1000/10</f>
        <v>5.0000000000000001E-4</v>
      </c>
      <c r="K20" s="72">
        <v>10</v>
      </c>
      <c r="L20" s="110" t="s">
        <v>69</v>
      </c>
      <c r="M20" s="83">
        <f t="shared" ref="M20:M51" si="3">K20/1000/10</f>
        <v>1E-3</v>
      </c>
      <c r="N20" s="72">
        <v>7</v>
      </c>
      <c r="O20" s="110" t="s">
        <v>69</v>
      </c>
      <c r="P20" s="83">
        <f t="shared" ref="P20:P51" si="4">N20/1000/10</f>
        <v>6.9999999999999999E-4</v>
      </c>
    </row>
    <row r="21" spans="1:25">
      <c r="A21" s="1">
        <f>A20+1</f>
        <v>21</v>
      </c>
      <c r="B21" s="76">
        <v>22.4999</v>
      </c>
      <c r="C21" s="77" t="s">
        <v>68</v>
      </c>
      <c r="D21" s="84">
        <f t="shared" si="0"/>
        <v>1.1249950000000001E-5</v>
      </c>
      <c r="E21" s="78">
        <v>5.1609999999999998E-3</v>
      </c>
      <c r="F21" s="79">
        <v>7.5830000000000003E-3</v>
      </c>
      <c r="G21" s="75">
        <f t="shared" si="1"/>
        <v>1.2744E-2</v>
      </c>
      <c r="H21" s="76">
        <v>6</v>
      </c>
      <c r="I21" s="77" t="s">
        <v>69</v>
      </c>
      <c r="J21" s="83">
        <f t="shared" si="2"/>
        <v>6.0000000000000006E-4</v>
      </c>
      <c r="K21" s="76">
        <v>11</v>
      </c>
      <c r="L21" s="77" t="s">
        <v>69</v>
      </c>
      <c r="M21" s="83">
        <f t="shared" si="3"/>
        <v>1.0999999999999998E-3</v>
      </c>
      <c r="N21" s="76">
        <v>8</v>
      </c>
      <c r="O21" s="77" t="s">
        <v>69</v>
      </c>
      <c r="P21" s="83">
        <f t="shared" si="4"/>
        <v>8.0000000000000004E-4</v>
      </c>
    </row>
    <row r="22" spans="1:25">
      <c r="A22" s="1">
        <f t="shared" ref="A22:A85" si="5">A21+1</f>
        <v>22</v>
      </c>
      <c r="B22" s="76">
        <v>24.9999</v>
      </c>
      <c r="C22" s="77" t="s">
        <v>68</v>
      </c>
      <c r="D22" s="84">
        <f t="shared" si="0"/>
        <v>1.249995E-5</v>
      </c>
      <c r="E22" s="78">
        <v>5.4409999999999997E-3</v>
      </c>
      <c r="F22" s="79">
        <v>7.8410000000000007E-3</v>
      </c>
      <c r="G22" s="75">
        <f t="shared" si="1"/>
        <v>1.3282E-2</v>
      </c>
      <c r="H22" s="76">
        <v>6</v>
      </c>
      <c r="I22" s="77" t="s">
        <v>69</v>
      </c>
      <c r="J22" s="83">
        <f t="shared" si="2"/>
        <v>6.0000000000000006E-4</v>
      </c>
      <c r="K22" s="76">
        <v>12</v>
      </c>
      <c r="L22" s="77" t="s">
        <v>69</v>
      </c>
      <c r="M22" s="83">
        <f t="shared" si="3"/>
        <v>1.2000000000000001E-3</v>
      </c>
      <c r="N22" s="76">
        <v>8</v>
      </c>
      <c r="O22" s="77" t="s">
        <v>69</v>
      </c>
      <c r="P22" s="83">
        <f t="shared" si="4"/>
        <v>8.0000000000000004E-4</v>
      </c>
    </row>
    <row r="23" spans="1:25">
      <c r="A23" s="1">
        <f t="shared" si="5"/>
        <v>23</v>
      </c>
      <c r="B23" s="76">
        <v>27.4999</v>
      </c>
      <c r="C23" s="77" t="s">
        <v>68</v>
      </c>
      <c r="D23" s="84">
        <f t="shared" si="0"/>
        <v>1.374995E-5</v>
      </c>
      <c r="E23" s="78">
        <v>5.7060000000000001E-3</v>
      </c>
      <c r="F23" s="79">
        <v>8.0739999999999996E-3</v>
      </c>
      <c r="G23" s="75">
        <f t="shared" si="1"/>
        <v>1.3780000000000001E-2</v>
      </c>
      <c r="H23" s="76">
        <v>6</v>
      </c>
      <c r="I23" s="77" t="s">
        <v>69</v>
      </c>
      <c r="J23" s="83">
        <f t="shared" si="2"/>
        <v>6.0000000000000006E-4</v>
      </c>
      <c r="K23" s="76">
        <v>12</v>
      </c>
      <c r="L23" s="77" t="s">
        <v>69</v>
      </c>
      <c r="M23" s="83">
        <f t="shared" si="3"/>
        <v>1.2000000000000001E-3</v>
      </c>
      <c r="N23" s="76">
        <v>9</v>
      </c>
      <c r="O23" s="77" t="s">
        <v>69</v>
      </c>
      <c r="P23" s="83">
        <f t="shared" si="4"/>
        <v>8.9999999999999998E-4</v>
      </c>
    </row>
    <row r="24" spans="1:25">
      <c r="A24" s="1">
        <f t="shared" si="5"/>
        <v>24</v>
      </c>
      <c r="B24" s="76">
        <v>29.9999</v>
      </c>
      <c r="C24" s="77" t="s">
        <v>68</v>
      </c>
      <c r="D24" s="84">
        <f t="shared" si="0"/>
        <v>1.499995E-5</v>
      </c>
      <c r="E24" s="78">
        <v>5.96E-3</v>
      </c>
      <c r="F24" s="79">
        <v>8.2880000000000002E-3</v>
      </c>
      <c r="G24" s="75">
        <f t="shared" si="1"/>
        <v>1.4248E-2</v>
      </c>
      <c r="H24" s="76">
        <v>7</v>
      </c>
      <c r="I24" s="77" t="s">
        <v>69</v>
      </c>
      <c r="J24" s="83">
        <f t="shared" si="2"/>
        <v>6.9999999999999999E-4</v>
      </c>
      <c r="K24" s="76">
        <v>13</v>
      </c>
      <c r="L24" s="77" t="s">
        <v>69</v>
      </c>
      <c r="M24" s="83">
        <f t="shared" si="3"/>
        <v>1.2999999999999999E-3</v>
      </c>
      <c r="N24" s="76">
        <v>9</v>
      </c>
      <c r="O24" s="77" t="s">
        <v>69</v>
      </c>
      <c r="P24" s="83">
        <f t="shared" si="4"/>
        <v>8.9999999999999998E-4</v>
      </c>
    </row>
    <row r="25" spans="1:25">
      <c r="A25" s="1">
        <f t="shared" si="5"/>
        <v>25</v>
      </c>
      <c r="B25" s="76">
        <v>32.499899999999997</v>
      </c>
      <c r="C25" s="77" t="s">
        <v>68</v>
      </c>
      <c r="D25" s="84">
        <f t="shared" si="0"/>
        <v>1.6249949999999998E-5</v>
      </c>
      <c r="E25" s="78">
        <v>6.2030000000000002E-3</v>
      </c>
      <c r="F25" s="79">
        <v>8.4840000000000002E-3</v>
      </c>
      <c r="G25" s="75">
        <f t="shared" si="1"/>
        <v>1.4687E-2</v>
      </c>
      <c r="H25" s="76">
        <v>7</v>
      </c>
      <c r="I25" s="77" t="s">
        <v>69</v>
      </c>
      <c r="J25" s="83">
        <f t="shared" si="2"/>
        <v>6.9999999999999999E-4</v>
      </c>
      <c r="K25" s="76">
        <v>14</v>
      </c>
      <c r="L25" s="77" t="s">
        <v>69</v>
      </c>
      <c r="M25" s="83">
        <f t="shared" si="3"/>
        <v>1.4E-3</v>
      </c>
      <c r="N25" s="76">
        <v>10</v>
      </c>
      <c r="O25" s="77" t="s">
        <v>69</v>
      </c>
      <c r="P25" s="83">
        <f t="shared" si="4"/>
        <v>1E-3</v>
      </c>
    </row>
    <row r="26" spans="1:25">
      <c r="A26" s="1">
        <f t="shared" si="5"/>
        <v>26</v>
      </c>
      <c r="B26" s="76">
        <v>34.999899999999997</v>
      </c>
      <c r="C26" s="77" t="s">
        <v>68</v>
      </c>
      <c r="D26" s="84">
        <f t="shared" si="0"/>
        <v>1.7499949999999998E-5</v>
      </c>
      <c r="E26" s="78">
        <v>6.437E-3</v>
      </c>
      <c r="F26" s="79">
        <v>8.6660000000000001E-3</v>
      </c>
      <c r="G26" s="75">
        <f t="shared" si="1"/>
        <v>1.5103E-2</v>
      </c>
      <c r="H26" s="76">
        <v>7</v>
      </c>
      <c r="I26" s="77" t="s">
        <v>69</v>
      </c>
      <c r="J26" s="83">
        <f t="shared" si="2"/>
        <v>6.9999999999999999E-4</v>
      </c>
      <c r="K26" s="76">
        <v>14</v>
      </c>
      <c r="L26" s="77" t="s">
        <v>69</v>
      </c>
      <c r="M26" s="83">
        <f t="shared" si="3"/>
        <v>1.4E-3</v>
      </c>
      <c r="N26" s="76">
        <v>10</v>
      </c>
      <c r="O26" s="77" t="s">
        <v>69</v>
      </c>
      <c r="P26" s="83">
        <f t="shared" si="4"/>
        <v>1E-3</v>
      </c>
    </row>
    <row r="27" spans="1:25">
      <c r="A27" s="1">
        <f t="shared" si="5"/>
        <v>27</v>
      </c>
      <c r="B27" s="76">
        <v>37.499899999999997</v>
      </c>
      <c r="C27" s="77" t="s">
        <v>68</v>
      </c>
      <c r="D27" s="84">
        <f t="shared" si="0"/>
        <v>1.8749949999999998E-5</v>
      </c>
      <c r="E27" s="78">
        <v>6.6629999999999997E-3</v>
      </c>
      <c r="F27" s="79">
        <v>8.8339999999999998E-3</v>
      </c>
      <c r="G27" s="75">
        <f t="shared" si="1"/>
        <v>1.5497E-2</v>
      </c>
      <c r="H27" s="76">
        <v>8</v>
      </c>
      <c r="I27" s="77" t="s">
        <v>69</v>
      </c>
      <c r="J27" s="83">
        <f t="shared" si="2"/>
        <v>8.0000000000000004E-4</v>
      </c>
      <c r="K27" s="76">
        <v>15</v>
      </c>
      <c r="L27" s="77" t="s">
        <v>69</v>
      </c>
      <c r="M27" s="83">
        <f t="shared" si="3"/>
        <v>1.5E-3</v>
      </c>
      <c r="N27" s="76">
        <v>11</v>
      </c>
      <c r="O27" s="77" t="s">
        <v>69</v>
      </c>
      <c r="P27" s="83">
        <f t="shared" si="4"/>
        <v>1.0999999999999998E-3</v>
      </c>
    </row>
    <row r="28" spans="1:25">
      <c r="A28" s="1">
        <f t="shared" si="5"/>
        <v>28</v>
      </c>
      <c r="B28" s="76">
        <v>39.999899999999997</v>
      </c>
      <c r="C28" s="77" t="s">
        <v>68</v>
      </c>
      <c r="D28" s="84">
        <f t="shared" si="0"/>
        <v>1.9999949999999998E-5</v>
      </c>
      <c r="E28" s="78">
        <v>6.8820000000000001E-3</v>
      </c>
      <c r="F28" s="79">
        <v>8.9910000000000007E-3</v>
      </c>
      <c r="G28" s="75">
        <f t="shared" si="1"/>
        <v>1.5873000000000002E-2</v>
      </c>
      <c r="H28" s="76">
        <v>8</v>
      </c>
      <c r="I28" s="77" t="s">
        <v>69</v>
      </c>
      <c r="J28" s="83">
        <f t="shared" si="2"/>
        <v>8.0000000000000004E-4</v>
      </c>
      <c r="K28" s="76">
        <v>15</v>
      </c>
      <c r="L28" s="77" t="s">
        <v>69</v>
      </c>
      <c r="M28" s="83">
        <f t="shared" si="3"/>
        <v>1.5E-3</v>
      </c>
      <c r="N28" s="76">
        <v>11</v>
      </c>
      <c r="O28" s="77" t="s">
        <v>69</v>
      </c>
      <c r="P28" s="83">
        <f t="shared" si="4"/>
        <v>1.0999999999999998E-3</v>
      </c>
    </row>
    <row r="29" spans="1:25">
      <c r="A29" s="1">
        <f t="shared" si="5"/>
        <v>29</v>
      </c>
      <c r="B29" s="76">
        <v>44.999899999999997</v>
      </c>
      <c r="C29" s="77" t="s">
        <v>68</v>
      </c>
      <c r="D29" s="84">
        <f t="shared" si="0"/>
        <v>2.2499949999999998E-5</v>
      </c>
      <c r="E29" s="78">
        <v>7.2989999999999999E-3</v>
      </c>
      <c r="F29" s="79">
        <v>9.2750000000000003E-3</v>
      </c>
      <c r="G29" s="75">
        <f t="shared" si="1"/>
        <v>1.6573999999999998E-2</v>
      </c>
      <c r="H29" s="76">
        <v>9</v>
      </c>
      <c r="I29" s="77" t="s">
        <v>69</v>
      </c>
      <c r="J29" s="83">
        <f t="shared" si="2"/>
        <v>8.9999999999999998E-4</v>
      </c>
      <c r="K29" s="76">
        <v>17</v>
      </c>
      <c r="L29" s="77" t="s">
        <v>69</v>
      </c>
      <c r="M29" s="83">
        <f t="shared" si="3"/>
        <v>1.7000000000000001E-3</v>
      </c>
      <c r="N29" s="76">
        <v>12</v>
      </c>
      <c r="O29" s="77" t="s">
        <v>69</v>
      </c>
      <c r="P29" s="83">
        <f t="shared" si="4"/>
        <v>1.2000000000000001E-3</v>
      </c>
    </row>
    <row r="30" spans="1:25">
      <c r="A30" s="1">
        <f t="shared" si="5"/>
        <v>30</v>
      </c>
      <c r="B30" s="76">
        <v>49.999899999999997</v>
      </c>
      <c r="C30" s="77" t="s">
        <v>68</v>
      </c>
      <c r="D30" s="84">
        <f t="shared" si="0"/>
        <v>2.4999949999999998E-5</v>
      </c>
      <c r="E30" s="78">
        <v>7.6940000000000003E-3</v>
      </c>
      <c r="F30" s="79">
        <v>9.5250000000000005E-3</v>
      </c>
      <c r="G30" s="75">
        <f t="shared" si="1"/>
        <v>1.7219000000000002E-2</v>
      </c>
      <c r="H30" s="76">
        <v>9</v>
      </c>
      <c r="I30" s="77" t="s">
        <v>69</v>
      </c>
      <c r="J30" s="83">
        <f t="shared" si="2"/>
        <v>8.9999999999999998E-4</v>
      </c>
      <c r="K30" s="76">
        <v>18</v>
      </c>
      <c r="L30" s="77" t="s">
        <v>69</v>
      </c>
      <c r="M30" s="83">
        <f t="shared" si="3"/>
        <v>1.8E-3</v>
      </c>
      <c r="N30" s="76">
        <v>13</v>
      </c>
      <c r="O30" s="77" t="s">
        <v>69</v>
      </c>
      <c r="P30" s="83">
        <f t="shared" si="4"/>
        <v>1.2999999999999999E-3</v>
      </c>
    </row>
    <row r="31" spans="1:25">
      <c r="A31" s="1">
        <f t="shared" si="5"/>
        <v>31</v>
      </c>
      <c r="B31" s="76">
        <v>54.999899999999997</v>
      </c>
      <c r="C31" s="77" t="s">
        <v>68</v>
      </c>
      <c r="D31" s="84">
        <f t="shared" si="0"/>
        <v>2.7499949999999997E-5</v>
      </c>
      <c r="E31" s="78">
        <v>8.0700000000000008E-3</v>
      </c>
      <c r="F31" s="79">
        <v>9.7490000000000007E-3</v>
      </c>
      <c r="G31" s="75">
        <f t="shared" si="1"/>
        <v>1.7819000000000002E-2</v>
      </c>
      <c r="H31" s="76">
        <v>10</v>
      </c>
      <c r="I31" s="77" t="s">
        <v>69</v>
      </c>
      <c r="J31" s="83">
        <f t="shared" si="2"/>
        <v>1E-3</v>
      </c>
      <c r="K31" s="76">
        <v>19</v>
      </c>
      <c r="L31" s="77" t="s">
        <v>69</v>
      </c>
      <c r="M31" s="83">
        <f t="shared" si="3"/>
        <v>1.9E-3</v>
      </c>
      <c r="N31" s="76">
        <v>13</v>
      </c>
      <c r="O31" s="77" t="s">
        <v>69</v>
      </c>
      <c r="P31" s="83">
        <f t="shared" si="4"/>
        <v>1.2999999999999999E-3</v>
      </c>
    </row>
    <row r="32" spans="1:25">
      <c r="A32" s="1">
        <f t="shared" si="5"/>
        <v>32</v>
      </c>
      <c r="B32" s="76">
        <v>59.999899999999997</v>
      </c>
      <c r="C32" s="77" t="s">
        <v>68</v>
      </c>
      <c r="D32" s="84">
        <f t="shared" si="0"/>
        <v>2.9999949999999997E-5</v>
      </c>
      <c r="E32" s="78">
        <v>8.4279999999999997E-3</v>
      </c>
      <c r="F32" s="79">
        <v>9.9489999999999995E-3</v>
      </c>
      <c r="G32" s="75">
        <f t="shared" si="1"/>
        <v>1.8376999999999998E-2</v>
      </c>
      <c r="H32" s="76">
        <v>10</v>
      </c>
      <c r="I32" s="77" t="s">
        <v>69</v>
      </c>
      <c r="J32" s="83">
        <f t="shared" si="2"/>
        <v>1E-3</v>
      </c>
      <c r="K32" s="76">
        <v>20</v>
      </c>
      <c r="L32" s="77" t="s">
        <v>69</v>
      </c>
      <c r="M32" s="83">
        <f t="shared" si="3"/>
        <v>2E-3</v>
      </c>
      <c r="N32" s="76">
        <v>14</v>
      </c>
      <c r="O32" s="77" t="s">
        <v>69</v>
      </c>
      <c r="P32" s="83">
        <f t="shared" si="4"/>
        <v>1.4E-3</v>
      </c>
    </row>
    <row r="33" spans="1:16">
      <c r="A33" s="1">
        <f t="shared" si="5"/>
        <v>33</v>
      </c>
      <c r="B33" s="76">
        <v>64.999899999999997</v>
      </c>
      <c r="C33" s="77" t="s">
        <v>68</v>
      </c>
      <c r="D33" s="84">
        <f t="shared" si="0"/>
        <v>3.249995E-5</v>
      </c>
      <c r="E33" s="78">
        <v>8.7729999999999995E-3</v>
      </c>
      <c r="F33" s="79">
        <v>1.013E-2</v>
      </c>
      <c r="G33" s="75">
        <f t="shared" si="1"/>
        <v>1.8903E-2</v>
      </c>
      <c r="H33" s="76">
        <v>11</v>
      </c>
      <c r="I33" s="77" t="s">
        <v>69</v>
      </c>
      <c r="J33" s="83">
        <f t="shared" si="2"/>
        <v>1.0999999999999998E-3</v>
      </c>
      <c r="K33" s="76">
        <v>21</v>
      </c>
      <c r="L33" s="77" t="s">
        <v>69</v>
      </c>
      <c r="M33" s="83">
        <f t="shared" si="3"/>
        <v>2.1000000000000003E-3</v>
      </c>
      <c r="N33" s="76">
        <v>15</v>
      </c>
      <c r="O33" s="77" t="s">
        <v>69</v>
      </c>
      <c r="P33" s="83">
        <f t="shared" si="4"/>
        <v>1.5E-3</v>
      </c>
    </row>
    <row r="34" spans="1:16">
      <c r="A34" s="1">
        <f t="shared" si="5"/>
        <v>34</v>
      </c>
      <c r="B34" s="76">
        <v>69.999899999999997</v>
      </c>
      <c r="C34" s="77" t="s">
        <v>68</v>
      </c>
      <c r="D34" s="84">
        <f t="shared" si="0"/>
        <v>3.499995E-5</v>
      </c>
      <c r="E34" s="78">
        <v>9.1039999999999992E-3</v>
      </c>
      <c r="F34" s="79">
        <v>1.0290000000000001E-2</v>
      </c>
      <c r="G34" s="75">
        <f t="shared" si="1"/>
        <v>1.9394000000000002E-2</v>
      </c>
      <c r="H34" s="76">
        <v>12</v>
      </c>
      <c r="I34" s="77" t="s">
        <v>69</v>
      </c>
      <c r="J34" s="83">
        <f t="shared" si="2"/>
        <v>1.2000000000000001E-3</v>
      </c>
      <c r="K34" s="76">
        <v>22</v>
      </c>
      <c r="L34" s="77" t="s">
        <v>69</v>
      </c>
      <c r="M34" s="83">
        <f t="shared" si="3"/>
        <v>2.1999999999999997E-3</v>
      </c>
      <c r="N34" s="76">
        <v>16</v>
      </c>
      <c r="O34" s="77" t="s">
        <v>69</v>
      </c>
      <c r="P34" s="83">
        <f t="shared" si="4"/>
        <v>1.6000000000000001E-3</v>
      </c>
    </row>
    <row r="35" spans="1:16">
      <c r="A35" s="1">
        <f t="shared" si="5"/>
        <v>35</v>
      </c>
      <c r="B35" s="76">
        <v>79.999899999999997</v>
      </c>
      <c r="C35" s="77" t="s">
        <v>68</v>
      </c>
      <c r="D35" s="84">
        <f t="shared" si="0"/>
        <v>3.999995E-5</v>
      </c>
      <c r="E35" s="78">
        <v>9.7319999999999993E-3</v>
      </c>
      <c r="F35" s="79">
        <v>1.0580000000000001E-2</v>
      </c>
      <c r="G35" s="75">
        <f t="shared" si="1"/>
        <v>2.0312E-2</v>
      </c>
      <c r="H35" s="76">
        <v>13</v>
      </c>
      <c r="I35" s="77" t="s">
        <v>69</v>
      </c>
      <c r="J35" s="83">
        <f t="shared" si="2"/>
        <v>1.2999999999999999E-3</v>
      </c>
      <c r="K35" s="76">
        <v>24</v>
      </c>
      <c r="L35" s="77" t="s">
        <v>69</v>
      </c>
      <c r="M35" s="83">
        <f t="shared" si="3"/>
        <v>2.4000000000000002E-3</v>
      </c>
      <c r="N35" s="76">
        <v>17</v>
      </c>
      <c r="O35" s="77" t="s">
        <v>69</v>
      </c>
      <c r="P35" s="83">
        <f t="shared" si="4"/>
        <v>1.7000000000000001E-3</v>
      </c>
    </row>
    <row r="36" spans="1:16">
      <c r="A36" s="1">
        <f t="shared" si="5"/>
        <v>36</v>
      </c>
      <c r="B36" s="76">
        <v>89.999899999999997</v>
      </c>
      <c r="C36" s="77" t="s">
        <v>68</v>
      </c>
      <c r="D36" s="84">
        <f t="shared" si="0"/>
        <v>4.4999949999999999E-5</v>
      </c>
      <c r="E36" s="78">
        <v>1.0319999999999999E-2</v>
      </c>
      <c r="F36" s="79">
        <v>1.0829999999999999E-2</v>
      </c>
      <c r="G36" s="75">
        <f t="shared" si="1"/>
        <v>2.1149999999999999E-2</v>
      </c>
      <c r="H36" s="76">
        <v>14</v>
      </c>
      <c r="I36" s="77" t="s">
        <v>69</v>
      </c>
      <c r="J36" s="83">
        <f t="shared" si="2"/>
        <v>1.4E-3</v>
      </c>
      <c r="K36" s="76">
        <v>25</v>
      </c>
      <c r="L36" s="77" t="s">
        <v>69</v>
      </c>
      <c r="M36" s="83">
        <f t="shared" si="3"/>
        <v>2.5000000000000001E-3</v>
      </c>
      <c r="N36" s="76">
        <v>18</v>
      </c>
      <c r="O36" s="77" t="s">
        <v>69</v>
      </c>
      <c r="P36" s="83">
        <f t="shared" si="4"/>
        <v>1.8E-3</v>
      </c>
    </row>
    <row r="37" spans="1:16">
      <c r="A37" s="1">
        <f t="shared" si="5"/>
        <v>37</v>
      </c>
      <c r="B37" s="76">
        <v>99.999899999999997</v>
      </c>
      <c r="C37" s="77" t="s">
        <v>68</v>
      </c>
      <c r="D37" s="84">
        <f t="shared" si="0"/>
        <v>4.9999949999999999E-5</v>
      </c>
      <c r="E37" s="78">
        <v>1.0880000000000001E-2</v>
      </c>
      <c r="F37" s="79">
        <v>1.103E-2</v>
      </c>
      <c r="G37" s="75">
        <f t="shared" si="1"/>
        <v>2.1909999999999999E-2</v>
      </c>
      <c r="H37" s="76">
        <v>15</v>
      </c>
      <c r="I37" s="77" t="s">
        <v>69</v>
      </c>
      <c r="J37" s="83">
        <f t="shared" si="2"/>
        <v>1.5E-3</v>
      </c>
      <c r="K37" s="76">
        <v>27</v>
      </c>
      <c r="L37" s="77" t="s">
        <v>69</v>
      </c>
      <c r="M37" s="83">
        <f t="shared" si="3"/>
        <v>2.7000000000000001E-3</v>
      </c>
      <c r="N37" s="76">
        <v>20</v>
      </c>
      <c r="O37" s="77" t="s">
        <v>69</v>
      </c>
      <c r="P37" s="83">
        <f t="shared" si="4"/>
        <v>2E-3</v>
      </c>
    </row>
    <row r="38" spans="1:16">
      <c r="A38" s="1">
        <f t="shared" si="5"/>
        <v>38</v>
      </c>
      <c r="B38" s="76">
        <v>110</v>
      </c>
      <c r="C38" s="77" t="s">
        <v>68</v>
      </c>
      <c r="D38" s="84">
        <f t="shared" si="0"/>
        <v>5.5000000000000002E-5</v>
      </c>
      <c r="E38" s="78">
        <v>1.141E-2</v>
      </c>
      <c r="F38" s="79">
        <v>1.1209999999999999E-2</v>
      </c>
      <c r="G38" s="75">
        <f t="shared" si="1"/>
        <v>2.2620000000000001E-2</v>
      </c>
      <c r="H38" s="76">
        <v>16</v>
      </c>
      <c r="I38" s="77" t="s">
        <v>69</v>
      </c>
      <c r="J38" s="83">
        <f t="shared" si="2"/>
        <v>1.6000000000000001E-3</v>
      </c>
      <c r="K38" s="76">
        <v>29</v>
      </c>
      <c r="L38" s="77" t="s">
        <v>69</v>
      </c>
      <c r="M38" s="83">
        <f t="shared" si="3"/>
        <v>2.9000000000000002E-3</v>
      </c>
      <c r="N38" s="76">
        <v>21</v>
      </c>
      <c r="O38" s="77" t="s">
        <v>69</v>
      </c>
      <c r="P38" s="83">
        <f t="shared" si="4"/>
        <v>2.1000000000000003E-3</v>
      </c>
    </row>
    <row r="39" spans="1:16">
      <c r="A39" s="1">
        <f t="shared" si="5"/>
        <v>39</v>
      </c>
      <c r="B39" s="76">
        <v>120</v>
      </c>
      <c r="C39" s="77" t="s">
        <v>68</v>
      </c>
      <c r="D39" s="84">
        <f t="shared" si="0"/>
        <v>6.0000000000000002E-5</v>
      </c>
      <c r="E39" s="78">
        <v>1.192E-2</v>
      </c>
      <c r="F39" s="79">
        <v>1.137E-2</v>
      </c>
      <c r="G39" s="75">
        <f t="shared" si="1"/>
        <v>2.3289999999999998E-2</v>
      </c>
      <c r="H39" s="76">
        <v>17</v>
      </c>
      <c r="I39" s="77" t="s">
        <v>69</v>
      </c>
      <c r="J39" s="83">
        <f t="shared" si="2"/>
        <v>1.7000000000000001E-3</v>
      </c>
      <c r="K39" s="76">
        <v>30</v>
      </c>
      <c r="L39" s="77" t="s">
        <v>69</v>
      </c>
      <c r="M39" s="83">
        <f t="shared" si="3"/>
        <v>3.0000000000000001E-3</v>
      </c>
      <c r="N39" s="76">
        <v>22</v>
      </c>
      <c r="O39" s="77" t="s">
        <v>69</v>
      </c>
      <c r="P39" s="83">
        <f t="shared" si="4"/>
        <v>2.1999999999999997E-3</v>
      </c>
    </row>
    <row r="40" spans="1:16">
      <c r="A40" s="1">
        <f t="shared" si="5"/>
        <v>40</v>
      </c>
      <c r="B40" s="76">
        <v>130</v>
      </c>
      <c r="C40" s="77" t="s">
        <v>68</v>
      </c>
      <c r="D40" s="84">
        <f t="shared" si="0"/>
        <v>6.4999999999999994E-5</v>
      </c>
      <c r="E40" s="78">
        <v>1.2409999999999999E-2</v>
      </c>
      <c r="F40" s="79">
        <v>1.1509999999999999E-2</v>
      </c>
      <c r="G40" s="75">
        <f t="shared" si="1"/>
        <v>2.3919999999999997E-2</v>
      </c>
      <c r="H40" s="76">
        <v>18</v>
      </c>
      <c r="I40" s="77" t="s">
        <v>69</v>
      </c>
      <c r="J40" s="83">
        <f t="shared" si="2"/>
        <v>1.8E-3</v>
      </c>
      <c r="K40" s="76">
        <v>32</v>
      </c>
      <c r="L40" s="77" t="s">
        <v>69</v>
      </c>
      <c r="M40" s="83">
        <f t="shared" si="3"/>
        <v>3.2000000000000002E-3</v>
      </c>
      <c r="N40" s="76">
        <v>23</v>
      </c>
      <c r="O40" s="77" t="s">
        <v>69</v>
      </c>
      <c r="P40" s="83">
        <f t="shared" si="4"/>
        <v>2.3E-3</v>
      </c>
    </row>
    <row r="41" spans="1:16">
      <c r="A41" s="1">
        <f t="shared" si="5"/>
        <v>41</v>
      </c>
      <c r="B41" s="76">
        <v>139.999</v>
      </c>
      <c r="C41" s="77" t="s">
        <v>68</v>
      </c>
      <c r="D41" s="84">
        <f t="shared" si="0"/>
        <v>6.99995E-5</v>
      </c>
      <c r="E41" s="78">
        <v>1.2869999999999999E-2</v>
      </c>
      <c r="F41" s="79">
        <v>1.162E-2</v>
      </c>
      <c r="G41" s="75">
        <f t="shared" si="1"/>
        <v>2.4489999999999998E-2</v>
      </c>
      <c r="H41" s="76">
        <v>19</v>
      </c>
      <c r="I41" s="77" t="s">
        <v>69</v>
      </c>
      <c r="J41" s="83">
        <f t="shared" si="2"/>
        <v>1.9E-3</v>
      </c>
      <c r="K41" s="76">
        <v>34</v>
      </c>
      <c r="L41" s="77" t="s">
        <v>69</v>
      </c>
      <c r="M41" s="83">
        <f t="shared" si="3"/>
        <v>3.4000000000000002E-3</v>
      </c>
      <c r="N41" s="76">
        <v>24</v>
      </c>
      <c r="O41" s="77" t="s">
        <v>69</v>
      </c>
      <c r="P41" s="83">
        <f t="shared" si="4"/>
        <v>2.4000000000000002E-3</v>
      </c>
    </row>
    <row r="42" spans="1:16">
      <c r="A42" s="1">
        <f t="shared" si="5"/>
        <v>42</v>
      </c>
      <c r="B42" s="76">
        <v>149.999</v>
      </c>
      <c r="C42" s="77" t="s">
        <v>68</v>
      </c>
      <c r="D42" s="84">
        <f t="shared" si="0"/>
        <v>7.4999499999999999E-5</v>
      </c>
      <c r="E42" s="78">
        <v>1.333E-2</v>
      </c>
      <c r="F42" s="79">
        <v>1.1730000000000001E-2</v>
      </c>
      <c r="G42" s="75">
        <f t="shared" si="1"/>
        <v>2.5059999999999999E-2</v>
      </c>
      <c r="H42" s="76">
        <v>20</v>
      </c>
      <c r="I42" s="77" t="s">
        <v>69</v>
      </c>
      <c r="J42" s="83">
        <f t="shared" si="2"/>
        <v>2E-3</v>
      </c>
      <c r="K42" s="76">
        <v>35</v>
      </c>
      <c r="L42" s="77" t="s">
        <v>69</v>
      </c>
      <c r="M42" s="83">
        <f t="shared" si="3"/>
        <v>3.5000000000000005E-3</v>
      </c>
      <c r="N42" s="76">
        <v>26</v>
      </c>
      <c r="O42" s="77" t="s">
        <v>69</v>
      </c>
      <c r="P42" s="83">
        <f t="shared" si="4"/>
        <v>2.5999999999999999E-3</v>
      </c>
    </row>
    <row r="43" spans="1:16">
      <c r="A43" s="1">
        <f t="shared" si="5"/>
        <v>43</v>
      </c>
      <c r="B43" s="76">
        <v>159.999</v>
      </c>
      <c r="C43" s="77" t="s">
        <v>68</v>
      </c>
      <c r="D43" s="84">
        <f t="shared" si="0"/>
        <v>7.9999499999999999E-5</v>
      </c>
      <c r="E43" s="78">
        <v>1.376E-2</v>
      </c>
      <c r="F43" s="79">
        <v>1.1820000000000001E-2</v>
      </c>
      <c r="G43" s="75">
        <f t="shared" si="1"/>
        <v>2.5579999999999999E-2</v>
      </c>
      <c r="H43" s="76">
        <v>21</v>
      </c>
      <c r="I43" s="77" t="s">
        <v>69</v>
      </c>
      <c r="J43" s="83">
        <f t="shared" si="2"/>
        <v>2.1000000000000003E-3</v>
      </c>
      <c r="K43" s="76">
        <v>37</v>
      </c>
      <c r="L43" s="77" t="s">
        <v>69</v>
      </c>
      <c r="M43" s="83">
        <f t="shared" si="3"/>
        <v>3.6999999999999997E-3</v>
      </c>
      <c r="N43" s="76">
        <v>27</v>
      </c>
      <c r="O43" s="77" t="s">
        <v>69</v>
      </c>
      <c r="P43" s="83">
        <f t="shared" si="4"/>
        <v>2.7000000000000001E-3</v>
      </c>
    </row>
    <row r="44" spans="1:16">
      <c r="A44" s="1">
        <f t="shared" si="5"/>
        <v>44</v>
      </c>
      <c r="B44" s="76">
        <v>169.999</v>
      </c>
      <c r="C44" s="77" t="s">
        <v>68</v>
      </c>
      <c r="D44" s="84">
        <f t="shared" si="0"/>
        <v>8.4999499999999998E-5</v>
      </c>
      <c r="E44" s="78">
        <v>1.4189999999999999E-2</v>
      </c>
      <c r="F44" s="79">
        <v>1.191E-2</v>
      </c>
      <c r="G44" s="75">
        <f t="shared" si="1"/>
        <v>2.6099999999999998E-2</v>
      </c>
      <c r="H44" s="76">
        <v>22</v>
      </c>
      <c r="I44" s="77" t="s">
        <v>69</v>
      </c>
      <c r="J44" s="83">
        <f t="shared" si="2"/>
        <v>2.1999999999999997E-3</v>
      </c>
      <c r="K44" s="76">
        <v>38</v>
      </c>
      <c r="L44" s="77" t="s">
        <v>69</v>
      </c>
      <c r="M44" s="83">
        <f t="shared" si="3"/>
        <v>3.8E-3</v>
      </c>
      <c r="N44" s="76">
        <v>28</v>
      </c>
      <c r="O44" s="77" t="s">
        <v>69</v>
      </c>
      <c r="P44" s="83">
        <f t="shared" si="4"/>
        <v>2.8E-3</v>
      </c>
    </row>
    <row r="45" spans="1:16">
      <c r="A45" s="1">
        <f t="shared" si="5"/>
        <v>45</v>
      </c>
      <c r="B45" s="76">
        <v>179.999</v>
      </c>
      <c r="C45" s="77" t="s">
        <v>68</v>
      </c>
      <c r="D45" s="84">
        <f t="shared" si="0"/>
        <v>8.9999499999999998E-5</v>
      </c>
      <c r="E45" s="78">
        <v>1.46E-2</v>
      </c>
      <c r="F45" s="79">
        <v>1.1979999999999999E-2</v>
      </c>
      <c r="G45" s="75">
        <f t="shared" si="1"/>
        <v>2.6579999999999999E-2</v>
      </c>
      <c r="H45" s="76">
        <v>23</v>
      </c>
      <c r="I45" s="77" t="s">
        <v>69</v>
      </c>
      <c r="J45" s="83">
        <f t="shared" si="2"/>
        <v>2.3E-3</v>
      </c>
      <c r="K45" s="76">
        <v>40</v>
      </c>
      <c r="L45" s="77" t="s">
        <v>69</v>
      </c>
      <c r="M45" s="83">
        <f t="shared" si="3"/>
        <v>4.0000000000000001E-3</v>
      </c>
      <c r="N45" s="76">
        <v>29</v>
      </c>
      <c r="O45" s="77" t="s">
        <v>69</v>
      </c>
      <c r="P45" s="83">
        <f t="shared" si="4"/>
        <v>2.9000000000000002E-3</v>
      </c>
    </row>
    <row r="46" spans="1:16">
      <c r="A46" s="1">
        <f t="shared" si="5"/>
        <v>46</v>
      </c>
      <c r="B46" s="76">
        <v>199.999</v>
      </c>
      <c r="C46" s="77" t="s">
        <v>68</v>
      </c>
      <c r="D46" s="84">
        <f t="shared" si="0"/>
        <v>9.9999499999999997E-5</v>
      </c>
      <c r="E46" s="78">
        <v>1.5389999999999999E-2</v>
      </c>
      <c r="F46" s="79">
        <v>1.21E-2</v>
      </c>
      <c r="G46" s="75">
        <f t="shared" si="1"/>
        <v>2.7490000000000001E-2</v>
      </c>
      <c r="H46" s="76">
        <v>26</v>
      </c>
      <c r="I46" s="77" t="s">
        <v>69</v>
      </c>
      <c r="J46" s="83">
        <f t="shared" si="2"/>
        <v>2.5999999999999999E-3</v>
      </c>
      <c r="K46" s="76">
        <v>43</v>
      </c>
      <c r="L46" s="77" t="s">
        <v>69</v>
      </c>
      <c r="M46" s="83">
        <f t="shared" si="3"/>
        <v>4.3E-3</v>
      </c>
      <c r="N46" s="76">
        <v>31</v>
      </c>
      <c r="O46" s="77" t="s">
        <v>69</v>
      </c>
      <c r="P46" s="83">
        <f t="shared" si="4"/>
        <v>3.0999999999999999E-3</v>
      </c>
    </row>
    <row r="47" spans="1:16">
      <c r="A47" s="1">
        <f t="shared" si="5"/>
        <v>47</v>
      </c>
      <c r="B47" s="76">
        <v>224.999</v>
      </c>
      <c r="C47" s="77" t="s">
        <v>68</v>
      </c>
      <c r="D47" s="84">
        <f t="shared" si="0"/>
        <v>1.124995E-4</v>
      </c>
      <c r="E47" s="78">
        <v>1.6320000000000001E-2</v>
      </c>
      <c r="F47" s="79">
        <v>1.222E-2</v>
      </c>
      <c r="G47" s="75">
        <f t="shared" si="1"/>
        <v>2.8540000000000003E-2</v>
      </c>
      <c r="H47" s="76">
        <v>28</v>
      </c>
      <c r="I47" s="77" t="s">
        <v>69</v>
      </c>
      <c r="J47" s="83">
        <f t="shared" si="2"/>
        <v>2.8E-3</v>
      </c>
      <c r="K47" s="76">
        <v>46</v>
      </c>
      <c r="L47" s="77" t="s">
        <v>69</v>
      </c>
      <c r="M47" s="83">
        <f t="shared" si="3"/>
        <v>4.5999999999999999E-3</v>
      </c>
      <c r="N47" s="76">
        <v>34</v>
      </c>
      <c r="O47" s="77" t="s">
        <v>69</v>
      </c>
      <c r="P47" s="83">
        <f t="shared" si="4"/>
        <v>3.4000000000000002E-3</v>
      </c>
    </row>
    <row r="48" spans="1:16">
      <c r="A48" s="1">
        <f t="shared" si="5"/>
        <v>48</v>
      </c>
      <c r="B48" s="76">
        <v>249.999</v>
      </c>
      <c r="C48" s="77" t="s">
        <v>68</v>
      </c>
      <c r="D48" s="84">
        <f t="shared" si="0"/>
        <v>1.2499949999999999E-4</v>
      </c>
      <c r="E48" s="78">
        <v>1.72E-2</v>
      </c>
      <c r="F48" s="79">
        <v>1.23E-2</v>
      </c>
      <c r="G48" s="75">
        <f t="shared" si="1"/>
        <v>2.9499999999999998E-2</v>
      </c>
      <c r="H48" s="76">
        <v>31</v>
      </c>
      <c r="I48" s="77" t="s">
        <v>69</v>
      </c>
      <c r="J48" s="83">
        <f t="shared" si="2"/>
        <v>3.0999999999999999E-3</v>
      </c>
      <c r="K48" s="76">
        <v>50</v>
      </c>
      <c r="L48" s="77" t="s">
        <v>69</v>
      </c>
      <c r="M48" s="83">
        <f t="shared" si="3"/>
        <v>5.0000000000000001E-3</v>
      </c>
      <c r="N48" s="76">
        <v>36</v>
      </c>
      <c r="O48" s="77" t="s">
        <v>69</v>
      </c>
      <c r="P48" s="83">
        <f t="shared" si="4"/>
        <v>3.5999999999999999E-3</v>
      </c>
    </row>
    <row r="49" spans="1:16">
      <c r="A49" s="1">
        <f t="shared" si="5"/>
        <v>49</v>
      </c>
      <c r="B49" s="76">
        <v>274.99900000000002</v>
      </c>
      <c r="C49" s="77" t="s">
        <v>68</v>
      </c>
      <c r="D49" s="84">
        <f t="shared" si="0"/>
        <v>1.374995E-4</v>
      </c>
      <c r="E49" s="78">
        <v>1.804E-2</v>
      </c>
      <c r="F49" s="79">
        <v>1.2370000000000001E-2</v>
      </c>
      <c r="G49" s="75">
        <f t="shared" si="1"/>
        <v>3.041E-2</v>
      </c>
      <c r="H49" s="76">
        <v>33</v>
      </c>
      <c r="I49" s="77" t="s">
        <v>69</v>
      </c>
      <c r="J49" s="83">
        <f t="shared" si="2"/>
        <v>3.3E-3</v>
      </c>
      <c r="K49" s="76">
        <v>53</v>
      </c>
      <c r="L49" s="77" t="s">
        <v>69</v>
      </c>
      <c r="M49" s="83">
        <f t="shared" si="3"/>
        <v>5.3E-3</v>
      </c>
      <c r="N49" s="76">
        <v>39</v>
      </c>
      <c r="O49" s="77" t="s">
        <v>69</v>
      </c>
      <c r="P49" s="83">
        <f t="shared" si="4"/>
        <v>3.8999999999999998E-3</v>
      </c>
    </row>
    <row r="50" spans="1:16">
      <c r="A50" s="1">
        <f t="shared" si="5"/>
        <v>50</v>
      </c>
      <c r="B50" s="76">
        <v>299.99900000000002</v>
      </c>
      <c r="C50" s="77" t="s">
        <v>68</v>
      </c>
      <c r="D50" s="84">
        <f t="shared" si="0"/>
        <v>1.4999950000000001E-4</v>
      </c>
      <c r="E50" s="78">
        <v>1.8849999999999999E-2</v>
      </c>
      <c r="F50" s="79">
        <v>1.2409999999999999E-2</v>
      </c>
      <c r="G50" s="75">
        <f t="shared" si="1"/>
        <v>3.1259999999999996E-2</v>
      </c>
      <c r="H50" s="76">
        <v>35</v>
      </c>
      <c r="I50" s="77" t="s">
        <v>69</v>
      </c>
      <c r="J50" s="83">
        <f t="shared" si="2"/>
        <v>3.5000000000000005E-3</v>
      </c>
      <c r="K50" s="76">
        <v>56</v>
      </c>
      <c r="L50" s="77" t="s">
        <v>69</v>
      </c>
      <c r="M50" s="83">
        <f t="shared" si="3"/>
        <v>5.5999999999999999E-3</v>
      </c>
      <c r="N50" s="76">
        <v>41</v>
      </c>
      <c r="O50" s="77" t="s">
        <v>69</v>
      </c>
      <c r="P50" s="83">
        <f t="shared" si="4"/>
        <v>4.1000000000000003E-3</v>
      </c>
    </row>
    <row r="51" spans="1:16">
      <c r="A51" s="1">
        <f t="shared" si="5"/>
        <v>51</v>
      </c>
      <c r="B51" s="76">
        <v>324.99900000000002</v>
      </c>
      <c r="C51" s="77" t="s">
        <v>68</v>
      </c>
      <c r="D51" s="84">
        <f t="shared" si="0"/>
        <v>1.6249950000000001E-4</v>
      </c>
      <c r="E51" s="78">
        <v>1.9619999999999999E-2</v>
      </c>
      <c r="F51" s="79">
        <v>1.244E-2</v>
      </c>
      <c r="G51" s="75">
        <f t="shared" si="1"/>
        <v>3.2059999999999998E-2</v>
      </c>
      <c r="H51" s="76">
        <v>38</v>
      </c>
      <c r="I51" s="77" t="s">
        <v>69</v>
      </c>
      <c r="J51" s="83">
        <f t="shared" si="2"/>
        <v>3.8E-3</v>
      </c>
      <c r="K51" s="76">
        <v>59</v>
      </c>
      <c r="L51" s="77" t="s">
        <v>69</v>
      </c>
      <c r="M51" s="83">
        <f t="shared" si="3"/>
        <v>5.8999999999999999E-3</v>
      </c>
      <c r="N51" s="76">
        <v>43</v>
      </c>
      <c r="O51" s="77" t="s">
        <v>69</v>
      </c>
      <c r="P51" s="83">
        <f t="shared" si="4"/>
        <v>4.3E-3</v>
      </c>
    </row>
    <row r="52" spans="1:16">
      <c r="A52" s="1">
        <f t="shared" si="5"/>
        <v>52</v>
      </c>
      <c r="B52" s="76">
        <v>349.99900000000002</v>
      </c>
      <c r="C52" s="77" t="s">
        <v>68</v>
      </c>
      <c r="D52" s="84">
        <f t="shared" si="0"/>
        <v>1.7499950000000002E-4</v>
      </c>
      <c r="E52" s="78">
        <v>2.036E-2</v>
      </c>
      <c r="F52" s="79">
        <v>1.2449999999999999E-2</v>
      </c>
      <c r="G52" s="75">
        <f t="shared" si="1"/>
        <v>3.2809999999999999E-2</v>
      </c>
      <c r="H52" s="76">
        <v>40</v>
      </c>
      <c r="I52" s="77" t="s">
        <v>69</v>
      </c>
      <c r="J52" s="83">
        <f t="shared" ref="J52:J83" si="6">H52/1000/10</f>
        <v>4.0000000000000001E-3</v>
      </c>
      <c r="K52" s="76">
        <v>62</v>
      </c>
      <c r="L52" s="77" t="s">
        <v>69</v>
      </c>
      <c r="M52" s="83">
        <f t="shared" ref="M52:M83" si="7">K52/1000/10</f>
        <v>6.1999999999999998E-3</v>
      </c>
      <c r="N52" s="76">
        <v>46</v>
      </c>
      <c r="O52" s="77" t="s">
        <v>69</v>
      </c>
      <c r="P52" s="83">
        <f t="shared" ref="P52:P83" si="8">N52/1000/10</f>
        <v>4.5999999999999999E-3</v>
      </c>
    </row>
    <row r="53" spans="1:16">
      <c r="A53" s="1">
        <f t="shared" si="5"/>
        <v>53</v>
      </c>
      <c r="B53" s="76">
        <v>374.99900000000002</v>
      </c>
      <c r="C53" s="77" t="s">
        <v>68</v>
      </c>
      <c r="D53" s="84">
        <f t="shared" si="0"/>
        <v>1.8749950000000002E-4</v>
      </c>
      <c r="E53" s="78">
        <v>2.1069999999999998E-2</v>
      </c>
      <c r="F53" s="79">
        <v>1.2460000000000001E-2</v>
      </c>
      <c r="G53" s="75">
        <f t="shared" si="1"/>
        <v>3.3529999999999997E-2</v>
      </c>
      <c r="H53" s="76">
        <v>43</v>
      </c>
      <c r="I53" s="77" t="s">
        <v>69</v>
      </c>
      <c r="J53" s="83">
        <f t="shared" si="6"/>
        <v>4.3E-3</v>
      </c>
      <c r="K53" s="76">
        <v>66</v>
      </c>
      <c r="L53" s="77" t="s">
        <v>69</v>
      </c>
      <c r="M53" s="83">
        <f t="shared" si="7"/>
        <v>6.6E-3</v>
      </c>
      <c r="N53" s="76">
        <v>48</v>
      </c>
      <c r="O53" s="77" t="s">
        <v>69</v>
      </c>
      <c r="P53" s="83">
        <f t="shared" si="8"/>
        <v>4.8000000000000004E-3</v>
      </c>
    </row>
    <row r="54" spans="1:16">
      <c r="A54" s="1">
        <f t="shared" si="5"/>
        <v>54</v>
      </c>
      <c r="B54" s="76">
        <v>399.99900000000002</v>
      </c>
      <c r="C54" s="77" t="s">
        <v>68</v>
      </c>
      <c r="D54" s="84">
        <f t="shared" si="0"/>
        <v>1.999995E-4</v>
      </c>
      <c r="E54" s="78">
        <v>2.1760000000000002E-2</v>
      </c>
      <c r="F54" s="79">
        <v>1.2460000000000001E-2</v>
      </c>
      <c r="G54" s="75">
        <f t="shared" si="1"/>
        <v>3.422E-2</v>
      </c>
      <c r="H54" s="76">
        <v>45</v>
      </c>
      <c r="I54" s="77" t="s">
        <v>69</v>
      </c>
      <c r="J54" s="83">
        <f t="shared" si="6"/>
        <v>4.4999999999999997E-3</v>
      </c>
      <c r="K54" s="76">
        <v>69</v>
      </c>
      <c r="L54" s="77" t="s">
        <v>69</v>
      </c>
      <c r="M54" s="83">
        <f t="shared" si="7"/>
        <v>6.9000000000000008E-3</v>
      </c>
      <c r="N54" s="76">
        <v>50</v>
      </c>
      <c r="O54" s="77" t="s">
        <v>69</v>
      </c>
      <c r="P54" s="83">
        <f t="shared" si="8"/>
        <v>5.0000000000000001E-3</v>
      </c>
    </row>
    <row r="55" spans="1:16">
      <c r="A55" s="1">
        <f t="shared" si="5"/>
        <v>55</v>
      </c>
      <c r="B55" s="76">
        <v>449.99900000000002</v>
      </c>
      <c r="C55" s="77" t="s">
        <v>68</v>
      </c>
      <c r="D55" s="84">
        <f t="shared" si="0"/>
        <v>2.2499950000000001E-4</v>
      </c>
      <c r="E55" s="78">
        <v>2.308E-2</v>
      </c>
      <c r="F55" s="79">
        <v>1.243E-2</v>
      </c>
      <c r="G55" s="75">
        <f t="shared" si="1"/>
        <v>3.551E-2</v>
      </c>
      <c r="H55" s="76">
        <v>50</v>
      </c>
      <c r="I55" s="77" t="s">
        <v>69</v>
      </c>
      <c r="J55" s="83">
        <f t="shared" si="6"/>
        <v>5.0000000000000001E-3</v>
      </c>
      <c r="K55" s="76">
        <v>74</v>
      </c>
      <c r="L55" s="77" t="s">
        <v>69</v>
      </c>
      <c r="M55" s="83">
        <f t="shared" si="7"/>
        <v>7.3999999999999995E-3</v>
      </c>
      <c r="N55" s="76">
        <v>55</v>
      </c>
      <c r="O55" s="77" t="s">
        <v>69</v>
      </c>
      <c r="P55" s="83">
        <f t="shared" si="8"/>
        <v>5.4999999999999997E-3</v>
      </c>
    </row>
    <row r="56" spans="1:16">
      <c r="A56" s="1">
        <f t="shared" si="5"/>
        <v>56</v>
      </c>
      <c r="B56" s="76">
        <v>499.99900000000002</v>
      </c>
      <c r="C56" s="77" t="s">
        <v>68</v>
      </c>
      <c r="D56" s="84">
        <f t="shared" si="0"/>
        <v>2.499995E-4</v>
      </c>
      <c r="E56" s="78">
        <v>2.4330000000000001E-2</v>
      </c>
      <c r="F56" s="79">
        <v>1.239E-2</v>
      </c>
      <c r="G56" s="75">
        <f t="shared" si="1"/>
        <v>3.6720000000000003E-2</v>
      </c>
      <c r="H56" s="76">
        <v>55</v>
      </c>
      <c r="I56" s="77" t="s">
        <v>69</v>
      </c>
      <c r="J56" s="83">
        <f t="shared" si="6"/>
        <v>5.4999999999999997E-3</v>
      </c>
      <c r="K56" s="76">
        <v>80</v>
      </c>
      <c r="L56" s="77" t="s">
        <v>69</v>
      </c>
      <c r="M56" s="83">
        <f t="shared" si="7"/>
        <v>8.0000000000000002E-3</v>
      </c>
      <c r="N56" s="76">
        <v>59</v>
      </c>
      <c r="O56" s="77" t="s">
        <v>69</v>
      </c>
      <c r="P56" s="83">
        <f t="shared" si="8"/>
        <v>5.8999999999999999E-3</v>
      </c>
    </row>
    <row r="57" spans="1:16">
      <c r="A57" s="1">
        <f t="shared" si="5"/>
        <v>57</v>
      </c>
      <c r="B57" s="76">
        <v>549.99900000000002</v>
      </c>
      <c r="C57" s="77" t="s">
        <v>68</v>
      </c>
      <c r="D57" s="84">
        <f t="shared" si="0"/>
        <v>2.7499950000000001E-4</v>
      </c>
      <c r="E57" s="78">
        <v>2.5520000000000001E-2</v>
      </c>
      <c r="F57" s="79">
        <v>1.2330000000000001E-2</v>
      </c>
      <c r="G57" s="75">
        <f t="shared" si="1"/>
        <v>3.7850000000000002E-2</v>
      </c>
      <c r="H57" s="76">
        <v>59</v>
      </c>
      <c r="I57" s="77" t="s">
        <v>69</v>
      </c>
      <c r="J57" s="83">
        <f t="shared" si="6"/>
        <v>5.8999999999999999E-3</v>
      </c>
      <c r="K57" s="76">
        <v>86</v>
      </c>
      <c r="L57" s="77" t="s">
        <v>69</v>
      </c>
      <c r="M57" s="83">
        <f t="shared" si="7"/>
        <v>8.6E-3</v>
      </c>
      <c r="N57" s="76">
        <v>63</v>
      </c>
      <c r="O57" s="77" t="s">
        <v>69</v>
      </c>
      <c r="P57" s="83">
        <f t="shared" si="8"/>
        <v>6.3E-3</v>
      </c>
    </row>
    <row r="58" spans="1:16">
      <c r="A58" s="1">
        <f t="shared" si="5"/>
        <v>58</v>
      </c>
      <c r="B58" s="76">
        <v>599.99900000000002</v>
      </c>
      <c r="C58" s="77" t="s">
        <v>68</v>
      </c>
      <c r="D58" s="84">
        <f t="shared" si="0"/>
        <v>2.9999950000000002E-4</v>
      </c>
      <c r="E58" s="78">
        <v>2.665E-2</v>
      </c>
      <c r="F58" s="79">
        <v>1.227E-2</v>
      </c>
      <c r="G58" s="75">
        <f t="shared" si="1"/>
        <v>3.8919999999999996E-2</v>
      </c>
      <c r="H58" s="76">
        <v>64</v>
      </c>
      <c r="I58" s="77" t="s">
        <v>69</v>
      </c>
      <c r="J58" s="83">
        <f t="shared" si="6"/>
        <v>6.4000000000000003E-3</v>
      </c>
      <c r="K58" s="76">
        <v>91</v>
      </c>
      <c r="L58" s="77" t="s">
        <v>69</v>
      </c>
      <c r="M58" s="83">
        <f t="shared" si="7"/>
        <v>9.1000000000000004E-3</v>
      </c>
      <c r="N58" s="76">
        <v>68</v>
      </c>
      <c r="O58" s="77" t="s">
        <v>69</v>
      </c>
      <c r="P58" s="83">
        <f t="shared" si="8"/>
        <v>6.8000000000000005E-3</v>
      </c>
    </row>
    <row r="59" spans="1:16">
      <c r="A59" s="1">
        <f t="shared" si="5"/>
        <v>59</v>
      </c>
      <c r="B59" s="76">
        <v>649.99900000000002</v>
      </c>
      <c r="C59" s="77" t="s">
        <v>68</v>
      </c>
      <c r="D59" s="84">
        <f t="shared" si="0"/>
        <v>3.2499950000000003E-4</v>
      </c>
      <c r="E59" s="78">
        <v>2.7740000000000001E-2</v>
      </c>
      <c r="F59" s="79">
        <v>1.2189999999999999E-2</v>
      </c>
      <c r="G59" s="75">
        <f t="shared" si="1"/>
        <v>3.993E-2</v>
      </c>
      <c r="H59" s="76">
        <v>69</v>
      </c>
      <c r="I59" s="77" t="s">
        <v>69</v>
      </c>
      <c r="J59" s="83">
        <f t="shared" si="6"/>
        <v>6.9000000000000008E-3</v>
      </c>
      <c r="K59" s="76">
        <v>97</v>
      </c>
      <c r="L59" s="77" t="s">
        <v>69</v>
      </c>
      <c r="M59" s="83">
        <f t="shared" si="7"/>
        <v>9.7000000000000003E-3</v>
      </c>
      <c r="N59" s="76">
        <v>72</v>
      </c>
      <c r="O59" s="77" t="s">
        <v>69</v>
      </c>
      <c r="P59" s="83">
        <f t="shared" si="8"/>
        <v>7.1999999999999998E-3</v>
      </c>
    </row>
    <row r="60" spans="1:16">
      <c r="A60" s="1">
        <f t="shared" si="5"/>
        <v>60</v>
      </c>
      <c r="B60" s="76">
        <v>699.99900000000002</v>
      </c>
      <c r="C60" s="77" t="s">
        <v>68</v>
      </c>
      <c r="D60" s="84">
        <f t="shared" si="0"/>
        <v>3.4999949999999999E-4</v>
      </c>
      <c r="E60" s="78">
        <v>2.879E-2</v>
      </c>
      <c r="F60" s="79">
        <v>1.2109999999999999E-2</v>
      </c>
      <c r="G60" s="75">
        <f t="shared" si="1"/>
        <v>4.0899999999999999E-2</v>
      </c>
      <c r="H60" s="76">
        <v>73</v>
      </c>
      <c r="I60" s="77" t="s">
        <v>69</v>
      </c>
      <c r="J60" s="83">
        <f t="shared" si="6"/>
        <v>7.2999999999999992E-3</v>
      </c>
      <c r="K60" s="76">
        <v>102</v>
      </c>
      <c r="L60" s="77" t="s">
        <v>69</v>
      </c>
      <c r="M60" s="83">
        <f t="shared" si="7"/>
        <v>1.0199999999999999E-2</v>
      </c>
      <c r="N60" s="76">
        <v>76</v>
      </c>
      <c r="O60" s="77" t="s">
        <v>69</v>
      </c>
      <c r="P60" s="83">
        <f t="shared" si="8"/>
        <v>7.6E-3</v>
      </c>
    </row>
    <row r="61" spans="1:16">
      <c r="A61" s="1">
        <f t="shared" si="5"/>
        <v>61</v>
      </c>
      <c r="B61" s="76">
        <v>799.99900000000002</v>
      </c>
      <c r="C61" s="77" t="s">
        <v>68</v>
      </c>
      <c r="D61" s="84">
        <f t="shared" si="0"/>
        <v>3.9999950000000001E-4</v>
      </c>
      <c r="E61" s="78">
        <v>3.0779999999999998E-2</v>
      </c>
      <c r="F61" s="79">
        <v>1.1950000000000001E-2</v>
      </c>
      <c r="G61" s="75">
        <f t="shared" si="1"/>
        <v>4.2729999999999997E-2</v>
      </c>
      <c r="H61" s="76">
        <v>83</v>
      </c>
      <c r="I61" s="77" t="s">
        <v>69</v>
      </c>
      <c r="J61" s="83">
        <f t="shared" si="6"/>
        <v>8.3000000000000001E-3</v>
      </c>
      <c r="K61" s="76">
        <v>112</v>
      </c>
      <c r="L61" s="77" t="s">
        <v>69</v>
      </c>
      <c r="M61" s="83">
        <f t="shared" si="7"/>
        <v>1.12E-2</v>
      </c>
      <c r="N61" s="76">
        <v>83</v>
      </c>
      <c r="O61" s="77" t="s">
        <v>69</v>
      </c>
      <c r="P61" s="83">
        <f t="shared" si="8"/>
        <v>8.3000000000000001E-3</v>
      </c>
    </row>
    <row r="62" spans="1:16">
      <c r="A62" s="1">
        <f t="shared" si="5"/>
        <v>62</v>
      </c>
      <c r="B62" s="76">
        <v>899.99900000000002</v>
      </c>
      <c r="C62" s="77" t="s">
        <v>68</v>
      </c>
      <c r="D62" s="84">
        <f t="shared" si="0"/>
        <v>4.4999950000000003E-4</v>
      </c>
      <c r="E62" s="78">
        <v>3.2640000000000002E-2</v>
      </c>
      <c r="F62" s="79">
        <v>1.1769999999999999E-2</v>
      </c>
      <c r="G62" s="75">
        <f t="shared" si="1"/>
        <v>4.4410000000000005E-2</v>
      </c>
      <c r="H62" s="76">
        <v>92</v>
      </c>
      <c r="I62" s="77" t="s">
        <v>69</v>
      </c>
      <c r="J62" s="83">
        <f t="shared" si="6"/>
        <v>9.1999999999999998E-3</v>
      </c>
      <c r="K62" s="76">
        <v>122</v>
      </c>
      <c r="L62" s="77" t="s">
        <v>69</v>
      </c>
      <c r="M62" s="83">
        <f t="shared" si="7"/>
        <v>1.2199999999999999E-2</v>
      </c>
      <c r="N62" s="76">
        <v>91</v>
      </c>
      <c r="O62" s="77" t="s">
        <v>69</v>
      </c>
      <c r="P62" s="83">
        <f t="shared" si="8"/>
        <v>9.1000000000000004E-3</v>
      </c>
    </row>
    <row r="63" spans="1:16">
      <c r="A63" s="1">
        <f t="shared" si="5"/>
        <v>63</v>
      </c>
      <c r="B63" s="76">
        <v>999.99900000000002</v>
      </c>
      <c r="C63" s="77" t="s">
        <v>68</v>
      </c>
      <c r="D63" s="84">
        <f t="shared" si="0"/>
        <v>4.9999950000000006E-4</v>
      </c>
      <c r="E63" s="78">
        <v>3.4410000000000003E-2</v>
      </c>
      <c r="F63" s="79">
        <v>1.1599999999999999E-2</v>
      </c>
      <c r="G63" s="75">
        <f t="shared" si="1"/>
        <v>4.6010000000000002E-2</v>
      </c>
      <c r="H63" s="76">
        <v>102</v>
      </c>
      <c r="I63" s="77" t="s">
        <v>69</v>
      </c>
      <c r="J63" s="83">
        <f t="shared" si="6"/>
        <v>1.0199999999999999E-2</v>
      </c>
      <c r="K63" s="76">
        <v>131</v>
      </c>
      <c r="L63" s="77" t="s">
        <v>69</v>
      </c>
      <c r="M63" s="83">
        <f t="shared" si="7"/>
        <v>1.3100000000000001E-2</v>
      </c>
      <c r="N63" s="76">
        <v>98</v>
      </c>
      <c r="O63" s="77" t="s">
        <v>69</v>
      </c>
      <c r="P63" s="83">
        <f t="shared" si="8"/>
        <v>9.7999999999999997E-3</v>
      </c>
    </row>
    <row r="64" spans="1:16">
      <c r="A64" s="1">
        <f t="shared" si="5"/>
        <v>64</v>
      </c>
      <c r="B64" s="76">
        <v>1.1000000000000001</v>
      </c>
      <c r="C64" s="111" t="s">
        <v>70</v>
      </c>
      <c r="D64" s="84">
        <f t="shared" ref="D64:D95" si="9">B64/1000/$C$5</f>
        <v>5.5000000000000003E-4</v>
      </c>
      <c r="E64" s="78">
        <v>3.6089999999999997E-2</v>
      </c>
      <c r="F64" s="79">
        <v>1.1429999999999999E-2</v>
      </c>
      <c r="G64" s="75">
        <f t="shared" si="1"/>
        <v>4.7519999999999993E-2</v>
      </c>
      <c r="H64" s="76">
        <v>111</v>
      </c>
      <c r="I64" s="77" t="s">
        <v>69</v>
      </c>
      <c r="J64" s="83">
        <f t="shared" si="6"/>
        <v>1.11E-2</v>
      </c>
      <c r="K64" s="76">
        <v>141</v>
      </c>
      <c r="L64" s="77" t="s">
        <v>69</v>
      </c>
      <c r="M64" s="83">
        <f t="shared" si="7"/>
        <v>1.4099999999999998E-2</v>
      </c>
      <c r="N64" s="76">
        <v>106</v>
      </c>
      <c r="O64" s="77" t="s">
        <v>69</v>
      </c>
      <c r="P64" s="83">
        <f t="shared" si="8"/>
        <v>1.06E-2</v>
      </c>
    </row>
    <row r="65" spans="1:16">
      <c r="A65" s="1">
        <f t="shared" si="5"/>
        <v>65</v>
      </c>
      <c r="B65" s="76">
        <v>1.2</v>
      </c>
      <c r="C65" s="77" t="s">
        <v>70</v>
      </c>
      <c r="D65" s="84">
        <f t="shared" si="9"/>
        <v>5.9999999999999995E-4</v>
      </c>
      <c r="E65" s="78">
        <v>3.7690000000000001E-2</v>
      </c>
      <c r="F65" s="79">
        <v>1.1259999999999999E-2</v>
      </c>
      <c r="G65" s="75">
        <f t="shared" si="1"/>
        <v>4.895E-2</v>
      </c>
      <c r="H65" s="76">
        <v>121</v>
      </c>
      <c r="I65" s="77" t="s">
        <v>69</v>
      </c>
      <c r="J65" s="83">
        <f t="shared" si="6"/>
        <v>1.21E-2</v>
      </c>
      <c r="K65" s="76">
        <v>150</v>
      </c>
      <c r="L65" s="77" t="s">
        <v>69</v>
      </c>
      <c r="M65" s="83">
        <f t="shared" si="7"/>
        <v>1.4999999999999999E-2</v>
      </c>
      <c r="N65" s="76">
        <v>113</v>
      </c>
      <c r="O65" s="77" t="s">
        <v>69</v>
      </c>
      <c r="P65" s="83">
        <f t="shared" si="8"/>
        <v>1.1300000000000001E-2</v>
      </c>
    </row>
    <row r="66" spans="1:16">
      <c r="A66" s="1">
        <f t="shared" si="5"/>
        <v>66</v>
      </c>
      <c r="B66" s="76">
        <v>1.3</v>
      </c>
      <c r="C66" s="77" t="s">
        <v>70</v>
      </c>
      <c r="D66" s="84">
        <f t="shared" si="9"/>
        <v>6.4999999999999997E-4</v>
      </c>
      <c r="E66" s="78">
        <v>3.9230000000000001E-2</v>
      </c>
      <c r="F66" s="79">
        <v>1.1089999999999999E-2</v>
      </c>
      <c r="G66" s="75">
        <f t="shared" si="1"/>
        <v>5.0320000000000004E-2</v>
      </c>
      <c r="H66" s="76">
        <v>130</v>
      </c>
      <c r="I66" s="77" t="s">
        <v>69</v>
      </c>
      <c r="J66" s="83">
        <f t="shared" si="6"/>
        <v>1.3000000000000001E-2</v>
      </c>
      <c r="K66" s="76">
        <v>159</v>
      </c>
      <c r="L66" s="77" t="s">
        <v>69</v>
      </c>
      <c r="M66" s="83">
        <f t="shared" si="7"/>
        <v>1.5900000000000001E-2</v>
      </c>
      <c r="N66" s="76">
        <v>119</v>
      </c>
      <c r="O66" s="77" t="s">
        <v>69</v>
      </c>
      <c r="P66" s="83">
        <f t="shared" si="8"/>
        <v>1.1899999999999999E-2</v>
      </c>
    </row>
    <row r="67" spans="1:16">
      <c r="A67" s="1">
        <f t="shared" si="5"/>
        <v>67</v>
      </c>
      <c r="B67" s="76">
        <v>1.4</v>
      </c>
      <c r="C67" s="77" t="s">
        <v>70</v>
      </c>
      <c r="D67" s="84">
        <f t="shared" si="9"/>
        <v>6.9999999999999999E-4</v>
      </c>
      <c r="E67" s="78">
        <v>4.0710000000000003E-2</v>
      </c>
      <c r="F67" s="79">
        <v>1.093E-2</v>
      </c>
      <c r="G67" s="75">
        <f t="shared" si="1"/>
        <v>5.1640000000000005E-2</v>
      </c>
      <c r="H67" s="76">
        <v>139</v>
      </c>
      <c r="I67" s="77" t="s">
        <v>69</v>
      </c>
      <c r="J67" s="83">
        <f t="shared" si="6"/>
        <v>1.3900000000000001E-2</v>
      </c>
      <c r="K67" s="76">
        <v>167</v>
      </c>
      <c r="L67" s="77" t="s">
        <v>69</v>
      </c>
      <c r="M67" s="83">
        <f t="shared" si="7"/>
        <v>1.67E-2</v>
      </c>
      <c r="N67" s="76">
        <v>126</v>
      </c>
      <c r="O67" s="77" t="s">
        <v>69</v>
      </c>
      <c r="P67" s="83">
        <f t="shared" si="8"/>
        <v>1.26E-2</v>
      </c>
    </row>
    <row r="68" spans="1:16">
      <c r="A68" s="1">
        <f t="shared" si="5"/>
        <v>68</v>
      </c>
      <c r="B68" s="76">
        <v>1.5</v>
      </c>
      <c r="C68" s="77" t="s">
        <v>70</v>
      </c>
      <c r="D68" s="84">
        <f t="shared" si="9"/>
        <v>7.5000000000000002E-4</v>
      </c>
      <c r="E68" s="78">
        <v>4.2139999999999997E-2</v>
      </c>
      <c r="F68" s="79">
        <v>1.078E-2</v>
      </c>
      <c r="G68" s="75">
        <f t="shared" si="1"/>
        <v>5.2919999999999995E-2</v>
      </c>
      <c r="H68" s="76">
        <v>149</v>
      </c>
      <c r="I68" s="77" t="s">
        <v>69</v>
      </c>
      <c r="J68" s="83">
        <f t="shared" si="6"/>
        <v>1.49E-2</v>
      </c>
      <c r="K68" s="76">
        <v>176</v>
      </c>
      <c r="L68" s="77" t="s">
        <v>69</v>
      </c>
      <c r="M68" s="83">
        <f t="shared" si="7"/>
        <v>1.7599999999999998E-2</v>
      </c>
      <c r="N68" s="76">
        <v>133</v>
      </c>
      <c r="O68" s="77" t="s">
        <v>69</v>
      </c>
      <c r="P68" s="83">
        <f t="shared" si="8"/>
        <v>1.3300000000000001E-2</v>
      </c>
    </row>
    <row r="69" spans="1:16">
      <c r="A69" s="1">
        <f t="shared" si="5"/>
        <v>69</v>
      </c>
      <c r="B69" s="76">
        <v>1.6</v>
      </c>
      <c r="C69" s="77" t="s">
        <v>70</v>
      </c>
      <c r="D69" s="84">
        <f t="shared" si="9"/>
        <v>8.0000000000000004E-4</v>
      </c>
      <c r="E69" s="78">
        <v>4.3520000000000003E-2</v>
      </c>
      <c r="F69" s="79">
        <v>1.0619999999999999E-2</v>
      </c>
      <c r="G69" s="75">
        <f t="shared" si="1"/>
        <v>5.4140000000000001E-2</v>
      </c>
      <c r="H69" s="76">
        <v>158</v>
      </c>
      <c r="I69" s="77" t="s">
        <v>69</v>
      </c>
      <c r="J69" s="83">
        <f t="shared" si="6"/>
        <v>1.5800000000000002E-2</v>
      </c>
      <c r="K69" s="76">
        <v>184</v>
      </c>
      <c r="L69" s="77" t="s">
        <v>69</v>
      </c>
      <c r="M69" s="83">
        <f t="shared" si="7"/>
        <v>1.84E-2</v>
      </c>
      <c r="N69" s="76">
        <v>139</v>
      </c>
      <c r="O69" s="77" t="s">
        <v>69</v>
      </c>
      <c r="P69" s="83">
        <f t="shared" si="8"/>
        <v>1.3900000000000001E-2</v>
      </c>
    </row>
    <row r="70" spans="1:16">
      <c r="A70" s="1">
        <f t="shared" si="5"/>
        <v>70</v>
      </c>
      <c r="B70" s="76">
        <v>1.7</v>
      </c>
      <c r="C70" s="77" t="s">
        <v>70</v>
      </c>
      <c r="D70" s="84">
        <f t="shared" si="9"/>
        <v>8.4999999999999995E-4</v>
      </c>
      <c r="E70" s="78">
        <v>4.4859999999999997E-2</v>
      </c>
      <c r="F70" s="79">
        <v>1.048E-2</v>
      </c>
      <c r="G70" s="75">
        <f t="shared" si="1"/>
        <v>5.534E-2</v>
      </c>
      <c r="H70" s="76">
        <v>168</v>
      </c>
      <c r="I70" s="77" t="s">
        <v>69</v>
      </c>
      <c r="J70" s="83">
        <f t="shared" si="6"/>
        <v>1.6800000000000002E-2</v>
      </c>
      <c r="K70" s="76">
        <v>192</v>
      </c>
      <c r="L70" s="77" t="s">
        <v>69</v>
      </c>
      <c r="M70" s="83">
        <f t="shared" si="7"/>
        <v>1.9200000000000002E-2</v>
      </c>
      <c r="N70" s="76">
        <v>146</v>
      </c>
      <c r="O70" s="77" t="s">
        <v>69</v>
      </c>
      <c r="P70" s="83">
        <f t="shared" si="8"/>
        <v>1.4599999999999998E-2</v>
      </c>
    </row>
    <row r="71" spans="1:16">
      <c r="A71" s="1">
        <f t="shared" si="5"/>
        <v>71</v>
      </c>
      <c r="B71" s="76">
        <v>1.8</v>
      </c>
      <c r="C71" s="77" t="s">
        <v>70</v>
      </c>
      <c r="D71" s="84">
        <f t="shared" si="9"/>
        <v>8.9999999999999998E-4</v>
      </c>
      <c r="E71" s="78">
        <v>4.616E-2</v>
      </c>
      <c r="F71" s="79">
        <v>1.034E-2</v>
      </c>
      <c r="G71" s="75">
        <f t="shared" si="1"/>
        <v>5.6500000000000002E-2</v>
      </c>
      <c r="H71" s="76">
        <v>177</v>
      </c>
      <c r="I71" s="77" t="s">
        <v>69</v>
      </c>
      <c r="J71" s="83">
        <f t="shared" si="6"/>
        <v>1.77E-2</v>
      </c>
      <c r="K71" s="76">
        <v>200</v>
      </c>
      <c r="L71" s="77" t="s">
        <v>69</v>
      </c>
      <c r="M71" s="83">
        <f t="shared" si="7"/>
        <v>0.02</v>
      </c>
      <c r="N71" s="76">
        <v>152</v>
      </c>
      <c r="O71" s="77" t="s">
        <v>69</v>
      </c>
      <c r="P71" s="83">
        <f t="shared" si="8"/>
        <v>1.52E-2</v>
      </c>
    </row>
    <row r="72" spans="1:16">
      <c r="A72" s="1">
        <f t="shared" si="5"/>
        <v>72</v>
      </c>
      <c r="B72" s="76">
        <v>2</v>
      </c>
      <c r="C72" s="77" t="s">
        <v>70</v>
      </c>
      <c r="D72" s="84">
        <f t="shared" si="9"/>
        <v>1E-3</v>
      </c>
      <c r="E72" s="78">
        <v>4.8660000000000002E-2</v>
      </c>
      <c r="F72" s="79">
        <v>1.0059999999999999E-2</v>
      </c>
      <c r="G72" s="75">
        <f t="shared" si="1"/>
        <v>5.8720000000000001E-2</v>
      </c>
      <c r="H72" s="76">
        <v>196</v>
      </c>
      <c r="I72" s="77" t="s">
        <v>69</v>
      </c>
      <c r="J72" s="83">
        <f t="shared" si="6"/>
        <v>1.9599999999999999E-2</v>
      </c>
      <c r="K72" s="76">
        <v>215</v>
      </c>
      <c r="L72" s="77" t="s">
        <v>69</v>
      </c>
      <c r="M72" s="83">
        <f t="shared" si="7"/>
        <v>2.1499999999999998E-2</v>
      </c>
      <c r="N72" s="76">
        <v>164</v>
      </c>
      <c r="O72" s="77" t="s">
        <v>69</v>
      </c>
      <c r="P72" s="83">
        <f t="shared" si="8"/>
        <v>1.6400000000000001E-2</v>
      </c>
    </row>
    <row r="73" spans="1:16">
      <c r="A73" s="1">
        <f t="shared" si="5"/>
        <v>73</v>
      </c>
      <c r="B73" s="76">
        <v>2.25</v>
      </c>
      <c r="C73" s="77" t="s">
        <v>70</v>
      </c>
      <c r="D73" s="84">
        <f t="shared" si="9"/>
        <v>1.1249999999999999E-3</v>
      </c>
      <c r="E73" s="78">
        <v>5.1610000000000003E-2</v>
      </c>
      <c r="F73" s="79">
        <v>9.7490000000000007E-3</v>
      </c>
      <c r="G73" s="75">
        <f t="shared" si="1"/>
        <v>6.1359000000000004E-2</v>
      </c>
      <c r="H73" s="76">
        <v>220</v>
      </c>
      <c r="I73" s="77" t="s">
        <v>69</v>
      </c>
      <c r="J73" s="83">
        <f t="shared" si="6"/>
        <v>2.1999999999999999E-2</v>
      </c>
      <c r="K73" s="76">
        <v>234</v>
      </c>
      <c r="L73" s="77" t="s">
        <v>69</v>
      </c>
      <c r="M73" s="83">
        <f t="shared" si="7"/>
        <v>2.3400000000000001E-2</v>
      </c>
      <c r="N73" s="76">
        <v>179</v>
      </c>
      <c r="O73" s="77" t="s">
        <v>69</v>
      </c>
      <c r="P73" s="83">
        <f t="shared" si="8"/>
        <v>1.7899999999999999E-2</v>
      </c>
    </row>
    <row r="74" spans="1:16">
      <c r="A74" s="1">
        <f t="shared" si="5"/>
        <v>74</v>
      </c>
      <c r="B74" s="76">
        <v>2.5</v>
      </c>
      <c r="C74" s="77" t="s">
        <v>70</v>
      </c>
      <c r="D74" s="84">
        <f t="shared" si="9"/>
        <v>1.25E-3</v>
      </c>
      <c r="E74" s="78">
        <v>5.441E-2</v>
      </c>
      <c r="F74" s="79">
        <v>9.4579999999999994E-3</v>
      </c>
      <c r="G74" s="75">
        <f t="shared" si="1"/>
        <v>6.3867999999999994E-2</v>
      </c>
      <c r="H74" s="76">
        <v>244</v>
      </c>
      <c r="I74" s="77" t="s">
        <v>69</v>
      </c>
      <c r="J74" s="83">
        <f t="shared" si="6"/>
        <v>2.4399999999999998E-2</v>
      </c>
      <c r="K74" s="76">
        <v>252</v>
      </c>
      <c r="L74" s="77" t="s">
        <v>69</v>
      </c>
      <c r="M74" s="83">
        <f t="shared" si="7"/>
        <v>2.52E-2</v>
      </c>
      <c r="N74" s="76">
        <v>194</v>
      </c>
      <c r="O74" s="77" t="s">
        <v>69</v>
      </c>
      <c r="P74" s="83">
        <f t="shared" si="8"/>
        <v>1.9400000000000001E-2</v>
      </c>
    </row>
    <row r="75" spans="1:16">
      <c r="A75" s="1">
        <f t="shared" si="5"/>
        <v>75</v>
      </c>
      <c r="B75" s="76">
        <v>2.75</v>
      </c>
      <c r="C75" s="77" t="s">
        <v>70</v>
      </c>
      <c r="D75" s="84">
        <f t="shared" si="9"/>
        <v>1.3749999999999999E-3</v>
      </c>
      <c r="E75" s="78">
        <v>5.706E-2</v>
      </c>
      <c r="F75" s="79">
        <v>9.188E-3</v>
      </c>
      <c r="G75" s="75">
        <f t="shared" si="1"/>
        <v>6.6248000000000001E-2</v>
      </c>
      <c r="H75" s="76">
        <v>267</v>
      </c>
      <c r="I75" s="77" t="s">
        <v>69</v>
      </c>
      <c r="J75" s="83">
        <f t="shared" si="6"/>
        <v>2.6700000000000002E-2</v>
      </c>
      <c r="K75" s="76">
        <v>269</v>
      </c>
      <c r="L75" s="77" t="s">
        <v>69</v>
      </c>
      <c r="M75" s="83">
        <f t="shared" si="7"/>
        <v>2.69E-2</v>
      </c>
      <c r="N75" s="76">
        <v>208</v>
      </c>
      <c r="O75" s="77" t="s">
        <v>69</v>
      </c>
      <c r="P75" s="83">
        <f t="shared" si="8"/>
        <v>2.0799999999999999E-2</v>
      </c>
    </row>
    <row r="76" spans="1:16">
      <c r="A76" s="1">
        <f t="shared" si="5"/>
        <v>76</v>
      </c>
      <c r="B76" s="76">
        <v>3</v>
      </c>
      <c r="C76" s="77" t="s">
        <v>70</v>
      </c>
      <c r="D76" s="84">
        <f t="shared" si="9"/>
        <v>1.5E-3</v>
      </c>
      <c r="E76" s="78">
        <v>5.96E-2</v>
      </c>
      <c r="F76" s="79">
        <v>8.9359999999999995E-3</v>
      </c>
      <c r="G76" s="75">
        <f t="shared" si="1"/>
        <v>6.8536E-2</v>
      </c>
      <c r="H76" s="76">
        <v>291</v>
      </c>
      <c r="I76" s="77" t="s">
        <v>69</v>
      </c>
      <c r="J76" s="83">
        <f t="shared" si="6"/>
        <v>2.9099999999999997E-2</v>
      </c>
      <c r="K76" s="76">
        <v>285</v>
      </c>
      <c r="L76" s="77" t="s">
        <v>69</v>
      </c>
      <c r="M76" s="83">
        <f t="shared" si="7"/>
        <v>2.8499999999999998E-2</v>
      </c>
      <c r="N76" s="76">
        <v>221</v>
      </c>
      <c r="O76" s="77" t="s">
        <v>69</v>
      </c>
      <c r="P76" s="83">
        <f t="shared" si="8"/>
        <v>2.2100000000000002E-2</v>
      </c>
    </row>
    <row r="77" spans="1:16">
      <c r="A77" s="1">
        <f t="shared" si="5"/>
        <v>77</v>
      </c>
      <c r="B77" s="76">
        <v>3.25</v>
      </c>
      <c r="C77" s="77" t="s">
        <v>70</v>
      </c>
      <c r="D77" s="84">
        <f t="shared" si="9"/>
        <v>1.6249999999999999E-3</v>
      </c>
      <c r="E77" s="78">
        <v>6.2030000000000002E-2</v>
      </c>
      <c r="F77" s="79">
        <v>8.7010000000000004E-3</v>
      </c>
      <c r="G77" s="75">
        <f t="shared" si="1"/>
        <v>7.0731000000000002E-2</v>
      </c>
      <c r="H77" s="76">
        <v>315</v>
      </c>
      <c r="I77" s="77" t="s">
        <v>69</v>
      </c>
      <c r="J77" s="83">
        <f t="shared" si="6"/>
        <v>3.15E-2</v>
      </c>
      <c r="K77" s="76">
        <v>301</v>
      </c>
      <c r="L77" s="77" t="s">
        <v>69</v>
      </c>
      <c r="M77" s="83">
        <f t="shared" si="7"/>
        <v>3.0099999999999998E-2</v>
      </c>
      <c r="N77" s="76">
        <v>234</v>
      </c>
      <c r="O77" s="77" t="s">
        <v>69</v>
      </c>
      <c r="P77" s="83">
        <f t="shared" si="8"/>
        <v>2.3400000000000001E-2</v>
      </c>
    </row>
    <row r="78" spans="1:16">
      <c r="A78" s="1">
        <f t="shared" si="5"/>
        <v>78</v>
      </c>
      <c r="B78" s="76">
        <v>3.5</v>
      </c>
      <c r="C78" s="77" t="s">
        <v>70</v>
      </c>
      <c r="D78" s="84">
        <f t="shared" si="9"/>
        <v>1.75E-3</v>
      </c>
      <c r="E78" s="78">
        <v>6.4369999999999997E-2</v>
      </c>
      <c r="F78" s="79">
        <v>8.482E-3</v>
      </c>
      <c r="G78" s="75">
        <f t="shared" si="1"/>
        <v>7.2852E-2</v>
      </c>
      <c r="H78" s="76">
        <v>339</v>
      </c>
      <c r="I78" s="77" t="s">
        <v>69</v>
      </c>
      <c r="J78" s="83">
        <f t="shared" si="6"/>
        <v>3.39E-2</v>
      </c>
      <c r="K78" s="76">
        <v>316</v>
      </c>
      <c r="L78" s="77" t="s">
        <v>69</v>
      </c>
      <c r="M78" s="83">
        <f t="shared" si="7"/>
        <v>3.1600000000000003E-2</v>
      </c>
      <c r="N78" s="76">
        <v>247</v>
      </c>
      <c r="O78" s="77" t="s">
        <v>69</v>
      </c>
      <c r="P78" s="83">
        <f t="shared" si="8"/>
        <v>2.47E-2</v>
      </c>
    </row>
    <row r="79" spans="1:16">
      <c r="A79" s="1">
        <f t="shared" si="5"/>
        <v>79</v>
      </c>
      <c r="B79" s="76">
        <v>3.75</v>
      </c>
      <c r="C79" s="77" t="s">
        <v>70</v>
      </c>
      <c r="D79" s="84">
        <f t="shared" si="9"/>
        <v>1.8749999999999999E-3</v>
      </c>
      <c r="E79" s="78">
        <v>6.6629999999999995E-2</v>
      </c>
      <c r="F79" s="79">
        <v>8.2760000000000004E-3</v>
      </c>
      <c r="G79" s="75">
        <f t="shared" si="1"/>
        <v>7.4906E-2</v>
      </c>
      <c r="H79" s="76">
        <v>362</v>
      </c>
      <c r="I79" s="77" t="s">
        <v>69</v>
      </c>
      <c r="J79" s="83">
        <f t="shared" si="6"/>
        <v>3.6199999999999996E-2</v>
      </c>
      <c r="K79" s="76">
        <v>331</v>
      </c>
      <c r="L79" s="77" t="s">
        <v>69</v>
      </c>
      <c r="M79" s="83">
        <f t="shared" si="7"/>
        <v>3.3100000000000004E-2</v>
      </c>
      <c r="N79" s="76">
        <v>260</v>
      </c>
      <c r="O79" s="77" t="s">
        <v>69</v>
      </c>
      <c r="P79" s="83">
        <f t="shared" si="8"/>
        <v>2.6000000000000002E-2</v>
      </c>
    </row>
    <row r="80" spans="1:16">
      <c r="A80" s="1">
        <f t="shared" si="5"/>
        <v>80</v>
      </c>
      <c r="B80" s="76">
        <v>4</v>
      </c>
      <c r="C80" s="77" t="s">
        <v>70</v>
      </c>
      <c r="D80" s="84">
        <f t="shared" si="9"/>
        <v>2E-3</v>
      </c>
      <c r="E80" s="78">
        <v>6.8820000000000006E-2</v>
      </c>
      <c r="F80" s="79">
        <v>8.0820000000000006E-3</v>
      </c>
      <c r="G80" s="75">
        <f t="shared" si="1"/>
        <v>7.6902000000000012E-2</v>
      </c>
      <c r="H80" s="76">
        <v>386</v>
      </c>
      <c r="I80" s="77" t="s">
        <v>69</v>
      </c>
      <c r="J80" s="83">
        <f t="shared" si="6"/>
        <v>3.8600000000000002E-2</v>
      </c>
      <c r="K80" s="76">
        <v>346</v>
      </c>
      <c r="L80" s="77" t="s">
        <v>69</v>
      </c>
      <c r="M80" s="83">
        <f t="shared" si="7"/>
        <v>3.4599999999999999E-2</v>
      </c>
      <c r="N80" s="76">
        <v>272</v>
      </c>
      <c r="O80" s="77" t="s">
        <v>69</v>
      </c>
      <c r="P80" s="83">
        <f t="shared" si="8"/>
        <v>2.7200000000000002E-2</v>
      </c>
    </row>
    <row r="81" spans="1:16">
      <c r="A81" s="1">
        <f t="shared" si="5"/>
        <v>81</v>
      </c>
      <c r="B81" s="76">
        <v>4.5</v>
      </c>
      <c r="C81" s="77" t="s">
        <v>70</v>
      </c>
      <c r="D81" s="84">
        <f t="shared" si="9"/>
        <v>2.2499999999999998E-3</v>
      </c>
      <c r="E81" s="78">
        <v>7.2270000000000001E-2</v>
      </c>
      <c r="F81" s="79">
        <v>7.7270000000000004E-3</v>
      </c>
      <c r="G81" s="75">
        <f t="shared" si="1"/>
        <v>7.9996999999999999E-2</v>
      </c>
      <c r="H81" s="76">
        <v>433</v>
      </c>
      <c r="I81" s="77" t="s">
        <v>69</v>
      </c>
      <c r="J81" s="83">
        <f t="shared" si="6"/>
        <v>4.3299999999999998E-2</v>
      </c>
      <c r="K81" s="76">
        <v>373</v>
      </c>
      <c r="L81" s="77" t="s">
        <v>69</v>
      </c>
      <c r="M81" s="83">
        <f t="shared" si="7"/>
        <v>3.73E-2</v>
      </c>
      <c r="N81" s="76">
        <v>295</v>
      </c>
      <c r="O81" s="77" t="s">
        <v>69</v>
      </c>
      <c r="P81" s="83">
        <f t="shared" si="8"/>
        <v>2.9499999999999998E-2</v>
      </c>
    </row>
    <row r="82" spans="1:16">
      <c r="A82" s="1">
        <f t="shared" si="5"/>
        <v>82</v>
      </c>
      <c r="B82" s="76">
        <v>5</v>
      </c>
      <c r="C82" s="77" t="s">
        <v>70</v>
      </c>
      <c r="D82" s="84">
        <f t="shared" si="9"/>
        <v>2.5000000000000001E-3</v>
      </c>
      <c r="E82" s="78">
        <v>7.5609999999999997E-2</v>
      </c>
      <c r="F82" s="79">
        <v>7.4089999999999998E-3</v>
      </c>
      <c r="G82" s="75">
        <f t="shared" si="1"/>
        <v>8.3018999999999996E-2</v>
      </c>
      <c r="H82" s="76">
        <v>481</v>
      </c>
      <c r="I82" s="77" t="s">
        <v>69</v>
      </c>
      <c r="J82" s="83">
        <f t="shared" si="6"/>
        <v>4.8099999999999997E-2</v>
      </c>
      <c r="K82" s="76">
        <v>399</v>
      </c>
      <c r="L82" s="77" t="s">
        <v>69</v>
      </c>
      <c r="M82" s="83">
        <f t="shared" si="7"/>
        <v>3.9900000000000005E-2</v>
      </c>
      <c r="N82" s="76">
        <v>318</v>
      </c>
      <c r="O82" s="77" t="s">
        <v>69</v>
      </c>
      <c r="P82" s="83">
        <f t="shared" si="8"/>
        <v>3.1800000000000002E-2</v>
      </c>
    </row>
    <row r="83" spans="1:16">
      <c r="A83" s="1">
        <f t="shared" si="5"/>
        <v>83</v>
      </c>
      <c r="B83" s="76">
        <v>5.5</v>
      </c>
      <c r="C83" s="77" t="s">
        <v>70</v>
      </c>
      <c r="D83" s="84">
        <f t="shared" si="9"/>
        <v>2.7499999999999998E-3</v>
      </c>
      <c r="E83" s="78">
        <v>7.8850000000000003E-2</v>
      </c>
      <c r="F83" s="79">
        <v>7.1219999999999999E-3</v>
      </c>
      <c r="G83" s="75">
        <f t="shared" si="1"/>
        <v>8.5972000000000007E-2</v>
      </c>
      <c r="H83" s="76">
        <v>529</v>
      </c>
      <c r="I83" s="77" t="s">
        <v>69</v>
      </c>
      <c r="J83" s="83">
        <f t="shared" si="6"/>
        <v>5.2900000000000003E-2</v>
      </c>
      <c r="K83" s="76">
        <v>425</v>
      </c>
      <c r="L83" s="77" t="s">
        <v>69</v>
      </c>
      <c r="M83" s="83">
        <f t="shared" si="7"/>
        <v>4.2499999999999996E-2</v>
      </c>
      <c r="N83" s="76">
        <v>341</v>
      </c>
      <c r="O83" s="77" t="s">
        <v>69</v>
      </c>
      <c r="P83" s="83">
        <f t="shared" si="8"/>
        <v>3.4100000000000005E-2</v>
      </c>
    </row>
    <row r="84" spans="1:16">
      <c r="A84" s="1">
        <f t="shared" si="5"/>
        <v>84</v>
      </c>
      <c r="B84" s="76">
        <v>6</v>
      </c>
      <c r="C84" s="77" t="s">
        <v>70</v>
      </c>
      <c r="D84" s="84">
        <f t="shared" si="9"/>
        <v>3.0000000000000001E-3</v>
      </c>
      <c r="E84" s="78">
        <v>8.2000000000000003E-2</v>
      </c>
      <c r="F84" s="79">
        <v>6.862E-3</v>
      </c>
      <c r="G84" s="75">
        <f t="shared" ref="G84:G147" si="10">E84+F84</f>
        <v>8.8861999999999997E-2</v>
      </c>
      <c r="H84" s="76">
        <v>576</v>
      </c>
      <c r="I84" s="77" t="s">
        <v>69</v>
      </c>
      <c r="J84" s="83">
        <f t="shared" ref="J84:J115" si="11">H84/1000/10</f>
        <v>5.7599999999999998E-2</v>
      </c>
      <c r="K84" s="76">
        <v>449</v>
      </c>
      <c r="L84" s="77" t="s">
        <v>69</v>
      </c>
      <c r="M84" s="83">
        <f t="shared" ref="M84:M115" si="12">K84/1000/10</f>
        <v>4.4900000000000002E-2</v>
      </c>
      <c r="N84" s="76">
        <v>362</v>
      </c>
      <c r="O84" s="77" t="s">
        <v>69</v>
      </c>
      <c r="P84" s="83">
        <f t="shared" ref="P84:P115" si="13">N84/1000/10</f>
        <v>3.6199999999999996E-2</v>
      </c>
    </row>
    <row r="85" spans="1:16">
      <c r="A85" s="1">
        <f t="shared" si="5"/>
        <v>85</v>
      </c>
      <c r="B85" s="76">
        <v>6.5</v>
      </c>
      <c r="C85" s="77" t="s">
        <v>70</v>
      </c>
      <c r="D85" s="84">
        <f t="shared" si="9"/>
        <v>3.2499999999999999E-3</v>
      </c>
      <c r="E85" s="78">
        <v>8.5050000000000001E-2</v>
      </c>
      <c r="F85" s="79">
        <v>6.6230000000000004E-3</v>
      </c>
      <c r="G85" s="75">
        <f t="shared" si="10"/>
        <v>9.1673000000000004E-2</v>
      </c>
      <c r="H85" s="76">
        <v>624</v>
      </c>
      <c r="I85" s="77" t="s">
        <v>69</v>
      </c>
      <c r="J85" s="83">
        <f t="shared" si="11"/>
        <v>6.2399999999999997E-2</v>
      </c>
      <c r="K85" s="76">
        <v>472</v>
      </c>
      <c r="L85" s="77" t="s">
        <v>69</v>
      </c>
      <c r="M85" s="83">
        <f t="shared" si="12"/>
        <v>4.7199999999999999E-2</v>
      </c>
      <c r="N85" s="76">
        <v>383</v>
      </c>
      <c r="O85" s="77" t="s">
        <v>69</v>
      </c>
      <c r="P85" s="83">
        <f t="shared" si="13"/>
        <v>3.8300000000000001E-2</v>
      </c>
    </row>
    <row r="86" spans="1:16">
      <c r="A86" s="1">
        <f t="shared" ref="A86:A149" si="14">A85+1</f>
        <v>86</v>
      </c>
      <c r="B86" s="76">
        <v>7</v>
      </c>
      <c r="C86" s="77" t="s">
        <v>70</v>
      </c>
      <c r="D86" s="84">
        <f t="shared" si="9"/>
        <v>3.5000000000000001E-3</v>
      </c>
      <c r="E86" s="78">
        <v>8.8020000000000001E-2</v>
      </c>
      <c r="F86" s="79">
        <v>6.4050000000000001E-3</v>
      </c>
      <c r="G86" s="75">
        <f t="shared" si="10"/>
        <v>9.4424999999999995E-2</v>
      </c>
      <c r="H86" s="76">
        <v>671</v>
      </c>
      <c r="I86" s="77" t="s">
        <v>69</v>
      </c>
      <c r="J86" s="83">
        <f t="shared" si="11"/>
        <v>6.7100000000000007E-2</v>
      </c>
      <c r="K86" s="76">
        <v>494</v>
      </c>
      <c r="L86" s="77" t="s">
        <v>69</v>
      </c>
      <c r="M86" s="83">
        <f t="shared" si="12"/>
        <v>4.9399999999999999E-2</v>
      </c>
      <c r="N86" s="76">
        <v>403</v>
      </c>
      <c r="O86" s="77" t="s">
        <v>69</v>
      </c>
      <c r="P86" s="83">
        <f t="shared" si="13"/>
        <v>4.0300000000000002E-2</v>
      </c>
    </row>
    <row r="87" spans="1:16">
      <c r="A87" s="1">
        <f t="shared" si="14"/>
        <v>87</v>
      </c>
      <c r="B87" s="76">
        <v>8</v>
      </c>
      <c r="C87" s="77" t="s">
        <v>70</v>
      </c>
      <c r="D87" s="84">
        <f t="shared" si="9"/>
        <v>4.0000000000000001E-3</v>
      </c>
      <c r="E87" s="78">
        <v>9.3740000000000004E-2</v>
      </c>
      <c r="F87" s="79">
        <v>6.0159999999999996E-3</v>
      </c>
      <c r="G87" s="75">
        <f t="shared" si="10"/>
        <v>9.9755999999999997E-2</v>
      </c>
      <c r="H87" s="76">
        <v>765</v>
      </c>
      <c r="I87" s="77" t="s">
        <v>69</v>
      </c>
      <c r="J87" s="83">
        <f t="shared" si="11"/>
        <v>7.6499999999999999E-2</v>
      </c>
      <c r="K87" s="76">
        <v>535</v>
      </c>
      <c r="L87" s="77" t="s">
        <v>69</v>
      </c>
      <c r="M87" s="83">
        <f t="shared" si="12"/>
        <v>5.3500000000000006E-2</v>
      </c>
      <c r="N87" s="76">
        <v>441</v>
      </c>
      <c r="O87" s="77" t="s">
        <v>69</v>
      </c>
      <c r="P87" s="83">
        <f t="shared" si="13"/>
        <v>4.41E-2</v>
      </c>
    </row>
    <row r="88" spans="1:16">
      <c r="A88" s="1">
        <f t="shared" si="14"/>
        <v>88</v>
      </c>
      <c r="B88" s="76">
        <v>9</v>
      </c>
      <c r="C88" s="77" t="s">
        <v>70</v>
      </c>
      <c r="D88" s="84">
        <f t="shared" si="9"/>
        <v>4.4999999999999997E-3</v>
      </c>
      <c r="E88" s="78">
        <v>9.9159999999999998E-2</v>
      </c>
      <c r="F88" s="79">
        <v>5.6810000000000003E-3</v>
      </c>
      <c r="G88" s="75">
        <f t="shared" si="10"/>
        <v>0.104841</v>
      </c>
      <c r="H88" s="76">
        <v>858</v>
      </c>
      <c r="I88" s="77" t="s">
        <v>69</v>
      </c>
      <c r="J88" s="83">
        <f t="shared" si="11"/>
        <v>8.5800000000000001E-2</v>
      </c>
      <c r="K88" s="76">
        <v>573</v>
      </c>
      <c r="L88" s="77" t="s">
        <v>69</v>
      </c>
      <c r="M88" s="83">
        <f t="shared" si="12"/>
        <v>5.7299999999999997E-2</v>
      </c>
      <c r="N88" s="76">
        <v>478</v>
      </c>
      <c r="O88" s="77" t="s">
        <v>69</v>
      </c>
      <c r="P88" s="83">
        <f t="shared" si="13"/>
        <v>4.7799999999999995E-2</v>
      </c>
    </row>
    <row r="89" spans="1:16">
      <c r="A89" s="1">
        <f t="shared" si="14"/>
        <v>89</v>
      </c>
      <c r="B89" s="76">
        <v>10</v>
      </c>
      <c r="C89" s="77" t="s">
        <v>70</v>
      </c>
      <c r="D89" s="84">
        <f t="shared" si="9"/>
        <v>5.0000000000000001E-3</v>
      </c>
      <c r="E89" s="78">
        <v>0.1043</v>
      </c>
      <c r="F89" s="79">
        <v>5.3880000000000004E-3</v>
      </c>
      <c r="G89" s="75">
        <f t="shared" si="10"/>
        <v>0.10968800000000001</v>
      </c>
      <c r="H89" s="76">
        <v>950</v>
      </c>
      <c r="I89" s="77" t="s">
        <v>69</v>
      </c>
      <c r="J89" s="83">
        <f t="shared" si="11"/>
        <v>9.5000000000000001E-2</v>
      </c>
      <c r="K89" s="76">
        <v>609</v>
      </c>
      <c r="L89" s="77" t="s">
        <v>69</v>
      </c>
      <c r="M89" s="83">
        <f t="shared" si="12"/>
        <v>6.0899999999999996E-2</v>
      </c>
      <c r="N89" s="76">
        <v>512</v>
      </c>
      <c r="O89" s="77" t="s">
        <v>69</v>
      </c>
      <c r="P89" s="83">
        <f t="shared" si="13"/>
        <v>5.1200000000000002E-2</v>
      </c>
    </row>
    <row r="90" spans="1:16">
      <c r="A90" s="1">
        <f t="shared" si="14"/>
        <v>90</v>
      </c>
      <c r="B90" s="76">
        <v>11</v>
      </c>
      <c r="C90" s="77" t="s">
        <v>70</v>
      </c>
      <c r="D90" s="84">
        <f t="shared" si="9"/>
        <v>5.4999999999999997E-3</v>
      </c>
      <c r="E90" s="78">
        <v>0.10920000000000001</v>
      </c>
      <c r="F90" s="79">
        <v>5.1289999999999999E-3</v>
      </c>
      <c r="G90" s="75">
        <f t="shared" si="10"/>
        <v>0.114329</v>
      </c>
      <c r="H90" s="76">
        <v>1040</v>
      </c>
      <c r="I90" s="77" t="s">
        <v>69</v>
      </c>
      <c r="J90" s="83">
        <f t="shared" si="11"/>
        <v>0.10400000000000001</v>
      </c>
      <c r="K90" s="76">
        <v>642</v>
      </c>
      <c r="L90" s="77" t="s">
        <v>69</v>
      </c>
      <c r="M90" s="83">
        <f t="shared" si="12"/>
        <v>6.4200000000000007E-2</v>
      </c>
      <c r="N90" s="76">
        <v>545</v>
      </c>
      <c r="O90" s="77" t="s">
        <v>69</v>
      </c>
      <c r="P90" s="83">
        <f t="shared" si="13"/>
        <v>5.4500000000000007E-2</v>
      </c>
    </row>
    <row r="91" spans="1:16">
      <c r="A91" s="1">
        <f t="shared" si="14"/>
        <v>91</v>
      </c>
      <c r="B91" s="76">
        <v>12</v>
      </c>
      <c r="C91" s="77" t="s">
        <v>70</v>
      </c>
      <c r="D91" s="84">
        <f t="shared" si="9"/>
        <v>6.0000000000000001E-3</v>
      </c>
      <c r="E91" s="78">
        <v>0.1139</v>
      </c>
      <c r="F91" s="79">
        <v>4.8989999999999997E-3</v>
      </c>
      <c r="G91" s="75">
        <f t="shared" si="10"/>
        <v>0.118799</v>
      </c>
      <c r="H91" s="76">
        <v>1130</v>
      </c>
      <c r="I91" s="77" t="s">
        <v>69</v>
      </c>
      <c r="J91" s="83">
        <f t="shared" si="11"/>
        <v>0.11299999999999999</v>
      </c>
      <c r="K91" s="76">
        <v>673</v>
      </c>
      <c r="L91" s="77" t="s">
        <v>69</v>
      </c>
      <c r="M91" s="83">
        <f t="shared" si="12"/>
        <v>6.7299999999999999E-2</v>
      </c>
      <c r="N91" s="76">
        <v>576</v>
      </c>
      <c r="O91" s="77" t="s">
        <v>69</v>
      </c>
      <c r="P91" s="83">
        <f t="shared" si="13"/>
        <v>5.7599999999999998E-2</v>
      </c>
    </row>
    <row r="92" spans="1:16">
      <c r="A92" s="1">
        <f t="shared" si="14"/>
        <v>92</v>
      </c>
      <c r="B92" s="76">
        <v>13</v>
      </c>
      <c r="C92" s="77" t="s">
        <v>70</v>
      </c>
      <c r="D92" s="84">
        <f t="shared" si="9"/>
        <v>6.4999999999999997E-3</v>
      </c>
      <c r="E92" s="78">
        <v>0.11840000000000001</v>
      </c>
      <c r="F92" s="79">
        <v>4.6909999999999999E-3</v>
      </c>
      <c r="G92" s="75">
        <f t="shared" si="10"/>
        <v>0.12309100000000001</v>
      </c>
      <c r="H92" s="76">
        <v>1219</v>
      </c>
      <c r="I92" s="77" t="s">
        <v>69</v>
      </c>
      <c r="J92" s="83">
        <f t="shared" si="11"/>
        <v>0.12190000000000001</v>
      </c>
      <c r="K92" s="76">
        <v>703</v>
      </c>
      <c r="L92" s="77" t="s">
        <v>69</v>
      </c>
      <c r="M92" s="83">
        <f t="shared" si="12"/>
        <v>7.0300000000000001E-2</v>
      </c>
      <c r="N92" s="76">
        <v>606</v>
      </c>
      <c r="O92" s="77" t="s">
        <v>69</v>
      </c>
      <c r="P92" s="83">
        <f t="shared" si="13"/>
        <v>6.0600000000000001E-2</v>
      </c>
    </row>
    <row r="93" spans="1:16">
      <c r="A93" s="1">
        <f t="shared" si="14"/>
        <v>93</v>
      </c>
      <c r="B93" s="76">
        <v>14</v>
      </c>
      <c r="C93" s="77" t="s">
        <v>70</v>
      </c>
      <c r="D93" s="84">
        <f t="shared" si="9"/>
        <v>7.0000000000000001E-3</v>
      </c>
      <c r="E93" s="78">
        <v>0.1226</v>
      </c>
      <c r="F93" s="79">
        <v>4.5040000000000002E-3</v>
      </c>
      <c r="G93" s="75">
        <f t="shared" si="10"/>
        <v>0.12710399999999999</v>
      </c>
      <c r="H93" s="76">
        <v>1306</v>
      </c>
      <c r="I93" s="77" t="s">
        <v>69</v>
      </c>
      <c r="J93" s="83">
        <f t="shared" si="11"/>
        <v>0.13059999999999999</v>
      </c>
      <c r="K93" s="76">
        <v>730</v>
      </c>
      <c r="L93" s="77" t="s">
        <v>69</v>
      </c>
      <c r="M93" s="83">
        <f t="shared" si="12"/>
        <v>7.2999999999999995E-2</v>
      </c>
      <c r="N93" s="76">
        <v>635</v>
      </c>
      <c r="O93" s="77" t="s">
        <v>69</v>
      </c>
      <c r="P93" s="83">
        <f t="shared" si="13"/>
        <v>6.3500000000000001E-2</v>
      </c>
    </row>
    <row r="94" spans="1:16">
      <c r="A94" s="1">
        <f t="shared" si="14"/>
        <v>94</v>
      </c>
      <c r="B94" s="76">
        <v>15</v>
      </c>
      <c r="C94" s="77" t="s">
        <v>70</v>
      </c>
      <c r="D94" s="84">
        <f t="shared" si="9"/>
        <v>7.4999999999999997E-3</v>
      </c>
      <c r="E94" s="78">
        <v>0.1268</v>
      </c>
      <c r="F94" s="79">
        <v>4.3340000000000002E-3</v>
      </c>
      <c r="G94" s="75">
        <f t="shared" si="10"/>
        <v>0.131134</v>
      </c>
      <c r="H94" s="76">
        <v>1392</v>
      </c>
      <c r="I94" s="77" t="s">
        <v>69</v>
      </c>
      <c r="J94" s="83">
        <f t="shared" si="11"/>
        <v>0.13919999999999999</v>
      </c>
      <c r="K94" s="76">
        <v>756</v>
      </c>
      <c r="L94" s="77" t="s">
        <v>69</v>
      </c>
      <c r="M94" s="83">
        <f t="shared" si="12"/>
        <v>7.5600000000000001E-2</v>
      </c>
      <c r="N94" s="76">
        <v>662</v>
      </c>
      <c r="O94" s="77" t="s">
        <v>69</v>
      </c>
      <c r="P94" s="83">
        <f t="shared" si="13"/>
        <v>6.6200000000000009E-2</v>
      </c>
    </row>
    <row r="95" spans="1:16">
      <c r="A95" s="1">
        <f t="shared" si="14"/>
        <v>95</v>
      </c>
      <c r="B95" s="76">
        <v>16</v>
      </c>
      <c r="C95" s="77" t="s">
        <v>70</v>
      </c>
      <c r="D95" s="84">
        <f t="shared" si="9"/>
        <v>8.0000000000000002E-3</v>
      </c>
      <c r="E95" s="78">
        <v>0.13070000000000001</v>
      </c>
      <c r="F95" s="79">
        <v>4.1780000000000003E-3</v>
      </c>
      <c r="G95" s="75">
        <f t="shared" si="10"/>
        <v>0.134878</v>
      </c>
      <c r="H95" s="76">
        <v>1478</v>
      </c>
      <c r="I95" s="77" t="s">
        <v>69</v>
      </c>
      <c r="J95" s="83">
        <f t="shared" si="11"/>
        <v>0.14779999999999999</v>
      </c>
      <c r="K95" s="76">
        <v>781</v>
      </c>
      <c r="L95" s="77" t="s">
        <v>69</v>
      </c>
      <c r="M95" s="83">
        <f t="shared" si="12"/>
        <v>7.8100000000000003E-2</v>
      </c>
      <c r="N95" s="76">
        <v>688</v>
      </c>
      <c r="O95" s="77" t="s">
        <v>69</v>
      </c>
      <c r="P95" s="83">
        <f t="shared" si="13"/>
        <v>6.88E-2</v>
      </c>
    </row>
    <row r="96" spans="1:16">
      <c r="A96" s="1">
        <f t="shared" si="14"/>
        <v>96</v>
      </c>
      <c r="B96" s="76">
        <v>17</v>
      </c>
      <c r="C96" s="77" t="s">
        <v>70</v>
      </c>
      <c r="D96" s="84">
        <f t="shared" ref="D96:D127" si="15">B96/1000/$C$5</f>
        <v>8.5000000000000006E-3</v>
      </c>
      <c r="E96" s="78">
        <v>0.13450000000000001</v>
      </c>
      <c r="F96" s="79">
        <v>4.0350000000000004E-3</v>
      </c>
      <c r="G96" s="75">
        <f t="shared" si="10"/>
        <v>0.13853500000000002</v>
      </c>
      <c r="H96" s="76">
        <v>1562</v>
      </c>
      <c r="I96" s="77" t="s">
        <v>69</v>
      </c>
      <c r="J96" s="83">
        <f t="shared" si="11"/>
        <v>0.15620000000000001</v>
      </c>
      <c r="K96" s="76">
        <v>804</v>
      </c>
      <c r="L96" s="77" t="s">
        <v>69</v>
      </c>
      <c r="M96" s="83">
        <f t="shared" si="12"/>
        <v>8.0399999999999999E-2</v>
      </c>
      <c r="N96" s="76">
        <v>714</v>
      </c>
      <c r="O96" s="77" t="s">
        <v>69</v>
      </c>
      <c r="P96" s="83">
        <f t="shared" si="13"/>
        <v>7.1399999999999991E-2</v>
      </c>
    </row>
    <row r="97" spans="1:16">
      <c r="A97" s="1">
        <f t="shared" si="14"/>
        <v>97</v>
      </c>
      <c r="B97" s="76">
        <v>18</v>
      </c>
      <c r="C97" s="77" t="s">
        <v>70</v>
      </c>
      <c r="D97" s="84">
        <f t="shared" si="15"/>
        <v>8.9999999999999993E-3</v>
      </c>
      <c r="E97" s="78">
        <v>0.13819999999999999</v>
      </c>
      <c r="F97" s="79">
        <v>3.9029999999999998E-3</v>
      </c>
      <c r="G97" s="75">
        <f t="shared" si="10"/>
        <v>0.14210299999999998</v>
      </c>
      <c r="H97" s="76">
        <v>1646</v>
      </c>
      <c r="I97" s="77" t="s">
        <v>69</v>
      </c>
      <c r="J97" s="83">
        <f t="shared" si="11"/>
        <v>0.1646</v>
      </c>
      <c r="K97" s="76">
        <v>826</v>
      </c>
      <c r="L97" s="77" t="s">
        <v>69</v>
      </c>
      <c r="M97" s="83">
        <f t="shared" si="12"/>
        <v>8.2599999999999993E-2</v>
      </c>
      <c r="N97" s="76">
        <v>738</v>
      </c>
      <c r="O97" s="77" t="s">
        <v>69</v>
      </c>
      <c r="P97" s="83">
        <f t="shared" si="13"/>
        <v>7.3800000000000004E-2</v>
      </c>
    </row>
    <row r="98" spans="1:16">
      <c r="A98" s="1">
        <f t="shared" si="14"/>
        <v>98</v>
      </c>
      <c r="B98" s="76">
        <v>20</v>
      </c>
      <c r="C98" s="77" t="s">
        <v>70</v>
      </c>
      <c r="D98" s="84">
        <f t="shared" si="15"/>
        <v>0.01</v>
      </c>
      <c r="E98" s="78">
        <v>0.14530000000000001</v>
      </c>
      <c r="F98" s="79">
        <v>3.6670000000000001E-3</v>
      </c>
      <c r="G98" s="75">
        <f t="shared" si="10"/>
        <v>0.14896700000000002</v>
      </c>
      <c r="H98" s="76">
        <v>1810</v>
      </c>
      <c r="I98" s="77" t="s">
        <v>69</v>
      </c>
      <c r="J98" s="83">
        <f t="shared" si="11"/>
        <v>0.18099999999999999</v>
      </c>
      <c r="K98" s="76">
        <v>868</v>
      </c>
      <c r="L98" s="77" t="s">
        <v>69</v>
      </c>
      <c r="M98" s="83">
        <f t="shared" si="12"/>
        <v>8.6800000000000002E-2</v>
      </c>
      <c r="N98" s="76">
        <v>784</v>
      </c>
      <c r="O98" s="77" t="s">
        <v>69</v>
      </c>
      <c r="P98" s="83">
        <f t="shared" si="13"/>
        <v>7.8399999999999997E-2</v>
      </c>
    </row>
    <row r="99" spans="1:16">
      <c r="A99" s="1">
        <f t="shared" si="14"/>
        <v>99</v>
      </c>
      <c r="B99" s="76">
        <v>22.5</v>
      </c>
      <c r="C99" s="77" t="s">
        <v>70</v>
      </c>
      <c r="D99" s="84">
        <f t="shared" si="15"/>
        <v>1.125E-2</v>
      </c>
      <c r="E99" s="78">
        <v>0.1537</v>
      </c>
      <c r="F99" s="79">
        <v>3.4150000000000001E-3</v>
      </c>
      <c r="G99" s="75">
        <f t="shared" si="10"/>
        <v>0.157115</v>
      </c>
      <c r="H99" s="76">
        <v>2010</v>
      </c>
      <c r="I99" s="77" t="s">
        <v>69</v>
      </c>
      <c r="J99" s="83">
        <f t="shared" si="11"/>
        <v>0.20099999999999998</v>
      </c>
      <c r="K99" s="76">
        <v>914</v>
      </c>
      <c r="L99" s="77" t="s">
        <v>69</v>
      </c>
      <c r="M99" s="83">
        <f t="shared" si="12"/>
        <v>9.1400000000000009E-2</v>
      </c>
      <c r="N99" s="76">
        <v>838</v>
      </c>
      <c r="O99" s="77" t="s">
        <v>69</v>
      </c>
      <c r="P99" s="83">
        <f t="shared" si="13"/>
        <v>8.3799999999999999E-2</v>
      </c>
    </row>
    <row r="100" spans="1:16">
      <c r="A100" s="1">
        <f t="shared" si="14"/>
        <v>100</v>
      </c>
      <c r="B100" s="76">
        <v>25</v>
      </c>
      <c r="C100" s="77" t="s">
        <v>70</v>
      </c>
      <c r="D100" s="84">
        <f t="shared" si="15"/>
        <v>1.2500000000000001E-2</v>
      </c>
      <c r="E100" s="78">
        <v>0.1615</v>
      </c>
      <c r="F100" s="79">
        <v>3.2000000000000002E-3</v>
      </c>
      <c r="G100" s="75">
        <f t="shared" si="10"/>
        <v>0.16470000000000001</v>
      </c>
      <c r="H100" s="76">
        <v>2206</v>
      </c>
      <c r="I100" s="77" t="s">
        <v>69</v>
      </c>
      <c r="J100" s="83">
        <f t="shared" si="11"/>
        <v>0.22059999999999999</v>
      </c>
      <c r="K100" s="76">
        <v>956</v>
      </c>
      <c r="L100" s="77" t="s">
        <v>69</v>
      </c>
      <c r="M100" s="83">
        <f t="shared" si="12"/>
        <v>9.5599999999999991E-2</v>
      </c>
      <c r="N100" s="76">
        <v>888</v>
      </c>
      <c r="O100" s="77" t="s">
        <v>69</v>
      </c>
      <c r="P100" s="83">
        <f t="shared" si="13"/>
        <v>8.8800000000000004E-2</v>
      </c>
    </row>
    <row r="101" spans="1:16">
      <c r="A101" s="1">
        <f t="shared" si="14"/>
        <v>101</v>
      </c>
      <c r="B101" s="76">
        <v>27.5</v>
      </c>
      <c r="C101" s="77" t="s">
        <v>70</v>
      </c>
      <c r="D101" s="84">
        <f t="shared" si="15"/>
        <v>1.375E-2</v>
      </c>
      <c r="E101" s="78">
        <v>0.16900000000000001</v>
      </c>
      <c r="F101" s="79">
        <v>3.0140000000000002E-3</v>
      </c>
      <c r="G101" s="75">
        <f t="shared" si="10"/>
        <v>0.172014</v>
      </c>
      <c r="H101" s="76">
        <v>2396</v>
      </c>
      <c r="I101" s="77" t="s">
        <v>69</v>
      </c>
      <c r="J101" s="83">
        <f t="shared" si="11"/>
        <v>0.23959999999999998</v>
      </c>
      <c r="K101" s="76">
        <v>995</v>
      </c>
      <c r="L101" s="77" t="s">
        <v>69</v>
      </c>
      <c r="M101" s="83">
        <f t="shared" si="12"/>
        <v>9.9500000000000005E-2</v>
      </c>
      <c r="N101" s="76">
        <v>934</v>
      </c>
      <c r="O101" s="77" t="s">
        <v>69</v>
      </c>
      <c r="P101" s="83">
        <f t="shared" si="13"/>
        <v>9.3400000000000011E-2</v>
      </c>
    </row>
    <row r="102" spans="1:16">
      <c r="A102" s="1">
        <f t="shared" si="14"/>
        <v>102</v>
      </c>
      <c r="B102" s="76">
        <v>30</v>
      </c>
      <c r="C102" s="77" t="s">
        <v>70</v>
      </c>
      <c r="D102" s="84">
        <f t="shared" si="15"/>
        <v>1.4999999999999999E-2</v>
      </c>
      <c r="E102" s="78">
        <v>0.1762</v>
      </c>
      <c r="F102" s="79">
        <v>2.8519999999999999E-3</v>
      </c>
      <c r="G102" s="75">
        <f t="shared" si="10"/>
        <v>0.17905199999999999</v>
      </c>
      <c r="H102" s="76">
        <v>2582</v>
      </c>
      <c r="I102" s="77" t="s">
        <v>69</v>
      </c>
      <c r="J102" s="83">
        <f t="shared" si="11"/>
        <v>0.25819999999999999</v>
      </c>
      <c r="K102" s="76">
        <v>1030</v>
      </c>
      <c r="L102" s="77" t="s">
        <v>69</v>
      </c>
      <c r="M102" s="83">
        <f t="shared" si="12"/>
        <v>0.10300000000000001</v>
      </c>
      <c r="N102" s="76">
        <v>978</v>
      </c>
      <c r="O102" s="77" t="s">
        <v>69</v>
      </c>
      <c r="P102" s="83">
        <f t="shared" si="13"/>
        <v>9.7799999999999998E-2</v>
      </c>
    </row>
    <row r="103" spans="1:16">
      <c r="A103" s="1">
        <f t="shared" si="14"/>
        <v>103</v>
      </c>
      <c r="B103" s="76">
        <v>32.5</v>
      </c>
      <c r="C103" s="77" t="s">
        <v>70</v>
      </c>
      <c r="D103" s="84">
        <f t="shared" si="15"/>
        <v>1.6250000000000001E-2</v>
      </c>
      <c r="E103" s="78">
        <v>0.183</v>
      </c>
      <c r="F103" s="79">
        <v>2.7079999999999999E-3</v>
      </c>
      <c r="G103" s="75">
        <f t="shared" si="10"/>
        <v>0.18570799999999998</v>
      </c>
      <c r="H103" s="76">
        <v>2764</v>
      </c>
      <c r="I103" s="77" t="s">
        <v>69</v>
      </c>
      <c r="J103" s="83">
        <f t="shared" si="11"/>
        <v>0.27639999999999998</v>
      </c>
      <c r="K103" s="76">
        <v>1062</v>
      </c>
      <c r="L103" s="77" t="s">
        <v>69</v>
      </c>
      <c r="M103" s="83">
        <f t="shared" si="12"/>
        <v>0.1062</v>
      </c>
      <c r="N103" s="76">
        <v>1019</v>
      </c>
      <c r="O103" s="77" t="s">
        <v>69</v>
      </c>
      <c r="P103" s="83">
        <f t="shared" si="13"/>
        <v>0.10189999999999999</v>
      </c>
    </row>
    <row r="104" spans="1:16">
      <c r="A104" s="1">
        <f t="shared" si="14"/>
        <v>104</v>
      </c>
      <c r="B104" s="76">
        <v>35</v>
      </c>
      <c r="C104" s="77" t="s">
        <v>70</v>
      </c>
      <c r="D104" s="84">
        <f t="shared" si="15"/>
        <v>1.7500000000000002E-2</v>
      </c>
      <c r="E104" s="78">
        <v>0.1895</v>
      </c>
      <c r="F104" s="79">
        <v>2.5799999999999998E-3</v>
      </c>
      <c r="G104" s="75">
        <f t="shared" si="10"/>
        <v>0.19208</v>
      </c>
      <c r="H104" s="76">
        <v>2942</v>
      </c>
      <c r="I104" s="77" t="s">
        <v>69</v>
      </c>
      <c r="J104" s="83">
        <f t="shared" si="11"/>
        <v>0.29420000000000002</v>
      </c>
      <c r="K104" s="76">
        <v>1091</v>
      </c>
      <c r="L104" s="77" t="s">
        <v>69</v>
      </c>
      <c r="M104" s="83">
        <f t="shared" si="12"/>
        <v>0.1091</v>
      </c>
      <c r="N104" s="76">
        <v>1057</v>
      </c>
      <c r="O104" s="77" t="s">
        <v>69</v>
      </c>
      <c r="P104" s="83">
        <f t="shared" si="13"/>
        <v>0.10569999999999999</v>
      </c>
    </row>
    <row r="105" spans="1:16">
      <c r="A105" s="1">
        <f t="shared" si="14"/>
        <v>105</v>
      </c>
      <c r="B105" s="76">
        <v>37.5</v>
      </c>
      <c r="C105" s="77" t="s">
        <v>70</v>
      </c>
      <c r="D105" s="84">
        <f t="shared" si="15"/>
        <v>1.8749999999999999E-2</v>
      </c>
      <c r="E105" s="78">
        <v>0.19570000000000001</v>
      </c>
      <c r="F105" s="79">
        <v>2.4659999999999999E-3</v>
      </c>
      <c r="G105" s="75">
        <f t="shared" si="10"/>
        <v>0.19816600000000001</v>
      </c>
      <c r="H105" s="76">
        <v>3116</v>
      </c>
      <c r="I105" s="77" t="s">
        <v>69</v>
      </c>
      <c r="J105" s="83">
        <f t="shared" si="11"/>
        <v>0.31159999999999999</v>
      </c>
      <c r="K105" s="76">
        <v>1119</v>
      </c>
      <c r="L105" s="77" t="s">
        <v>69</v>
      </c>
      <c r="M105" s="83">
        <f t="shared" si="12"/>
        <v>0.1119</v>
      </c>
      <c r="N105" s="76">
        <v>1093</v>
      </c>
      <c r="O105" s="77" t="s">
        <v>69</v>
      </c>
      <c r="P105" s="83">
        <f t="shared" si="13"/>
        <v>0.10929999999999999</v>
      </c>
    </row>
    <row r="106" spans="1:16">
      <c r="A106" s="1">
        <f t="shared" si="14"/>
        <v>106</v>
      </c>
      <c r="B106" s="76">
        <v>40</v>
      </c>
      <c r="C106" s="77" t="s">
        <v>70</v>
      </c>
      <c r="D106" s="84">
        <f t="shared" si="15"/>
        <v>0.02</v>
      </c>
      <c r="E106" s="78">
        <v>0.2016</v>
      </c>
      <c r="F106" s="79">
        <v>2.362E-3</v>
      </c>
      <c r="G106" s="75">
        <f t="shared" si="10"/>
        <v>0.203962</v>
      </c>
      <c r="H106" s="76">
        <v>3287</v>
      </c>
      <c r="I106" s="77" t="s">
        <v>69</v>
      </c>
      <c r="J106" s="83">
        <f t="shared" si="11"/>
        <v>0.32869999999999999</v>
      </c>
      <c r="K106" s="76">
        <v>1145</v>
      </c>
      <c r="L106" s="77" t="s">
        <v>69</v>
      </c>
      <c r="M106" s="83">
        <f t="shared" si="12"/>
        <v>0.1145</v>
      </c>
      <c r="N106" s="76">
        <v>1128</v>
      </c>
      <c r="O106" s="77" t="s">
        <v>69</v>
      </c>
      <c r="P106" s="83">
        <f t="shared" si="13"/>
        <v>0.11279999999999998</v>
      </c>
    </row>
    <row r="107" spans="1:16">
      <c r="A107" s="1">
        <f t="shared" si="14"/>
        <v>107</v>
      </c>
      <c r="B107" s="76">
        <v>45</v>
      </c>
      <c r="C107" s="77" t="s">
        <v>70</v>
      </c>
      <c r="D107" s="84">
        <f t="shared" si="15"/>
        <v>2.2499999999999999E-2</v>
      </c>
      <c r="E107" s="78">
        <v>0.2127</v>
      </c>
      <c r="F107" s="79">
        <v>2.1819999999999999E-3</v>
      </c>
      <c r="G107" s="75">
        <f t="shared" si="10"/>
        <v>0.21488199999999999</v>
      </c>
      <c r="H107" s="76">
        <v>3620</v>
      </c>
      <c r="I107" s="77" t="s">
        <v>69</v>
      </c>
      <c r="J107" s="83">
        <f t="shared" si="11"/>
        <v>0.36199999999999999</v>
      </c>
      <c r="K107" s="76">
        <v>1191</v>
      </c>
      <c r="L107" s="77" t="s">
        <v>69</v>
      </c>
      <c r="M107" s="83">
        <f t="shared" si="12"/>
        <v>0.11910000000000001</v>
      </c>
      <c r="N107" s="76">
        <v>1192</v>
      </c>
      <c r="O107" s="77" t="s">
        <v>69</v>
      </c>
      <c r="P107" s="83">
        <f t="shared" si="13"/>
        <v>0.1192</v>
      </c>
    </row>
    <row r="108" spans="1:16">
      <c r="A108" s="1">
        <f t="shared" si="14"/>
        <v>108</v>
      </c>
      <c r="B108" s="76">
        <v>50</v>
      </c>
      <c r="C108" s="77" t="s">
        <v>70</v>
      </c>
      <c r="D108" s="84">
        <f t="shared" si="15"/>
        <v>2.5000000000000001E-2</v>
      </c>
      <c r="E108" s="78">
        <v>0.22270000000000001</v>
      </c>
      <c r="F108" s="79">
        <v>2.0309999999999998E-3</v>
      </c>
      <c r="G108" s="75">
        <f t="shared" si="10"/>
        <v>0.22473100000000001</v>
      </c>
      <c r="H108" s="76">
        <v>3942</v>
      </c>
      <c r="I108" s="77" t="s">
        <v>69</v>
      </c>
      <c r="J108" s="83">
        <f t="shared" si="11"/>
        <v>0.39419999999999999</v>
      </c>
      <c r="K108" s="76">
        <v>1233</v>
      </c>
      <c r="L108" s="77" t="s">
        <v>69</v>
      </c>
      <c r="M108" s="83">
        <f t="shared" si="12"/>
        <v>0.12330000000000001</v>
      </c>
      <c r="N108" s="76">
        <v>1250</v>
      </c>
      <c r="O108" s="77" t="s">
        <v>69</v>
      </c>
      <c r="P108" s="83">
        <f t="shared" si="13"/>
        <v>0.125</v>
      </c>
    </row>
    <row r="109" spans="1:16">
      <c r="A109" s="1">
        <f t="shared" si="14"/>
        <v>109</v>
      </c>
      <c r="B109" s="76">
        <v>55</v>
      </c>
      <c r="C109" s="77" t="s">
        <v>70</v>
      </c>
      <c r="D109" s="84">
        <f t="shared" si="15"/>
        <v>2.75E-2</v>
      </c>
      <c r="E109" s="78">
        <v>0.2319</v>
      </c>
      <c r="F109" s="79">
        <v>1.9009999999999999E-3</v>
      </c>
      <c r="G109" s="75">
        <f t="shared" si="10"/>
        <v>0.23380099999999998</v>
      </c>
      <c r="H109" s="76">
        <v>4255</v>
      </c>
      <c r="I109" s="77" t="s">
        <v>69</v>
      </c>
      <c r="J109" s="83">
        <f t="shared" si="11"/>
        <v>0.42549999999999999</v>
      </c>
      <c r="K109" s="76">
        <v>1270</v>
      </c>
      <c r="L109" s="77" t="s">
        <v>69</v>
      </c>
      <c r="M109" s="83">
        <f t="shared" si="12"/>
        <v>0.127</v>
      </c>
      <c r="N109" s="76">
        <v>1304</v>
      </c>
      <c r="O109" s="77" t="s">
        <v>69</v>
      </c>
      <c r="P109" s="83">
        <f t="shared" si="13"/>
        <v>0.13040000000000002</v>
      </c>
    </row>
    <row r="110" spans="1:16">
      <c r="A110" s="1">
        <f t="shared" si="14"/>
        <v>110</v>
      </c>
      <c r="B110" s="76">
        <v>60</v>
      </c>
      <c r="C110" s="77" t="s">
        <v>70</v>
      </c>
      <c r="D110" s="84">
        <f t="shared" si="15"/>
        <v>0.03</v>
      </c>
      <c r="E110" s="78">
        <v>0.2402</v>
      </c>
      <c r="F110" s="79">
        <v>1.789E-3</v>
      </c>
      <c r="G110" s="75">
        <f t="shared" si="10"/>
        <v>0.24198900000000001</v>
      </c>
      <c r="H110" s="76">
        <v>4559</v>
      </c>
      <c r="I110" s="77" t="s">
        <v>69</v>
      </c>
      <c r="J110" s="83">
        <f t="shared" si="11"/>
        <v>0.45590000000000003</v>
      </c>
      <c r="K110" s="76">
        <v>1303</v>
      </c>
      <c r="L110" s="77" t="s">
        <v>69</v>
      </c>
      <c r="M110" s="83">
        <f t="shared" si="12"/>
        <v>0.1303</v>
      </c>
      <c r="N110" s="76">
        <v>1354</v>
      </c>
      <c r="O110" s="77" t="s">
        <v>69</v>
      </c>
      <c r="P110" s="83">
        <f t="shared" si="13"/>
        <v>0.13540000000000002</v>
      </c>
    </row>
    <row r="111" spans="1:16">
      <c r="A111" s="1">
        <f t="shared" si="14"/>
        <v>111</v>
      </c>
      <c r="B111" s="76">
        <v>65</v>
      </c>
      <c r="C111" s="77" t="s">
        <v>70</v>
      </c>
      <c r="D111" s="84">
        <f t="shared" si="15"/>
        <v>3.2500000000000001E-2</v>
      </c>
      <c r="E111" s="78">
        <v>0.2477</v>
      </c>
      <c r="F111" s="79">
        <v>1.691E-3</v>
      </c>
      <c r="G111" s="75">
        <f t="shared" si="10"/>
        <v>0.249391</v>
      </c>
      <c r="H111" s="76">
        <v>4857</v>
      </c>
      <c r="I111" s="77" t="s">
        <v>69</v>
      </c>
      <c r="J111" s="83">
        <f t="shared" si="11"/>
        <v>0.48570000000000002</v>
      </c>
      <c r="K111" s="76">
        <v>1334</v>
      </c>
      <c r="L111" s="77" t="s">
        <v>69</v>
      </c>
      <c r="M111" s="83">
        <f t="shared" si="12"/>
        <v>0.13340000000000002</v>
      </c>
      <c r="N111" s="76">
        <v>1401</v>
      </c>
      <c r="O111" s="77" t="s">
        <v>69</v>
      </c>
      <c r="P111" s="83">
        <f t="shared" si="13"/>
        <v>0.1401</v>
      </c>
    </row>
    <row r="112" spans="1:16">
      <c r="A112" s="1">
        <f t="shared" si="14"/>
        <v>112</v>
      </c>
      <c r="B112" s="76">
        <v>70</v>
      </c>
      <c r="C112" s="77" t="s">
        <v>70</v>
      </c>
      <c r="D112" s="84">
        <f t="shared" si="15"/>
        <v>3.5000000000000003E-2</v>
      </c>
      <c r="E112" s="78">
        <v>0.2545</v>
      </c>
      <c r="F112" s="79">
        <v>1.604E-3</v>
      </c>
      <c r="G112" s="75">
        <f t="shared" si="10"/>
        <v>0.256104</v>
      </c>
      <c r="H112" s="76">
        <v>5149</v>
      </c>
      <c r="I112" s="77" t="s">
        <v>69</v>
      </c>
      <c r="J112" s="83">
        <f t="shared" si="11"/>
        <v>0.51490000000000002</v>
      </c>
      <c r="K112" s="76">
        <v>1362</v>
      </c>
      <c r="L112" s="77" t="s">
        <v>69</v>
      </c>
      <c r="M112" s="83">
        <f t="shared" si="12"/>
        <v>0.13620000000000002</v>
      </c>
      <c r="N112" s="76">
        <v>1445</v>
      </c>
      <c r="O112" s="77" t="s">
        <v>69</v>
      </c>
      <c r="P112" s="83">
        <f t="shared" si="13"/>
        <v>0.14450000000000002</v>
      </c>
    </row>
    <row r="113" spans="1:16">
      <c r="A113" s="1">
        <f t="shared" si="14"/>
        <v>113</v>
      </c>
      <c r="B113" s="76">
        <v>80</v>
      </c>
      <c r="C113" s="77" t="s">
        <v>70</v>
      </c>
      <c r="D113" s="84">
        <f t="shared" si="15"/>
        <v>0.04</v>
      </c>
      <c r="E113" s="78">
        <v>0.2661</v>
      </c>
      <c r="F113" s="79">
        <v>1.457E-3</v>
      </c>
      <c r="G113" s="75">
        <f t="shared" si="10"/>
        <v>0.26755699999999999</v>
      </c>
      <c r="H113" s="76">
        <v>5718</v>
      </c>
      <c r="I113" s="77" t="s">
        <v>69</v>
      </c>
      <c r="J113" s="83">
        <f t="shared" si="11"/>
        <v>0.57179999999999997</v>
      </c>
      <c r="K113" s="76">
        <v>1414</v>
      </c>
      <c r="L113" s="77" t="s">
        <v>69</v>
      </c>
      <c r="M113" s="83">
        <f t="shared" si="12"/>
        <v>0.1414</v>
      </c>
      <c r="N113" s="76">
        <v>1527</v>
      </c>
      <c r="O113" s="77" t="s">
        <v>69</v>
      </c>
      <c r="P113" s="83">
        <f t="shared" si="13"/>
        <v>0.1527</v>
      </c>
    </row>
    <row r="114" spans="1:16">
      <c r="A114" s="1">
        <f t="shared" si="14"/>
        <v>114</v>
      </c>
      <c r="B114" s="76">
        <v>90</v>
      </c>
      <c r="C114" s="77" t="s">
        <v>70</v>
      </c>
      <c r="D114" s="84">
        <f t="shared" si="15"/>
        <v>4.4999999999999998E-2</v>
      </c>
      <c r="E114" s="78">
        <v>0.27550000000000002</v>
      </c>
      <c r="F114" s="79">
        <v>1.338E-3</v>
      </c>
      <c r="G114" s="75">
        <f t="shared" si="10"/>
        <v>0.27683800000000003</v>
      </c>
      <c r="H114" s="76">
        <v>6271</v>
      </c>
      <c r="I114" s="77" t="s">
        <v>69</v>
      </c>
      <c r="J114" s="83">
        <f t="shared" si="11"/>
        <v>0.62709999999999999</v>
      </c>
      <c r="K114" s="76">
        <v>1459</v>
      </c>
      <c r="L114" s="77" t="s">
        <v>69</v>
      </c>
      <c r="M114" s="83">
        <f t="shared" si="12"/>
        <v>0.1459</v>
      </c>
      <c r="N114" s="76">
        <v>1600</v>
      </c>
      <c r="O114" s="77" t="s">
        <v>69</v>
      </c>
      <c r="P114" s="83">
        <f t="shared" si="13"/>
        <v>0.16</v>
      </c>
    </row>
    <row r="115" spans="1:16">
      <c r="A115" s="1">
        <f t="shared" si="14"/>
        <v>115</v>
      </c>
      <c r="B115" s="76">
        <v>100</v>
      </c>
      <c r="C115" s="77" t="s">
        <v>70</v>
      </c>
      <c r="D115" s="84">
        <f t="shared" si="15"/>
        <v>0.05</v>
      </c>
      <c r="E115" s="78">
        <v>0.28310000000000002</v>
      </c>
      <c r="F115" s="79">
        <v>1.238E-3</v>
      </c>
      <c r="G115" s="75">
        <f t="shared" si="10"/>
        <v>0.28433800000000004</v>
      </c>
      <c r="H115" s="76">
        <v>6812</v>
      </c>
      <c r="I115" s="77" t="s">
        <v>69</v>
      </c>
      <c r="J115" s="83">
        <f t="shared" si="11"/>
        <v>0.68120000000000003</v>
      </c>
      <c r="K115" s="76">
        <v>1499</v>
      </c>
      <c r="L115" s="77" t="s">
        <v>69</v>
      </c>
      <c r="M115" s="83">
        <f t="shared" si="12"/>
        <v>0.14990000000000001</v>
      </c>
      <c r="N115" s="76">
        <v>1669</v>
      </c>
      <c r="O115" s="77" t="s">
        <v>69</v>
      </c>
      <c r="P115" s="83">
        <f t="shared" si="13"/>
        <v>0.16689999999999999</v>
      </c>
    </row>
    <row r="116" spans="1:16">
      <c r="A116" s="1">
        <f t="shared" si="14"/>
        <v>116</v>
      </c>
      <c r="B116" s="76">
        <v>110</v>
      </c>
      <c r="C116" s="77" t="s">
        <v>70</v>
      </c>
      <c r="D116" s="84">
        <f t="shared" si="15"/>
        <v>5.5E-2</v>
      </c>
      <c r="E116" s="78">
        <v>0.28899999999999998</v>
      </c>
      <c r="F116" s="79">
        <v>1.1540000000000001E-3</v>
      </c>
      <c r="G116" s="75">
        <f t="shared" si="10"/>
        <v>0.29015399999999997</v>
      </c>
      <c r="H116" s="76">
        <v>7345</v>
      </c>
      <c r="I116" s="77" t="s">
        <v>69</v>
      </c>
      <c r="J116" s="83">
        <f t="shared" ref="J116:J121" si="16">H116/1000/10</f>
        <v>0.73449999999999993</v>
      </c>
      <c r="K116" s="76">
        <v>1536</v>
      </c>
      <c r="L116" s="77" t="s">
        <v>69</v>
      </c>
      <c r="M116" s="83">
        <f t="shared" ref="M116:M150" si="17">K116/1000/10</f>
        <v>0.15360000000000001</v>
      </c>
      <c r="N116" s="76">
        <v>1732</v>
      </c>
      <c r="O116" s="77" t="s">
        <v>69</v>
      </c>
      <c r="P116" s="83">
        <f t="shared" ref="P116:P147" si="18">N116/1000/10</f>
        <v>0.17319999999999999</v>
      </c>
    </row>
    <row r="117" spans="1:16">
      <c r="A117" s="1">
        <f t="shared" si="14"/>
        <v>117</v>
      </c>
      <c r="B117" s="76">
        <v>120</v>
      </c>
      <c r="C117" s="77" t="s">
        <v>70</v>
      </c>
      <c r="D117" s="84">
        <f t="shared" si="15"/>
        <v>0.06</v>
      </c>
      <c r="E117" s="78">
        <v>0.29360000000000003</v>
      </c>
      <c r="F117" s="79">
        <v>1.0820000000000001E-3</v>
      </c>
      <c r="G117" s="75">
        <f t="shared" si="10"/>
        <v>0.29468200000000006</v>
      </c>
      <c r="H117" s="76">
        <v>7871</v>
      </c>
      <c r="I117" s="77" t="s">
        <v>69</v>
      </c>
      <c r="J117" s="83">
        <f t="shared" si="16"/>
        <v>0.78710000000000002</v>
      </c>
      <c r="K117" s="76">
        <v>1570</v>
      </c>
      <c r="L117" s="77" t="s">
        <v>69</v>
      </c>
      <c r="M117" s="83">
        <f t="shared" si="17"/>
        <v>0.157</v>
      </c>
      <c r="N117" s="76">
        <v>1792</v>
      </c>
      <c r="O117" s="77" t="s">
        <v>69</v>
      </c>
      <c r="P117" s="83">
        <f t="shared" si="18"/>
        <v>0.1792</v>
      </c>
    </row>
    <row r="118" spans="1:16">
      <c r="A118" s="1">
        <f t="shared" si="14"/>
        <v>118</v>
      </c>
      <c r="B118" s="76">
        <v>130</v>
      </c>
      <c r="C118" s="77" t="s">
        <v>70</v>
      </c>
      <c r="D118" s="84">
        <f t="shared" si="15"/>
        <v>6.5000000000000002E-2</v>
      </c>
      <c r="E118" s="78">
        <v>0.29699999999999999</v>
      </c>
      <c r="F118" s="79">
        <v>1.018E-3</v>
      </c>
      <c r="G118" s="75">
        <f t="shared" si="10"/>
        <v>0.29801800000000001</v>
      </c>
      <c r="H118" s="76">
        <v>8393</v>
      </c>
      <c r="I118" s="77" t="s">
        <v>69</v>
      </c>
      <c r="J118" s="83">
        <f t="shared" si="16"/>
        <v>0.83930000000000005</v>
      </c>
      <c r="K118" s="76">
        <v>1602</v>
      </c>
      <c r="L118" s="77" t="s">
        <v>69</v>
      </c>
      <c r="M118" s="83">
        <f t="shared" si="17"/>
        <v>0.16020000000000001</v>
      </c>
      <c r="N118" s="76">
        <v>1849</v>
      </c>
      <c r="O118" s="77" t="s">
        <v>69</v>
      </c>
      <c r="P118" s="83">
        <f t="shared" si="18"/>
        <v>0.18490000000000001</v>
      </c>
    </row>
    <row r="119" spans="1:16">
      <c r="A119" s="1">
        <f t="shared" si="14"/>
        <v>119</v>
      </c>
      <c r="B119" s="76">
        <v>140</v>
      </c>
      <c r="C119" s="77" t="s">
        <v>70</v>
      </c>
      <c r="D119" s="84">
        <f t="shared" si="15"/>
        <v>7.0000000000000007E-2</v>
      </c>
      <c r="E119" s="78">
        <v>0.29949999999999999</v>
      </c>
      <c r="F119" s="79">
        <v>9.6299999999999999E-4</v>
      </c>
      <c r="G119" s="75">
        <f t="shared" si="10"/>
        <v>0.30046299999999998</v>
      </c>
      <c r="H119" s="76">
        <v>8912</v>
      </c>
      <c r="I119" s="77" t="s">
        <v>69</v>
      </c>
      <c r="J119" s="83">
        <f t="shared" si="16"/>
        <v>0.8912000000000001</v>
      </c>
      <c r="K119" s="76">
        <v>1632</v>
      </c>
      <c r="L119" s="77" t="s">
        <v>69</v>
      </c>
      <c r="M119" s="83">
        <f t="shared" si="17"/>
        <v>0.16319999999999998</v>
      </c>
      <c r="N119" s="76">
        <v>1904</v>
      </c>
      <c r="O119" s="77" t="s">
        <v>69</v>
      </c>
      <c r="P119" s="83">
        <f t="shared" si="18"/>
        <v>0.19039999999999999</v>
      </c>
    </row>
    <row r="120" spans="1:16">
      <c r="A120" s="1">
        <f t="shared" si="14"/>
        <v>120</v>
      </c>
      <c r="B120" s="76">
        <v>150</v>
      </c>
      <c r="C120" s="77" t="s">
        <v>70</v>
      </c>
      <c r="D120" s="84">
        <f t="shared" si="15"/>
        <v>7.4999999999999997E-2</v>
      </c>
      <c r="E120" s="78">
        <v>0.30109999999999998</v>
      </c>
      <c r="F120" s="79">
        <v>9.1390000000000004E-4</v>
      </c>
      <c r="G120" s="75">
        <f t="shared" si="10"/>
        <v>0.3020139</v>
      </c>
      <c r="H120" s="76">
        <v>9429</v>
      </c>
      <c r="I120" s="77" t="s">
        <v>69</v>
      </c>
      <c r="J120" s="83">
        <f t="shared" si="16"/>
        <v>0.94290000000000007</v>
      </c>
      <c r="K120" s="76">
        <v>1660</v>
      </c>
      <c r="L120" s="77" t="s">
        <v>69</v>
      </c>
      <c r="M120" s="83">
        <f t="shared" si="17"/>
        <v>0.16599999999999998</v>
      </c>
      <c r="N120" s="76">
        <v>1956</v>
      </c>
      <c r="O120" s="77" t="s">
        <v>69</v>
      </c>
      <c r="P120" s="83">
        <f t="shared" si="18"/>
        <v>0.1956</v>
      </c>
    </row>
    <row r="121" spans="1:16">
      <c r="A121" s="1">
        <f t="shared" si="14"/>
        <v>121</v>
      </c>
      <c r="B121" s="76">
        <v>160</v>
      </c>
      <c r="C121" s="77" t="s">
        <v>70</v>
      </c>
      <c r="D121" s="84">
        <f t="shared" si="15"/>
        <v>0.08</v>
      </c>
      <c r="E121" s="78">
        <v>0.30209999999999998</v>
      </c>
      <c r="F121" s="79">
        <v>8.7000000000000001E-4</v>
      </c>
      <c r="G121" s="75">
        <f t="shared" si="10"/>
        <v>0.30296999999999996</v>
      </c>
      <c r="H121" s="76">
        <v>9946</v>
      </c>
      <c r="I121" s="77" t="s">
        <v>69</v>
      </c>
      <c r="J121" s="83">
        <f t="shared" si="16"/>
        <v>0.99459999999999993</v>
      </c>
      <c r="K121" s="76">
        <v>1687</v>
      </c>
      <c r="L121" s="77" t="s">
        <v>69</v>
      </c>
      <c r="M121" s="83">
        <f t="shared" si="17"/>
        <v>0.16870000000000002</v>
      </c>
      <c r="N121" s="76">
        <v>2007</v>
      </c>
      <c r="O121" s="77" t="s">
        <v>69</v>
      </c>
      <c r="P121" s="83">
        <f t="shared" si="18"/>
        <v>0.20070000000000002</v>
      </c>
    </row>
    <row r="122" spans="1:16">
      <c r="A122" s="1">
        <f t="shared" si="14"/>
        <v>122</v>
      </c>
      <c r="B122" s="76">
        <v>170</v>
      </c>
      <c r="C122" s="77" t="s">
        <v>70</v>
      </c>
      <c r="D122" s="84">
        <f t="shared" si="15"/>
        <v>8.5000000000000006E-2</v>
      </c>
      <c r="E122" s="78">
        <v>0.3024</v>
      </c>
      <c r="F122" s="79">
        <v>8.3049999999999997E-4</v>
      </c>
      <c r="G122" s="75">
        <f t="shared" si="10"/>
        <v>0.30323050000000001</v>
      </c>
      <c r="H122" s="76">
        <v>1.05</v>
      </c>
      <c r="I122" s="111" t="s">
        <v>71</v>
      </c>
      <c r="J122" s="64">
        <f t="shared" ref="J122:J153" si="19">H122</f>
        <v>1.05</v>
      </c>
      <c r="K122" s="76">
        <v>1712</v>
      </c>
      <c r="L122" s="77" t="s">
        <v>69</v>
      </c>
      <c r="M122" s="83">
        <f t="shared" si="17"/>
        <v>0.17119999999999999</v>
      </c>
      <c r="N122" s="76">
        <v>2057</v>
      </c>
      <c r="O122" s="77" t="s">
        <v>69</v>
      </c>
      <c r="P122" s="83">
        <f t="shared" si="18"/>
        <v>0.20569999999999999</v>
      </c>
    </row>
    <row r="123" spans="1:16">
      <c r="A123" s="1">
        <f t="shared" si="14"/>
        <v>123</v>
      </c>
      <c r="B123" s="76">
        <v>180</v>
      </c>
      <c r="C123" s="77" t="s">
        <v>70</v>
      </c>
      <c r="D123" s="84">
        <f t="shared" si="15"/>
        <v>0.09</v>
      </c>
      <c r="E123" s="78">
        <v>0.30230000000000001</v>
      </c>
      <c r="F123" s="79">
        <v>7.9480000000000002E-4</v>
      </c>
      <c r="G123" s="75">
        <f t="shared" si="10"/>
        <v>0.3030948</v>
      </c>
      <c r="H123" s="76">
        <v>1.1000000000000001</v>
      </c>
      <c r="I123" s="77" t="s">
        <v>71</v>
      </c>
      <c r="J123" s="64">
        <f t="shared" si="19"/>
        <v>1.1000000000000001</v>
      </c>
      <c r="K123" s="76">
        <v>1737</v>
      </c>
      <c r="L123" s="77" t="s">
        <v>69</v>
      </c>
      <c r="M123" s="83">
        <f t="shared" si="17"/>
        <v>0.17370000000000002</v>
      </c>
      <c r="N123" s="76">
        <v>2105</v>
      </c>
      <c r="O123" s="77" t="s">
        <v>69</v>
      </c>
      <c r="P123" s="83">
        <f t="shared" si="18"/>
        <v>0.21049999999999999</v>
      </c>
    </row>
    <row r="124" spans="1:16">
      <c r="A124" s="1">
        <f t="shared" si="14"/>
        <v>124</v>
      </c>
      <c r="B124" s="76">
        <v>200</v>
      </c>
      <c r="C124" s="77" t="s">
        <v>70</v>
      </c>
      <c r="D124" s="84">
        <f t="shared" si="15"/>
        <v>0.1</v>
      </c>
      <c r="E124" s="78">
        <v>0.30080000000000001</v>
      </c>
      <c r="F124" s="79">
        <v>7.3260000000000003E-4</v>
      </c>
      <c r="G124" s="75">
        <f t="shared" si="10"/>
        <v>0.30153260000000004</v>
      </c>
      <c r="H124" s="76">
        <v>1.2</v>
      </c>
      <c r="I124" s="77" t="s">
        <v>71</v>
      </c>
      <c r="J124" s="64">
        <f t="shared" si="19"/>
        <v>1.2</v>
      </c>
      <c r="K124" s="76">
        <v>1787</v>
      </c>
      <c r="L124" s="77" t="s">
        <v>69</v>
      </c>
      <c r="M124" s="83">
        <f t="shared" si="17"/>
        <v>0.1787</v>
      </c>
      <c r="N124" s="76">
        <v>2199</v>
      </c>
      <c r="O124" s="77" t="s">
        <v>69</v>
      </c>
      <c r="P124" s="83">
        <f t="shared" si="18"/>
        <v>0.21989999999999998</v>
      </c>
    </row>
    <row r="125" spans="1:16">
      <c r="A125" s="1">
        <f t="shared" si="14"/>
        <v>125</v>
      </c>
      <c r="B125" s="66">
        <v>225</v>
      </c>
      <c r="C125" s="67" t="s">
        <v>70</v>
      </c>
      <c r="D125" s="84">
        <f t="shared" si="15"/>
        <v>0.1125</v>
      </c>
      <c r="E125" s="78">
        <v>0.2974</v>
      </c>
      <c r="F125" s="79">
        <v>6.6850000000000004E-4</v>
      </c>
      <c r="G125" s="75">
        <f t="shared" si="10"/>
        <v>0.29806850000000001</v>
      </c>
      <c r="H125" s="76">
        <v>1.33</v>
      </c>
      <c r="I125" s="77" t="s">
        <v>71</v>
      </c>
      <c r="J125" s="64">
        <f t="shared" si="19"/>
        <v>1.33</v>
      </c>
      <c r="K125" s="76">
        <v>1849</v>
      </c>
      <c r="L125" s="77" t="s">
        <v>69</v>
      </c>
      <c r="M125" s="83">
        <f t="shared" si="17"/>
        <v>0.18490000000000001</v>
      </c>
      <c r="N125" s="76">
        <v>2312</v>
      </c>
      <c r="O125" s="77" t="s">
        <v>69</v>
      </c>
      <c r="P125" s="83">
        <f t="shared" si="18"/>
        <v>0.23119999999999999</v>
      </c>
    </row>
    <row r="126" spans="1:16">
      <c r="A126" s="1">
        <f t="shared" si="14"/>
        <v>126</v>
      </c>
      <c r="B126" s="66">
        <v>250</v>
      </c>
      <c r="C126" s="67" t="s">
        <v>70</v>
      </c>
      <c r="D126" s="84">
        <f t="shared" si="15"/>
        <v>0.125</v>
      </c>
      <c r="E126" s="78">
        <v>0.2928</v>
      </c>
      <c r="F126" s="79">
        <v>6.1550000000000005E-4</v>
      </c>
      <c r="G126" s="75">
        <f t="shared" si="10"/>
        <v>0.2934155</v>
      </c>
      <c r="H126" s="66">
        <v>1.47</v>
      </c>
      <c r="I126" s="67" t="s">
        <v>71</v>
      </c>
      <c r="J126" s="64">
        <f t="shared" si="19"/>
        <v>1.47</v>
      </c>
      <c r="K126" s="66">
        <v>1907</v>
      </c>
      <c r="L126" s="67" t="s">
        <v>69</v>
      </c>
      <c r="M126" s="83">
        <f t="shared" si="17"/>
        <v>0.19070000000000001</v>
      </c>
      <c r="N126" s="66">
        <v>2422</v>
      </c>
      <c r="O126" s="67" t="s">
        <v>69</v>
      </c>
      <c r="P126" s="83">
        <f t="shared" si="18"/>
        <v>0.24220000000000003</v>
      </c>
    </row>
    <row r="127" spans="1:16">
      <c r="A127" s="1">
        <f t="shared" si="14"/>
        <v>127</v>
      </c>
      <c r="B127" s="66">
        <v>275</v>
      </c>
      <c r="C127" s="67" t="s">
        <v>70</v>
      </c>
      <c r="D127" s="84">
        <f t="shared" si="15"/>
        <v>0.13750000000000001</v>
      </c>
      <c r="E127" s="78">
        <v>0.28760000000000002</v>
      </c>
      <c r="F127" s="79">
        <v>5.71E-4</v>
      </c>
      <c r="G127" s="75">
        <f t="shared" si="10"/>
        <v>0.28817100000000001</v>
      </c>
      <c r="H127" s="66">
        <v>1.61</v>
      </c>
      <c r="I127" s="67" t="s">
        <v>71</v>
      </c>
      <c r="J127" s="64">
        <f t="shared" si="19"/>
        <v>1.61</v>
      </c>
      <c r="K127" s="66">
        <v>1964</v>
      </c>
      <c r="L127" s="67" t="s">
        <v>69</v>
      </c>
      <c r="M127" s="83">
        <f t="shared" si="17"/>
        <v>0.19639999999999999</v>
      </c>
      <c r="N127" s="66">
        <v>2531</v>
      </c>
      <c r="O127" s="67" t="s">
        <v>69</v>
      </c>
      <c r="P127" s="83">
        <f t="shared" si="18"/>
        <v>0.25309999999999999</v>
      </c>
    </row>
    <row r="128" spans="1:16">
      <c r="A128" s="1">
        <f t="shared" si="14"/>
        <v>128</v>
      </c>
      <c r="B128" s="76">
        <v>300</v>
      </c>
      <c r="C128" s="77" t="s">
        <v>70</v>
      </c>
      <c r="D128" s="84">
        <f t="shared" ref="D128:D140" si="20">B128/1000/$C$5</f>
        <v>0.15</v>
      </c>
      <c r="E128" s="78">
        <v>0.28210000000000002</v>
      </c>
      <c r="F128" s="79">
        <v>5.329E-4</v>
      </c>
      <c r="G128" s="75">
        <f t="shared" si="10"/>
        <v>0.28263290000000002</v>
      </c>
      <c r="H128" s="76">
        <v>1.75</v>
      </c>
      <c r="I128" s="77" t="s">
        <v>71</v>
      </c>
      <c r="J128" s="64">
        <f t="shared" si="19"/>
        <v>1.75</v>
      </c>
      <c r="K128" s="66">
        <v>2020</v>
      </c>
      <c r="L128" s="67" t="s">
        <v>69</v>
      </c>
      <c r="M128" s="83">
        <f t="shared" si="17"/>
        <v>0.20200000000000001</v>
      </c>
      <c r="N128" s="66">
        <v>2638</v>
      </c>
      <c r="O128" s="67" t="s">
        <v>69</v>
      </c>
      <c r="P128" s="83">
        <f t="shared" si="18"/>
        <v>0.26379999999999998</v>
      </c>
    </row>
    <row r="129" spans="1:16">
      <c r="A129" s="1">
        <f t="shared" si="14"/>
        <v>129</v>
      </c>
      <c r="B129" s="76">
        <v>325</v>
      </c>
      <c r="C129" s="77" t="s">
        <v>70</v>
      </c>
      <c r="D129" s="84">
        <f t="shared" si="20"/>
        <v>0.16250000000000001</v>
      </c>
      <c r="E129" s="78">
        <v>0.27639999999999998</v>
      </c>
      <c r="F129" s="79">
        <v>5.0009999999999996E-4</v>
      </c>
      <c r="G129" s="75">
        <f t="shared" si="10"/>
        <v>0.27690009999999998</v>
      </c>
      <c r="H129" s="76">
        <v>1.89</v>
      </c>
      <c r="I129" s="77" t="s">
        <v>71</v>
      </c>
      <c r="J129" s="64">
        <f t="shared" si="19"/>
        <v>1.89</v>
      </c>
      <c r="K129" s="66">
        <v>2075</v>
      </c>
      <c r="L129" s="67" t="s">
        <v>69</v>
      </c>
      <c r="M129" s="83">
        <f t="shared" si="17"/>
        <v>0.20750000000000002</v>
      </c>
      <c r="N129" s="66">
        <v>2746</v>
      </c>
      <c r="O129" s="67" t="s">
        <v>69</v>
      </c>
      <c r="P129" s="83">
        <f t="shared" si="18"/>
        <v>0.27460000000000001</v>
      </c>
    </row>
    <row r="130" spans="1:16">
      <c r="A130" s="1">
        <f t="shared" si="14"/>
        <v>130</v>
      </c>
      <c r="B130" s="76">
        <v>350</v>
      </c>
      <c r="C130" s="77" t="s">
        <v>70</v>
      </c>
      <c r="D130" s="84">
        <f t="shared" si="20"/>
        <v>0.17499999999999999</v>
      </c>
      <c r="E130" s="78">
        <v>0.2707</v>
      </c>
      <c r="F130" s="79">
        <v>4.7130000000000002E-4</v>
      </c>
      <c r="G130" s="75">
        <f t="shared" si="10"/>
        <v>0.2711713</v>
      </c>
      <c r="H130" s="76">
        <v>2.0299999999999998</v>
      </c>
      <c r="I130" s="77" t="s">
        <v>71</v>
      </c>
      <c r="J130" s="64">
        <f t="shared" si="19"/>
        <v>2.0299999999999998</v>
      </c>
      <c r="K130" s="66">
        <v>2130</v>
      </c>
      <c r="L130" s="67" t="s">
        <v>69</v>
      </c>
      <c r="M130" s="83">
        <f t="shared" si="17"/>
        <v>0.21299999999999999</v>
      </c>
      <c r="N130" s="66">
        <v>2853</v>
      </c>
      <c r="O130" s="67" t="s">
        <v>69</v>
      </c>
      <c r="P130" s="83">
        <f t="shared" si="18"/>
        <v>0.2853</v>
      </c>
    </row>
    <row r="131" spans="1:16">
      <c r="A131" s="1">
        <f t="shared" si="14"/>
        <v>131</v>
      </c>
      <c r="B131" s="76">
        <v>375</v>
      </c>
      <c r="C131" s="77" t="s">
        <v>70</v>
      </c>
      <c r="D131" s="84">
        <f t="shared" si="20"/>
        <v>0.1875</v>
      </c>
      <c r="E131" s="78">
        <v>0.26519999999999999</v>
      </c>
      <c r="F131" s="79">
        <v>4.46E-4</v>
      </c>
      <c r="G131" s="75">
        <f t="shared" si="10"/>
        <v>0.26564599999999999</v>
      </c>
      <c r="H131" s="76">
        <v>2.1800000000000002</v>
      </c>
      <c r="I131" s="77" t="s">
        <v>71</v>
      </c>
      <c r="J131" s="64">
        <f t="shared" si="19"/>
        <v>2.1800000000000002</v>
      </c>
      <c r="K131" s="66">
        <v>2185</v>
      </c>
      <c r="L131" s="67" t="s">
        <v>69</v>
      </c>
      <c r="M131" s="83">
        <f t="shared" si="17"/>
        <v>0.2185</v>
      </c>
      <c r="N131" s="66">
        <v>2961</v>
      </c>
      <c r="O131" s="67" t="s">
        <v>69</v>
      </c>
      <c r="P131" s="83">
        <f t="shared" si="18"/>
        <v>0.29609999999999997</v>
      </c>
    </row>
    <row r="132" spans="1:16">
      <c r="A132" s="1">
        <f t="shared" si="14"/>
        <v>132</v>
      </c>
      <c r="B132" s="76">
        <v>400</v>
      </c>
      <c r="C132" s="77" t="s">
        <v>70</v>
      </c>
      <c r="D132" s="84">
        <f t="shared" si="20"/>
        <v>0.2</v>
      </c>
      <c r="E132" s="78">
        <v>0.25979999999999998</v>
      </c>
      <c r="F132" s="79">
        <v>4.2339999999999999E-4</v>
      </c>
      <c r="G132" s="75">
        <f t="shared" si="10"/>
        <v>0.26022339999999999</v>
      </c>
      <c r="H132" s="76">
        <v>2.34</v>
      </c>
      <c r="I132" s="77" t="s">
        <v>71</v>
      </c>
      <c r="J132" s="64">
        <f t="shared" si="19"/>
        <v>2.34</v>
      </c>
      <c r="K132" s="66">
        <v>2239</v>
      </c>
      <c r="L132" s="67" t="s">
        <v>69</v>
      </c>
      <c r="M132" s="83">
        <f t="shared" si="17"/>
        <v>0.22389999999999999</v>
      </c>
      <c r="N132" s="66">
        <v>3069</v>
      </c>
      <c r="O132" s="67" t="s">
        <v>69</v>
      </c>
      <c r="P132" s="83">
        <f t="shared" si="18"/>
        <v>0.30690000000000001</v>
      </c>
    </row>
    <row r="133" spans="1:16">
      <c r="A133" s="1">
        <f t="shared" si="14"/>
        <v>133</v>
      </c>
      <c r="B133" s="76">
        <v>450</v>
      </c>
      <c r="C133" s="77" t="s">
        <v>70</v>
      </c>
      <c r="D133" s="84">
        <f t="shared" si="20"/>
        <v>0.22500000000000001</v>
      </c>
      <c r="E133" s="78">
        <v>0.2495</v>
      </c>
      <c r="F133" s="79">
        <v>3.8499999999999998E-4</v>
      </c>
      <c r="G133" s="75">
        <f t="shared" si="10"/>
        <v>0.249885</v>
      </c>
      <c r="H133" s="76">
        <v>2.65</v>
      </c>
      <c r="I133" s="77" t="s">
        <v>71</v>
      </c>
      <c r="J133" s="64">
        <f t="shared" si="19"/>
        <v>2.65</v>
      </c>
      <c r="K133" s="66">
        <v>2369</v>
      </c>
      <c r="L133" s="67" t="s">
        <v>69</v>
      </c>
      <c r="M133" s="83">
        <f t="shared" si="17"/>
        <v>0.23690000000000003</v>
      </c>
      <c r="N133" s="66">
        <v>3288</v>
      </c>
      <c r="O133" s="67" t="s">
        <v>69</v>
      </c>
      <c r="P133" s="83">
        <f t="shared" si="18"/>
        <v>0.32879999999999998</v>
      </c>
    </row>
    <row r="134" spans="1:16">
      <c r="A134" s="1">
        <f t="shared" si="14"/>
        <v>134</v>
      </c>
      <c r="B134" s="76">
        <v>500</v>
      </c>
      <c r="C134" s="77" t="s">
        <v>70</v>
      </c>
      <c r="D134" s="84">
        <f t="shared" si="20"/>
        <v>0.25</v>
      </c>
      <c r="E134" s="78">
        <v>0.24010000000000001</v>
      </c>
      <c r="F134" s="79">
        <v>3.5349999999999997E-4</v>
      </c>
      <c r="G134" s="75">
        <f t="shared" si="10"/>
        <v>0.24045350000000001</v>
      </c>
      <c r="H134" s="76">
        <v>2.98</v>
      </c>
      <c r="I134" s="77" t="s">
        <v>71</v>
      </c>
      <c r="J134" s="64">
        <f t="shared" si="19"/>
        <v>2.98</v>
      </c>
      <c r="K134" s="66">
        <v>2500</v>
      </c>
      <c r="L134" s="67" t="s">
        <v>69</v>
      </c>
      <c r="M134" s="83">
        <f t="shared" si="17"/>
        <v>0.25</v>
      </c>
      <c r="N134" s="66">
        <v>3512</v>
      </c>
      <c r="O134" s="67" t="s">
        <v>69</v>
      </c>
      <c r="P134" s="83">
        <f t="shared" si="18"/>
        <v>0.35120000000000001</v>
      </c>
    </row>
    <row r="135" spans="1:16">
      <c r="A135" s="1">
        <f t="shared" si="14"/>
        <v>135</v>
      </c>
      <c r="B135" s="76">
        <v>550</v>
      </c>
      <c r="C135" s="77" t="s">
        <v>70</v>
      </c>
      <c r="D135" s="84">
        <f t="shared" si="20"/>
        <v>0.27500000000000002</v>
      </c>
      <c r="E135" s="78">
        <v>0.2316</v>
      </c>
      <c r="F135" s="79">
        <v>3.2699999999999998E-4</v>
      </c>
      <c r="G135" s="75">
        <f t="shared" si="10"/>
        <v>0.23192699999999999</v>
      </c>
      <c r="H135" s="76">
        <v>3.32</v>
      </c>
      <c r="I135" s="77" t="s">
        <v>71</v>
      </c>
      <c r="J135" s="64">
        <f t="shared" si="19"/>
        <v>3.32</v>
      </c>
      <c r="K135" s="66">
        <v>2632</v>
      </c>
      <c r="L135" s="67" t="s">
        <v>69</v>
      </c>
      <c r="M135" s="83">
        <f t="shared" si="17"/>
        <v>0.26319999999999999</v>
      </c>
      <c r="N135" s="66">
        <v>3740</v>
      </c>
      <c r="O135" s="67" t="s">
        <v>69</v>
      </c>
      <c r="P135" s="83">
        <f t="shared" si="18"/>
        <v>0.374</v>
      </c>
    </row>
    <row r="136" spans="1:16">
      <c r="A136" s="1">
        <f t="shared" si="14"/>
        <v>136</v>
      </c>
      <c r="B136" s="76">
        <v>600</v>
      </c>
      <c r="C136" s="77" t="s">
        <v>70</v>
      </c>
      <c r="D136" s="84">
        <f t="shared" si="20"/>
        <v>0.3</v>
      </c>
      <c r="E136" s="78">
        <v>0.22370000000000001</v>
      </c>
      <c r="F136" s="79">
        <v>3.0459999999999998E-4</v>
      </c>
      <c r="G136" s="75">
        <f t="shared" si="10"/>
        <v>0.2240046</v>
      </c>
      <c r="H136" s="76">
        <v>3.67</v>
      </c>
      <c r="I136" s="77" t="s">
        <v>71</v>
      </c>
      <c r="J136" s="64">
        <f t="shared" si="19"/>
        <v>3.67</v>
      </c>
      <c r="K136" s="66">
        <v>2766</v>
      </c>
      <c r="L136" s="67" t="s">
        <v>69</v>
      </c>
      <c r="M136" s="83">
        <f t="shared" si="17"/>
        <v>0.27660000000000001</v>
      </c>
      <c r="N136" s="66">
        <v>3973</v>
      </c>
      <c r="O136" s="67" t="s">
        <v>69</v>
      </c>
      <c r="P136" s="83">
        <f t="shared" si="18"/>
        <v>0.39729999999999999</v>
      </c>
    </row>
    <row r="137" spans="1:16">
      <c r="A137" s="1">
        <f t="shared" si="14"/>
        <v>137</v>
      </c>
      <c r="B137" s="76">
        <v>650</v>
      </c>
      <c r="C137" s="77" t="s">
        <v>70</v>
      </c>
      <c r="D137" s="84">
        <f t="shared" si="20"/>
        <v>0.32500000000000001</v>
      </c>
      <c r="E137" s="78">
        <v>0.2165</v>
      </c>
      <c r="F137" s="79">
        <v>2.8519999999999999E-4</v>
      </c>
      <c r="G137" s="75">
        <f t="shared" si="10"/>
        <v>0.21678520000000001</v>
      </c>
      <c r="H137" s="76">
        <v>4.04</v>
      </c>
      <c r="I137" s="77" t="s">
        <v>71</v>
      </c>
      <c r="J137" s="64">
        <f t="shared" si="19"/>
        <v>4.04</v>
      </c>
      <c r="K137" s="66">
        <v>2902</v>
      </c>
      <c r="L137" s="67" t="s">
        <v>69</v>
      </c>
      <c r="M137" s="83">
        <f t="shared" si="17"/>
        <v>0.29020000000000001</v>
      </c>
      <c r="N137" s="66">
        <v>4211</v>
      </c>
      <c r="O137" s="67" t="s">
        <v>69</v>
      </c>
      <c r="P137" s="83">
        <f t="shared" si="18"/>
        <v>0.42110000000000003</v>
      </c>
    </row>
    <row r="138" spans="1:16">
      <c r="A138" s="1">
        <f t="shared" si="14"/>
        <v>138</v>
      </c>
      <c r="B138" s="76">
        <v>700</v>
      </c>
      <c r="C138" s="77" t="s">
        <v>70</v>
      </c>
      <c r="D138" s="84">
        <f t="shared" si="20"/>
        <v>0.35</v>
      </c>
      <c r="E138" s="78">
        <v>0.2099</v>
      </c>
      <c r="F138" s="79">
        <v>2.6830000000000002E-4</v>
      </c>
      <c r="G138" s="75">
        <f t="shared" si="10"/>
        <v>0.2101683</v>
      </c>
      <c r="H138" s="76">
        <v>4.42</v>
      </c>
      <c r="I138" s="77" t="s">
        <v>71</v>
      </c>
      <c r="J138" s="64">
        <f t="shared" si="19"/>
        <v>4.42</v>
      </c>
      <c r="K138" s="66">
        <v>3039</v>
      </c>
      <c r="L138" s="67" t="s">
        <v>69</v>
      </c>
      <c r="M138" s="83">
        <f t="shared" si="17"/>
        <v>0.3039</v>
      </c>
      <c r="N138" s="66">
        <v>4455</v>
      </c>
      <c r="O138" s="67" t="s">
        <v>69</v>
      </c>
      <c r="P138" s="83">
        <f t="shared" si="18"/>
        <v>0.44550000000000001</v>
      </c>
    </row>
    <row r="139" spans="1:16">
      <c r="A139" s="1">
        <f t="shared" si="14"/>
        <v>139</v>
      </c>
      <c r="B139" s="76">
        <v>800</v>
      </c>
      <c r="C139" s="77" t="s">
        <v>70</v>
      </c>
      <c r="D139" s="84">
        <f t="shared" si="20"/>
        <v>0.4</v>
      </c>
      <c r="E139" s="78">
        <v>0.1983</v>
      </c>
      <c r="F139" s="79">
        <v>2.4030000000000001E-4</v>
      </c>
      <c r="G139" s="75">
        <f t="shared" si="10"/>
        <v>0.1985403</v>
      </c>
      <c r="H139" s="76">
        <v>5.21</v>
      </c>
      <c r="I139" s="77" t="s">
        <v>71</v>
      </c>
      <c r="J139" s="64">
        <f t="shared" si="19"/>
        <v>5.21</v>
      </c>
      <c r="K139" s="66">
        <v>3411</v>
      </c>
      <c r="L139" s="67" t="s">
        <v>69</v>
      </c>
      <c r="M139" s="83">
        <f t="shared" si="17"/>
        <v>0.34110000000000001</v>
      </c>
      <c r="N139" s="66">
        <v>4957</v>
      </c>
      <c r="O139" s="67" t="s">
        <v>69</v>
      </c>
      <c r="P139" s="83">
        <f t="shared" si="18"/>
        <v>0.49569999999999997</v>
      </c>
    </row>
    <row r="140" spans="1:16">
      <c r="A140" s="1">
        <f t="shared" si="14"/>
        <v>140</v>
      </c>
      <c r="B140" s="76">
        <v>900</v>
      </c>
      <c r="C140" s="80" t="s">
        <v>70</v>
      </c>
      <c r="D140" s="84">
        <f t="shared" si="20"/>
        <v>0.45</v>
      </c>
      <c r="E140" s="78">
        <v>0.18820000000000001</v>
      </c>
      <c r="F140" s="79">
        <v>2.1790000000000001E-4</v>
      </c>
      <c r="G140" s="75">
        <f t="shared" si="10"/>
        <v>0.1884179</v>
      </c>
      <c r="H140" s="76">
        <v>6.05</v>
      </c>
      <c r="I140" s="77" t="s">
        <v>71</v>
      </c>
      <c r="J140" s="64">
        <f t="shared" si="19"/>
        <v>6.05</v>
      </c>
      <c r="K140" s="66">
        <v>3783</v>
      </c>
      <c r="L140" s="67" t="s">
        <v>69</v>
      </c>
      <c r="M140" s="83">
        <f t="shared" si="17"/>
        <v>0.37829999999999997</v>
      </c>
      <c r="N140" s="66">
        <v>5480</v>
      </c>
      <c r="O140" s="67" t="s">
        <v>69</v>
      </c>
      <c r="P140" s="83">
        <f t="shared" si="18"/>
        <v>0.54800000000000004</v>
      </c>
    </row>
    <row r="141" spans="1:16">
      <c r="A141" s="1">
        <f t="shared" si="14"/>
        <v>141</v>
      </c>
      <c r="B141" s="76">
        <v>1</v>
      </c>
      <c r="C141" s="112" t="s">
        <v>72</v>
      </c>
      <c r="D141" s="84">
        <f t="shared" ref="D141:D172" si="21">B141/$C$5</f>
        <v>0.5</v>
      </c>
      <c r="E141" s="78">
        <v>0.17949999999999999</v>
      </c>
      <c r="F141" s="79">
        <v>1.996E-4</v>
      </c>
      <c r="G141" s="75">
        <f t="shared" si="10"/>
        <v>0.17969959999999999</v>
      </c>
      <c r="H141" s="66">
        <v>6.93</v>
      </c>
      <c r="I141" s="67" t="s">
        <v>71</v>
      </c>
      <c r="J141" s="64">
        <f t="shared" si="19"/>
        <v>6.93</v>
      </c>
      <c r="K141" s="66">
        <v>4158</v>
      </c>
      <c r="L141" s="67" t="s">
        <v>69</v>
      </c>
      <c r="M141" s="83">
        <f t="shared" si="17"/>
        <v>0.41580000000000006</v>
      </c>
      <c r="N141" s="66">
        <v>6023</v>
      </c>
      <c r="O141" s="67" t="s">
        <v>69</v>
      </c>
      <c r="P141" s="83">
        <f t="shared" si="18"/>
        <v>0.60229999999999995</v>
      </c>
    </row>
    <row r="142" spans="1:16">
      <c r="A142" s="1">
        <f t="shared" si="14"/>
        <v>142</v>
      </c>
      <c r="B142" s="76">
        <v>1.1000000000000001</v>
      </c>
      <c r="C142" s="67" t="s">
        <v>72</v>
      </c>
      <c r="D142" s="84">
        <f t="shared" si="21"/>
        <v>0.55000000000000004</v>
      </c>
      <c r="E142" s="78">
        <v>0.1719</v>
      </c>
      <c r="F142" s="79">
        <v>1.8430000000000001E-4</v>
      </c>
      <c r="G142" s="75">
        <f t="shared" si="10"/>
        <v>0.1720843</v>
      </c>
      <c r="H142" s="66">
        <v>7.85</v>
      </c>
      <c r="I142" s="67" t="s">
        <v>71</v>
      </c>
      <c r="J142" s="64">
        <f t="shared" si="19"/>
        <v>7.85</v>
      </c>
      <c r="K142" s="66">
        <v>4535</v>
      </c>
      <c r="L142" s="67" t="s">
        <v>69</v>
      </c>
      <c r="M142" s="83">
        <f t="shared" si="17"/>
        <v>0.45350000000000001</v>
      </c>
      <c r="N142" s="66">
        <v>6583</v>
      </c>
      <c r="O142" s="67" t="s">
        <v>69</v>
      </c>
      <c r="P142" s="83">
        <f t="shared" si="18"/>
        <v>0.6583</v>
      </c>
    </row>
    <row r="143" spans="1:16">
      <c r="A143" s="1">
        <f t="shared" si="14"/>
        <v>143</v>
      </c>
      <c r="B143" s="76">
        <v>1.2</v>
      </c>
      <c r="C143" s="67" t="s">
        <v>72</v>
      </c>
      <c r="D143" s="84">
        <f t="shared" si="21"/>
        <v>0.6</v>
      </c>
      <c r="E143" s="78">
        <v>0.1651</v>
      </c>
      <c r="F143" s="79">
        <v>1.7129999999999999E-4</v>
      </c>
      <c r="G143" s="75">
        <f t="shared" si="10"/>
        <v>0.16527130000000001</v>
      </c>
      <c r="H143" s="66">
        <v>8.81</v>
      </c>
      <c r="I143" s="67" t="s">
        <v>71</v>
      </c>
      <c r="J143" s="64">
        <f t="shared" si="19"/>
        <v>8.81</v>
      </c>
      <c r="K143" s="66">
        <v>4916</v>
      </c>
      <c r="L143" s="67" t="s">
        <v>69</v>
      </c>
      <c r="M143" s="83">
        <f t="shared" si="17"/>
        <v>0.49160000000000004</v>
      </c>
      <c r="N143" s="66">
        <v>7162</v>
      </c>
      <c r="O143" s="67" t="s">
        <v>69</v>
      </c>
      <c r="P143" s="83">
        <f t="shared" si="18"/>
        <v>0.71619999999999995</v>
      </c>
    </row>
    <row r="144" spans="1:16">
      <c r="A144" s="1">
        <f t="shared" si="14"/>
        <v>144</v>
      </c>
      <c r="B144" s="76">
        <v>1.3</v>
      </c>
      <c r="C144" s="67" t="s">
        <v>72</v>
      </c>
      <c r="D144" s="84">
        <f t="shared" si="21"/>
        <v>0.65</v>
      </c>
      <c r="E144" s="78">
        <v>0.159</v>
      </c>
      <c r="F144" s="79">
        <v>1.6019999999999999E-4</v>
      </c>
      <c r="G144" s="75">
        <f t="shared" si="10"/>
        <v>0.1591602</v>
      </c>
      <c r="H144" s="66">
        <v>9.81</v>
      </c>
      <c r="I144" s="67" t="s">
        <v>71</v>
      </c>
      <c r="J144" s="64">
        <f t="shared" si="19"/>
        <v>9.81</v>
      </c>
      <c r="K144" s="66">
        <v>5299</v>
      </c>
      <c r="L144" s="67" t="s">
        <v>69</v>
      </c>
      <c r="M144" s="83">
        <f t="shared" si="17"/>
        <v>0.52990000000000004</v>
      </c>
      <c r="N144" s="66">
        <v>7757</v>
      </c>
      <c r="O144" s="67" t="s">
        <v>69</v>
      </c>
      <c r="P144" s="83">
        <f t="shared" si="18"/>
        <v>0.77569999999999995</v>
      </c>
    </row>
    <row r="145" spans="1:16">
      <c r="A145" s="1">
        <f t="shared" si="14"/>
        <v>145</v>
      </c>
      <c r="B145" s="76">
        <v>1.4</v>
      </c>
      <c r="C145" s="67" t="s">
        <v>72</v>
      </c>
      <c r="D145" s="84">
        <f t="shared" si="21"/>
        <v>0.7</v>
      </c>
      <c r="E145" s="78">
        <v>0.1535</v>
      </c>
      <c r="F145" s="79">
        <v>1.505E-4</v>
      </c>
      <c r="G145" s="75">
        <f t="shared" si="10"/>
        <v>0.1536505</v>
      </c>
      <c r="H145" s="66">
        <v>10.85</v>
      </c>
      <c r="I145" s="67" t="s">
        <v>71</v>
      </c>
      <c r="J145" s="64">
        <f t="shared" si="19"/>
        <v>10.85</v>
      </c>
      <c r="K145" s="66">
        <v>5687</v>
      </c>
      <c r="L145" s="67" t="s">
        <v>69</v>
      </c>
      <c r="M145" s="83">
        <f t="shared" si="17"/>
        <v>0.56869999999999998</v>
      </c>
      <c r="N145" s="66">
        <v>8369</v>
      </c>
      <c r="O145" s="67" t="s">
        <v>69</v>
      </c>
      <c r="P145" s="83">
        <f t="shared" si="18"/>
        <v>0.83689999999999998</v>
      </c>
    </row>
    <row r="146" spans="1:16">
      <c r="A146" s="1">
        <f t="shared" si="14"/>
        <v>146</v>
      </c>
      <c r="B146" s="76">
        <v>1.5</v>
      </c>
      <c r="C146" s="67" t="s">
        <v>72</v>
      </c>
      <c r="D146" s="84">
        <f t="shared" si="21"/>
        <v>0.75</v>
      </c>
      <c r="E146" s="78">
        <v>0.14849999999999999</v>
      </c>
      <c r="F146" s="79">
        <v>1.4200000000000001E-4</v>
      </c>
      <c r="G146" s="75">
        <f t="shared" si="10"/>
        <v>0.148642</v>
      </c>
      <c r="H146" s="66">
        <v>11.93</v>
      </c>
      <c r="I146" s="67" t="s">
        <v>71</v>
      </c>
      <c r="J146" s="64">
        <f t="shared" si="19"/>
        <v>11.93</v>
      </c>
      <c r="K146" s="66">
        <v>6077</v>
      </c>
      <c r="L146" s="67" t="s">
        <v>69</v>
      </c>
      <c r="M146" s="83">
        <f t="shared" si="17"/>
        <v>0.60770000000000002</v>
      </c>
      <c r="N146" s="66">
        <v>8995</v>
      </c>
      <c r="O146" s="67" t="s">
        <v>69</v>
      </c>
      <c r="P146" s="83">
        <f t="shared" si="18"/>
        <v>0.89949999999999997</v>
      </c>
    </row>
    <row r="147" spans="1:16">
      <c r="A147" s="1">
        <f t="shared" si="14"/>
        <v>147</v>
      </c>
      <c r="B147" s="76">
        <v>1.6</v>
      </c>
      <c r="C147" s="67" t="s">
        <v>72</v>
      </c>
      <c r="D147" s="84">
        <f t="shared" si="21"/>
        <v>0.8</v>
      </c>
      <c r="E147" s="78">
        <v>0.14399999999999999</v>
      </c>
      <c r="F147" s="79">
        <v>1.3439999999999999E-4</v>
      </c>
      <c r="G147" s="75">
        <f t="shared" si="10"/>
        <v>0.1441344</v>
      </c>
      <c r="H147" s="66">
        <v>13.04</v>
      </c>
      <c r="I147" s="67" t="s">
        <v>71</v>
      </c>
      <c r="J147" s="64">
        <f t="shared" si="19"/>
        <v>13.04</v>
      </c>
      <c r="K147" s="66">
        <v>6471</v>
      </c>
      <c r="L147" s="67" t="s">
        <v>69</v>
      </c>
      <c r="M147" s="83">
        <f t="shared" si="17"/>
        <v>0.64710000000000001</v>
      </c>
      <c r="N147" s="66">
        <v>9637</v>
      </c>
      <c r="O147" s="67" t="s">
        <v>69</v>
      </c>
      <c r="P147" s="83">
        <f t="shared" si="18"/>
        <v>0.9637</v>
      </c>
    </row>
    <row r="148" spans="1:16">
      <c r="A148" s="1">
        <f t="shared" si="14"/>
        <v>148</v>
      </c>
      <c r="B148" s="76">
        <v>1.7</v>
      </c>
      <c r="C148" s="67" t="s">
        <v>72</v>
      </c>
      <c r="D148" s="84">
        <f t="shared" si="21"/>
        <v>0.85</v>
      </c>
      <c r="E148" s="78">
        <v>0.1399</v>
      </c>
      <c r="F148" s="79">
        <v>1.2769999999999999E-4</v>
      </c>
      <c r="G148" s="75">
        <f t="shared" ref="G148:G211" si="22">E148+F148</f>
        <v>0.1400277</v>
      </c>
      <c r="H148" s="66">
        <v>14.18</v>
      </c>
      <c r="I148" s="67" t="s">
        <v>71</v>
      </c>
      <c r="J148" s="64">
        <f t="shared" si="19"/>
        <v>14.18</v>
      </c>
      <c r="K148" s="66">
        <v>6868</v>
      </c>
      <c r="L148" s="67" t="s">
        <v>69</v>
      </c>
      <c r="M148" s="83">
        <f t="shared" si="17"/>
        <v>0.68680000000000008</v>
      </c>
      <c r="N148" s="66">
        <v>1.03</v>
      </c>
      <c r="O148" s="112" t="s">
        <v>71</v>
      </c>
      <c r="P148" s="64">
        <f t="shared" ref="P148:P179" si="23">N148</f>
        <v>1.03</v>
      </c>
    </row>
    <row r="149" spans="1:16">
      <c r="A149" s="1">
        <f t="shared" si="14"/>
        <v>149</v>
      </c>
      <c r="B149" s="76">
        <v>1.8</v>
      </c>
      <c r="C149" s="67" t="s">
        <v>72</v>
      </c>
      <c r="D149" s="84">
        <f t="shared" si="21"/>
        <v>0.9</v>
      </c>
      <c r="E149" s="78">
        <v>0.1361</v>
      </c>
      <c r="F149" s="79">
        <v>1.216E-4</v>
      </c>
      <c r="G149" s="75">
        <f t="shared" si="22"/>
        <v>0.1362216</v>
      </c>
      <c r="H149" s="66">
        <v>15.36</v>
      </c>
      <c r="I149" s="67" t="s">
        <v>71</v>
      </c>
      <c r="J149" s="64">
        <f t="shared" si="19"/>
        <v>15.36</v>
      </c>
      <c r="K149" s="66">
        <v>7268</v>
      </c>
      <c r="L149" s="67" t="s">
        <v>69</v>
      </c>
      <c r="M149" s="83">
        <f t="shared" si="17"/>
        <v>0.7268</v>
      </c>
      <c r="N149" s="66">
        <v>1.1000000000000001</v>
      </c>
      <c r="O149" s="67" t="s">
        <v>71</v>
      </c>
      <c r="P149" s="64">
        <f t="shared" si="23"/>
        <v>1.1000000000000001</v>
      </c>
    </row>
    <row r="150" spans="1:16">
      <c r="A150" s="1">
        <f t="shared" ref="A150:A213" si="24">A149+1</f>
        <v>150</v>
      </c>
      <c r="B150" s="76">
        <v>2</v>
      </c>
      <c r="C150" s="67" t="s">
        <v>72</v>
      </c>
      <c r="D150" s="83">
        <f t="shared" si="21"/>
        <v>1</v>
      </c>
      <c r="E150" s="78">
        <v>0.1293</v>
      </c>
      <c r="F150" s="79">
        <v>1.1120000000000001E-4</v>
      </c>
      <c r="G150" s="75">
        <f t="shared" si="22"/>
        <v>0.1294112</v>
      </c>
      <c r="H150" s="66">
        <v>17.809999999999999</v>
      </c>
      <c r="I150" s="67" t="s">
        <v>71</v>
      </c>
      <c r="J150" s="64">
        <f t="shared" si="19"/>
        <v>17.809999999999999</v>
      </c>
      <c r="K150" s="66">
        <v>8434</v>
      </c>
      <c r="L150" s="67" t="s">
        <v>69</v>
      </c>
      <c r="M150" s="83">
        <f t="shared" si="17"/>
        <v>0.84339999999999993</v>
      </c>
      <c r="N150" s="66">
        <v>1.23</v>
      </c>
      <c r="O150" s="67" t="s">
        <v>71</v>
      </c>
      <c r="P150" s="64">
        <f t="shared" si="23"/>
        <v>1.23</v>
      </c>
    </row>
    <row r="151" spans="1:16">
      <c r="A151" s="1">
        <f t="shared" si="24"/>
        <v>151</v>
      </c>
      <c r="B151" s="76">
        <v>2.25</v>
      </c>
      <c r="C151" s="67" t="s">
        <v>72</v>
      </c>
      <c r="D151" s="83">
        <f t="shared" si="21"/>
        <v>1.125</v>
      </c>
      <c r="E151" s="78">
        <v>0.12239999999999999</v>
      </c>
      <c r="F151" s="79">
        <v>1.0060000000000001E-4</v>
      </c>
      <c r="G151" s="75">
        <f t="shared" si="22"/>
        <v>0.1225006</v>
      </c>
      <c r="H151" s="66">
        <v>21.04</v>
      </c>
      <c r="I151" s="67" t="s">
        <v>71</v>
      </c>
      <c r="J151" s="64">
        <f t="shared" si="19"/>
        <v>21.04</v>
      </c>
      <c r="K151" s="66">
        <v>1.01</v>
      </c>
      <c r="L151" s="112" t="s">
        <v>71</v>
      </c>
      <c r="M151" s="64">
        <f t="shared" ref="M151:M198" si="25">K151</f>
        <v>1.01</v>
      </c>
      <c r="N151" s="66">
        <v>1.41</v>
      </c>
      <c r="O151" s="67" t="s">
        <v>71</v>
      </c>
      <c r="P151" s="64">
        <f t="shared" si="23"/>
        <v>1.41</v>
      </c>
    </row>
    <row r="152" spans="1:16">
      <c r="A152" s="1">
        <f t="shared" si="24"/>
        <v>152</v>
      </c>
      <c r="B152" s="76">
        <v>2.5</v>
      </c>
      <c r="C152" s="67" t="s">
        <v>72</v>
      </c>
      <c r="D152" s="83">
        <f t="shared" si="21"/>
        <v>1.25</v>
      </c>
      <c r="E152" s="78">
        <v>0.11550000000000001</v>
      </c>
      <c r="F152" s="79">
        <v>9.1899999999999998E-5</v>
      </c>
      <c r="G152" s="75">
        <f t="shared" si="22"/>
        <v>0.11559190000000001</v>
      </c>
      <c r="H152" s="66">
        <v>24.45</v>
      </c>
      <c r="I152" s="67" t="s">
        <v>71</v>
      </c>
      <c r="J152" s="64">
        <f t="shared" si="19"/>
        <v>24.45</v>
      </c>
      <c r="K152" s="66">
        <v>1.1599999999999999</v>
      </c>
      <c r="L152" s="67" t="s">
        <v>71</v>
      </c>
      <c r="M152" s="64">
        <f t="shared" si="25"/>
        <v>1.1599999999999999</v>
      </c>
      <c r="N152" s="66">
        <v>1.6</v>
      </c>
      <c r="O152" s="67" t="s">
        <v>71</v>
      </c>
      <c r="P152" s="64">
        <f t="shared" si="23"/>
        <v>1.6</v>
      </c>
    </row>
    <row r="153" spans="1:16">
      <c r="A153" s="1">
        <f t="shared" si="24"/>
        <v>153</v>
      </c>
      <c r="B153" s="76">
        <v>2.75</v>
      </c>
      <c r="C153" s="67" t="s">
        <v>72</v>
      </c>
      <c r="D153" s="83">
        <f t="shared" si="21"/>
        <v>1.375</v>
      </c>
      <c r="E153" s="78">
        <v>0.1094</v>
      </c>
      <c r="F153" s="79">
        <v>8.4679999999999996E-5</v>
      </c>
      <c r="G153" s="75">
        <f t="shared" si="22"/>
        <v>0.10948468</v>
      </c>
      <c r="H153" s="66">
        <v>28.07</v>
      </c>
      <c r="I153" s="67" t="s">
        <v>71</v>
      </c>
      <c r="J153" s="64">
        <f t="shared" si="19"/>
        <v>28.07</v>
      </c>
      <c r="K153" s="66">
        <v>1.32</v>
      </c>
      <c r="L153" s="67" t="s">
        <v>71</v>
      </c>
      <c r="M153" s="64">
        <f t="shared" si="25"/>
        <v>1.32</v>
      </c>
      <c r="N153" s="66">
        <v>1.79</v>
      </c>
      <c r="O153" s="67" t="s">
        <v>71</v>
      </c>
      <c r="P153" s="64">
        <f t="shared" si="23"/>
        <v>1.79</v>
      </c>
    </row>
    <row r="154" spans="1:16">
      <c r="A154" s="1">
        <f t="shared" si="24"/>
        <v>154</v>
      </c>
      <c r="B154" s="76">
        <v>3</v>
      </c>
      <c r="C154" s="67" t="s">
        <v>72</v>
      </c>
      <c r="D154" s="83">
        <f t="shared" si="21"/>
        <v>1.5</v>
      </c>
      <c r="E154" s="78">
        <v>0.104</v>
      </c>
      <c r="F154" s="79">
        <v>7.8579999999999996E-5</v>
      </c>
      <c r="G154" s="75">
        <f t="shared" si="22"/>
        <v>0.10407857999999999</v>
      </c>
      <c r="H154" s="66">
        <v>31.88</v>
      </c>
      <c r="I154" s="67" t="s">
        <v>71</v>
      </c>
      <c r="J154" s="64">
        <f t="shared" ref="J154:J178" si="26">H154</f>
        <v>31.88</v>
      </c>
      <c r="K154" s="66">
        <v>1.47</v>
      </c>
      <c r="L154" s="67" t="s">
        <v>71</v>
      </c>
      <c r="M154" s="64">
        <f t="shared" si="25"/>
        <v>1.47</v>
      </c>
      <c r="N154" s="66">
        <v>1.99</v>
      </c>
      <c r="O154" s="67" t="s">
        <v>71</v>
      </c>
      <c r="P154" s="64">
        <f t="shared" si="23"/>
        <v>1.99</v>
      </c>
    </row>
    <row r="155" spans="1:16">
      <c r="A155" s="1">
        <f t="shared" si="24"/>
        <v>155</v>
      </c>
      <c r="B155" s="76">
        <v>3.25</v>
      </c>
      <c r="C155" s="67" t="s">
        <v>72</v>
      </c>
      <c r="D155" s="83">
        <f t="shared" si="21"/>
        <v>1.625</v>
      </c>
      <c r="E155" s="78">
        <v>9.9129999999999996E-2</v>
      </c>
      <c r="F155" s="79">
        <v>7.3339999999999999E-5</v>
      </c>
      <c r="G155" s="75">
        <f t="shared" si="22"/>
        <v>9.9203340000000001E-2</v>
      </c>
      <c r="H155" s="66">
        <v>35.89</v>
      </c>
      <c r="I155" s="67" t="s">
        <v>71</v>
      </c>
      <c r="J155" s="64">
        <f t="shared" si="26"/>
        <v>35.89</v>
      </c>
      <c r="K155" s="66">
        <v>1.63</v>
      </c>
      <c r="L155" s="67" t="s">
        <v>71</v>
      </c>
      <c r="M155" s="64">
        <f t="shared" si="25"/>
        <v>1.63</v>
      </c>
      <c r="N155" s="66">
        <v>2.2000000000000002</v>
      </c>
      <c r="O155" s="67" t="s">
        <v>71</v>
      </c>
      <c r="P155" s="64">
        <f t="shared" si="23"/>
        <v>2.2000000000000002</v>
      </c>
    </row>
    <row r="156" spans="1:16">
      <c r="A156" s="1">
        <f t="shared" si="24"/>
        <v>156</v>
      </c>
      <c r="B156" s="76">
        <v>3.5</v>
      </c>
      <c r="C156" s="67" t="s">
        <v>72</v>
      </c>
      <c r="D156" s="83">
        <f t="shared" si="21"/>
        <v>1.75</v>
      </c>
      <c r="E156" s="78">
        <v>9.4769999999999993E-2</v>
      </c>
      <c r="F156" s="79">
        <v>6.8800000000000005E-5</v>
      </c>
      <c r="G156" s="75">
        <f t="shared" si="22"/>
        <v>9.4838799999999987E-2</v>
      </c>
      <c r="H156" s="66">
        <v>40.090000000000003</v>
      </c>
      <c r="I156" s="67" t="s">
        <v>71</v>
      </c>
      <c r="J156" s="64">
        <f t="shared" si="26"/>
        <v>40.090000000000003</v>
      </c>
      <c r="K156" s="66">
        <v>1.78</v>
      </c>
      <c r="L156" s="67" t="s">
        <v>71</v>
      </c>
      <c r="M156" s="64">
        <f t="shared" si="25"/>
        <v>1.78</v>
      </c>
      <c r="N156" s="66">
        <v>2.42</v>
      </c>
      <c r="O156" s="67" t="s">
        <v>71</v>
      </c>
      <c r="P156" s="64">
        <f t="shared" si="23"/>
        <v>2.42</v>
      </c>
    </row>
    <row r="157" spans="1:16">
      <c r="A157" s="1">
        <f t="shared" si="24"/>
        <v>157</v>
      </c>
      <c r="B157" s="76">
        <v>3.75</v>
      </c>
      <c r="C157" s="67" t="s">
        <v>72</v>
      </c>
      <c r="D157" s="83">
        <f t="shared" si="21"/>
        <v>1.875</v>
      </c>
      <c r="E157" s="78">
        <v>9.0810000000000002E-2</v>
      </c>
      <c r="F157" s="79">
        <v>6.4820000000000006E-5</v>
      </c>
      <c r="G157" s="75">
        <f t="shared" si="22"/>
        <v>9.0874819999999995E-2</v>
      </c>
      <c r="H157" s="66">
        <v>44.48</v>
      </c>
      <c r="I157" s="67" t="s">
        <v>71</v>
      </c>
      <c r="J157" s="64">
        <f t="shared" si="26"/>
        <v>44.48</v>
      </c>
      <c r="K157" s="66">
        <v>1.94</v>
      </c>
      <c r="L157" s="67" t="s">
        <v>71</v>
      </c>
      <c r="M157" s="64">
        <f t="shared" si="25"/>
        <v>1.94</v>
      </c>
      <c r="N157" s="66">
        <v>2.64</v>
      </c>
      <c r="O157" s="67" t="s">
        <v>71</v>
      </c>
      <c r="P157" s="64">
        <f t="shared" si="23"/>
        <v>2.64</v>
      </c>
    </row>
    <row r="158" spans="1:16">
      <c r="A158" s="1">
        <f t="shared" si="24"/>
        <v>158</v>
      </c>
      <c r="B158" s="76">
        <v>4</v>
      </c>
      <c r="C158" s="67" t="s">
        <v>72</v>
      </c>
      <c r="D158" s="83">
        <f t="shared" si="21"/>
        <v>2</v>
      </c>
      <c r="E158" s="78">
        <v>8.7209999999999996E-2</v>
      </c>
      <c r="F158" s="79">
        <v>6.1299999999999999E-5</v>
      </c>
      <c r="G158" s="75">
        <f t="shared" si="22"/>
        <v>8.7271299999999996E-2</v>
      </c>
      <c r="H158" s="66">
        <v>49.05</v>
      </c>
      <c r="I158" s="67" t="s">
        <v>71</v>
      </c>
      <c r="J158" s="64">
        <f t="shared" si="26"/>
        <v>49.05</v>
      </c>
      <c r="K158" s="66">
        <v>2.1</v>
      </c>
      <c r="L158" s="67" t="s">
        <v>71</v>
      </c>
      <c r="M158" s="64">
        <f t="shared" si="25"/>
        <v>2.1</v>
      </c>
      <c r="N158" s="66">
        <v>2.88</v>
      </c>
      <c r="O158" s="67" t="s">
        <v>71</v>
      </c>
      <c r="P158" s="64">
        <f t="shared" si="23"/>
        <v>2.88</v>
      </c>
    </row>
    <row r="159" spans="1:16">
      <c r="A159" s="1">
        <f t="shared" si="24"/>
        <v>159</v>
      </c>
      <c r="B159" s="76">
        <v>4.5</v>
      </c>
      <c r="C159" s="67" t="s">
        <v>72</v>
      </c>
      <c r="D159" s="83">
        <f t="shared" si="21"/>
        <v>2.25</v>
      </c>
      <c r="E159" s="78">
        <v>8.09E-2</v>
      </c>
      <c r="F159" s="79">
        <v>5.5340000000000002E-5</v>
      </c>
      <c r="G159" s="75">
        <f t="shared" si="22"/>
        <v>8.0955340000000001E-2</v>
      </c>
      <c r="H159" s="66">
        <v>58.75</v>
      </c>
      <c r="I159" s="67" t="s">
        <v>71</v>
      </c>
      <c r="J159" s="64">
        <f t="shared" si="26"/>
        <v>58.75</v>
      </c>
      <c r="K159" s="66">
        <v>2.61</v>
      </c>
      <c r="L159" s="67" t="s">
        <v>71</v>
      </c>
      <c r="M159" s="64">
        <f t="shared" si="25"/>
        <v>2.61</v>
      </c>
      <c r="N159" s="66">
        <v>3.36</v>
      </c>
      <c r="O159" s="67" t="s">
        <v>71</v>
      </c>
      <c r="P159" s="64">
        <f t="shared" si="23"/>
        <v>3.36</v>
      </c>
    </row>
    <row r="160" spans="1:16">
      <c r="A160" s="1">
        <f t="shared" si="24"/>
        <v>160</v>
      </c>
      <c r="B160" s="76">
        <v>5</v>
      </c>
      <c r="C160" s="67" t="s">
        <v>72</v>
      </c>
      <c r="D160" s="83">
        <f t="shared" si="21"/>
        <v>2.5</v>
      </c>
      <c r="E160" s="78">
        <v>7.5550000000000006E-2</v>
      </c>
      <c r="F160" s="79">
        <v>5.0500000000000001E-5</v>
      </c>
      <c r="G160" s="75">
        <f t="shared" si="22"/>
        <v>7.5600500000000001E-2</v>
      </c>
      <c r="H160" s="66">
        <v>69.16</v>
      </c>
      <c r="I160" s="67" t="s">
        <v>71</v>
      </c>
      <c r="J160" s="64">
        <f t="shared" si="26"/>
        <v>69.16</v>
      </c>
      <c r="K160" s="66">
        <v>3.1</v>
      </c>
      <c r="L160" s="67" t="s">
        <v>71</v>
      </c>
      <c r="M160" s="64">
        <f t="shared" si="25"/>
        <v>3.1</v>
      </c>
      <c r="N160" s="66">
        <v>3.88</v>
      </c>
      <c r="O160" s="67" t="s">
        <v>71</v>
      </c>
      <c r="P160" s="64">
        <f t="shared" si="23"/>
        <v>3.88</v>
      </c>
    </row>
    <row r="161" spans="1:16">
      <c r="A161" s="1">
        <f t="shared" si="24"/>
        <v>161</v>
      </c>
      <c r="B161" s="76">
        <v>5.5</v>
      </c>
      <c r="C161" s="67" t="s">
        <v>72</v>
      </c>
      <c r="D161" s="83">
        <f t="shared" si="21"/>
        <v>2.75</v>
      </c>
      <c r="E161" s="78">
        <v>7.0949999999999999E-2</v>
      </c>
      <c r="F161" s="79">
        <v>4.6480000000000002E-5</v>
      </c>
      <c r="G161" s="75">
        <f t="shared" si="22"/>
        <v>7.0996480000000001E-2</v>
      </c>
      <c r="H161" s="66">
        <v>80.290000000000006</v>
      </c>
      <c r="I161" s="67" t="s">
        <v>71</v>
      </c>
      <c r="J161" s="64">
        <f t="shared" si="26"/>
        <v>80.290000000000006</v>
      </c>
      <c r="K161" s="66">
        <v>3.58</v>
      </c>
      <c r="L161" s="67" t="s">
        <v>71</v>
      </c>
      <c r="M161" s="64">
        <f t="shared" si="25"/>
        <v>3.58</v>
      </c>
      <c r="N161" s="66">
        <v>4.43</v>
      </c>
      <c r="O161" s="67" t="s">
        <v>71</v>
      </c>
      <c r="P161" s="64">
        <f t="shared" si="23"/>
        <v>4.43</v>
      </c>
    </row>
    <row r="162" spans="1:16">
      <c r="A162" s="1">
        <f t="shared" si="24"/>
        <v>162</v>
      </c>
      <c r="B162" s="76">
        <v>6</v>
      </c>
      <c r="C162" s="67" t="s">
        <v>72</v>
      </c>
      <c r="D162" s="83">
        <f t="shared" si="21"/>
        <v>3</v>
      </c>
      <c r="E162" s="78">
        <v>6.6960000000000006E-2</v>
      </c>
      <c r="F162" s="79">
        <v>4.3080000000000001E-5</v>
      </c>
      <c r="G162" s="75">
        <f t="shared" si="22"/>
        <v>6.7003080000000007E-2</v>
      </c>
      <c r="H162" s="66">
        <v>92.11</v>
      </c>
      <c r="I162" s="67" t="s">
        <v>71</v>
      </c>
      <c r="J162" s="64">
        <f t="shared" si="26"/>
        <v>92.11</v>
      </c>
      <c r="K162" s="66">
        <v>4.0599999999999996</v>
      </c>
      <c r="L162" s="67" t="s">
        <v>71</v>
      </c>
      <c r="M162" s="64">
        <f t="shared" si="25"/>
        <v>4.0599999999999996</v>
      </c>
      <c r="N162" s="66">
        <v>5</v>
      </c>
      <c r="O162" s="67" t="s">
        <v>71</v>
      </c>
      <c r="P162" s="64">
        <f t="shared" si="23"/>
        <v>5</v>
      </c>
    </row>
    <row r="163" spans="1:16">
      <c r="A163" s="1">
        <f t="shared" si="24"/>
        <v>163</v>
      </c>
      <c r="B163" s="76">
        <v>6.5</v>
      </c>
      <c r="C163" s="67" t="s">
        <v>72</v>
      </c>
      <c r="D163" s="83">
        <f t="shared" si="21"/>
        <v>3.25</v>
      </c>
      <c r="E163" s="78">
        <v>6.3450000000000006E-2</v>
      </c>
      <c r="F163" s="79">
        <v>4.0170000000000003E-5</v>
      </c>
      <c r="G163" s="75">
        <f t="shared" si="22"/>
        <v>6.3490170000000012E-2</v>
      </c>
      <c r="H163" s="66">
        <v>104.62</v>
      </c>
      <c r="I163" s="67" t="s">
        <v>71</v>
      </c>
      <c r="J163" s="64">
        <f t="shared" si="26"/>
        <v>104.62</v>
      </c>
      <c r="K163" s="66">
        <v>4.55</v>
      </c>
      <c r="L163" s="67" t="s">
        <v>71</v>
      </c>
      <c r="M163" s="64">
        <f t="shared" si="25"/>
        <v>4.55</v>
      </c>
      <c r="N163" s="66">
        <v>5.6</v>
      </c>
      <c r="O163" s="67" t="s">
        <v>71</v>
      </c>
      <c r="P163" s="64">
        <f t="shared" si="23"/>
        <v>5.6</v>
      </c>
    </row>
    <row r="164" spans="1:16">
      <c r="A164" s="1">
        <f t="shared" si="24"/>
        <v>164</v>
      </c>
      <c r="B164" s="76">
        <v>7</v>
      </c>
      <c r="C164" s="67" t="s">
        <v>72</v>
      </c>
      <c r="D164" s="83">
        <f t="shared" si="21"/>
        <v>3.5</v>
      </c>
      <c r="E164" s="78">
        <v>6.0339999999999998E-2</v>
      </c>
      <c r="F164" s="79">
        <v>3.765E-5</v>
      </c>
      <c r="G164" s="75">
        <f t="shared" si="22"/>
        <v>6.0377649999999998E-2</v>
      </c>
      <c r="H164" s="66">
        <v>117.79</v>
      </c>
      <c r="I164" s="67" t="s">
        <v>71</v>
      </c>
      <c r="J164" s="64">
        <f t="shared" si="26"/>
        <v>117.79</v>
      </c>
      <c r="K164" s="66">
        <v>5.03</v>
      </c>
      <c r="L164" s="67" t="s">
        <v>71</v>
      </c>
      <c r="M164" s="64">
        <f t="shared" si="25"/>
        <v>5.03</v>
      </c>
      <c r="N164" s="66">
        <v>6.23</v>
      </c>
      <c r="O164" s="67" t="s">
        <v>71</v>
      </c>
      <c r="P164" s="64">
        <f t="shared" si="23"/>
        <v>6.23</v>
      </c>
    </row>
    <row r="165" spans="1:16">
      <c r="A165" s="1">
        <f t="shared" si="24"/>
        <v>165</v>
      </c>
      <c r="B165" s="76">
        <v>8</v>
      </c>
      <c r="C165" s="67" t="s">
        <v>72</v>
      </c>
      <c r="D165" s="83">
        <f t="shared" si="21"/>
        <v>4</v>
      </c>
      <c r="E165" s="78">
        <v>5.5050000000000002E-2</v>
      </c>
      <c r="F165" s="79">
        <v>3.349E-5</v>
      </c>
      <c r="G165" s="75">
        <f t="shared" si="22"/>
        <v>5.5083489999999999E-2</v>
      </c>
      <c r="H165" s="66">
        <v>146.08000000000001</v>
      </c>
      <c r="I165" s="67" t="s">
        <v>71</v>
      </c>
      <c r="J165" s="64">
        <f t="shared" si="26"/>
        <v>146.08000000000001</v>
      </c>
      <c r="K165" s="66">
        <v>6.65</v>
      </c>
      <c r="L165" s="67" t="s">
        <v>71</v>
      </c>
      <c r="M165" s="64">
        <f t="shared" si="25"/>
        <v>6.65</v>
      </c>
      <c r="N165" s="66">
        <v>7.58</v>
      </c>
      <c r="O165" s="67" t="s">
        <v>71</v>
      </c>
      <c r="P165" s="64">
        <f t="shared" si="23"/>
        <v>7.58</v>
      </c>
    </row>
    <row r="166" spans="1:16">
      <c r="A166" s="1">
        <f t="shared" si="24"/>
        <v>166</v>
      </c>
      <c r="B166" s="76">
        <v>9</v>
      </c>
      <c r="C166" s="67" t="s">
        <v>72</v>
      </c>
      <c r="D166" s="83">
        <f t="shared" si="21"/>
        <v>4.5</v>
      </c>
      <c r="E166" s="78">
        <v>5.0720000000000001E-2</v>
      </c>
      <c r="F166" s="79">
        <v>3.0190000000000001E-5</v>
      </c>
      <c r="G166" s="75">
        <f t="shared" si="22"/>
        <v>5.0750190000000001E-2</v>
      </c>
      <c r="H166" s="66">
        <v>176.94</v>
      </c>
      <c r="I166" s="67" t="s">
        <v>71</v>
      </c>
      <c r="J166" s="64">
        <f t="shared" si="26"/>
        <v>176.94</v>
      </c>
      <c r="K166" s="66">
        <v>8.18</v>
      </c>
      <c r="L166" s="67" t="s">
        <v>71</v>
      </c>
      <c r="M166" s="64">
        <f t="shared" si="25"/>
        <v>8.18</v>
      </c>
      <c r="N166" s="66">
        <v>9.02</v>
      </c>
      <c r="O166" s="67" t="s">
        <v>71</v>
      </c>
      <c r="P166" s="64">
        <f t="shared" si="23"/>
        <v>9.02</v>
      </c>
    </row>
    <row r="167" spans="1:16">
      <c r="A167" s="1">
        <f t="shared" si="24"/>
        <v>167</v>
      </c>
      <c r="B167" s="76">
        <v>10</v>
      </c>
      <c r="C167" s="67" t="s">
        <v>72</v>
      </c>
      <c r="D167" s="83">
        <f t="shared" si="21"/>
        <v>5</v>
      </c>
      <c r="E167" s="78">
        <v>4.7100000000000003E-2</v>
      </c>
      <c r="F167" s="79">
        <v>2.7520000000000001E-5</v>
      </c>
      <c r="G167" s="75">
        <f t="shared" si="22"/>
        <v>4.7127520000000006E-2</v>
      </c>
      <c r="H167" s="66">
        <v>210.31</v>
      </c>
      <c r="I167" s="67" t="s">
        <v>71</v>
      </c>
      <c r="J167" s="64">
        <f t="shared" si="26"/>
        <v>210.31</v>
      </c>
      <c r="K167" s="66">
        <v>9.68</v>
      </c>
      <c r="L167" s="67" t="s">
        <v>71</v>
      </c>
      <c r="M167" s="64">
        <f t="shared" si="25"/>
        <v>9.68</v>
      </c>
      <c r="N167" s="66">
        <v>10.57</v>
      </c>
      <c r="O167" s="67" t="s">
        <v>71</v>
      </c>
      <c r="P167" s="64">
        <f t="shared" si="23"/>
        <v>10.57</v>
      </c>
    </row>
    <row r="168" spans="1:16">
      <c r="A168" s="1">
        <f t="shared" si="24"/>
        <v>168</v>
      </c>
      <c r="B168" s="76">
        <v>11</v>
      </c>
      <c r="C168" s="67" t="s">
        <v>72</v>
      </c>
      <c r="D168" s="83">
        <f t="shared" si="21"/>
        <v>5.5</v>
      </c>
      <c r="E168" s="78">
        <v>4.403E-2</v>
      </c>
      <c r="F168" s="79">
        <v>2.5299999999999998E-5</v>
      </c>
      <c r="G168" s="75">
        <f t="shared" si="22"/>
        <v>4.4055299999999999E-2</v>
      </c>
      <c r="H168" s="66">
        <v>246.12</v>
      </c>
      <c r="I168" s="67" t="s">
        <v>71</v>
      </c>
      <c r="J168" s="64">
        <f t="shared" si="26"/>
        <v>246.12</v>
      </c>
      <c r="K168" s="66">
        <v>11.18</v>
      </c>
      <c r="L168" s="67" t="s">
        <v>71</v>
      </c>
      <c r="M168" s="64">
        <f t="shared" si="25"/>
        <v>11.18</v>
      </c>
      <c r="N168" s="66">
        <v>12.21</v>
      </c>
      <c r="O168" s="67" t="s">
        <v>71</v>
      </c>
      <c r="P168" s="64">
        <f t="shared" si="23"/>
        <v>12.21</v>
      </c>
    </row>
    <row r="169" spans="1:16">
      <c r="A169" s="1">
        <f t="shared" si="24"/>
        <v>169</v>
      </c>
      <c r="B169" s="76">
        <v>12</v>
      </c>
      <c r="C169" s="67" t="s">
        <v>72</v>
      </c>
      <c r="D169" s="83">
        <f t="shared" si="21"/>
        <v>6</v>
      </c>
      <c r="E169" s="78">
        <v>4.1369999999999997E-2</v>
      </c>
      <c r="F169" s="79">
        <v>2.3430000000000001E-5</v>
      </c>
      <c r="G169" s="75">
        <f t="shared" si="22"/>
        <v>4.1393429999999995E-2</v>
      </c>
      <c r="H169" s="66">
        <v>284.35000000000002</v>
      </c>
      <c r="I169" s="67" t="s">
        <v>71</v>
      </c>
      <c r="J169" s="64">
        <f t="shared" si="26"/>
        <v>284.35000000000002</v>
      </c>
      <c r="K169" s="66">
        <v>12.68</v>
      </c>
      <c r="L169" s="67" t="s">
        <v>71</v>
      </c>
      <c r="M169" s="64">
        <f t="shared" si="25"/>
        <v>12.68</v>
      </c>
      <c r="N169" s="66">
        <v>13.95</v>
      </c>
      <c r="O169" s="67" t="s">
        <v>71</v>
      </c>
      <c r="P169" s="64">
        <f t="shared" si="23"/>
        <v>13.95</v>
      </c>
    </row>
    <row r="170" spans="1:16">
      <c r="A170" s="1">
        <f t="shared" si="24"/>
        <v>170</v>
      </c>
      <c r="B170" s="76">
        <v>13</v>
      </c>
      <c r="C170" s="67" t="s">
        <v>72</v>
      </c>
      <c r="D170" s="83">
        <f t="shared" si="21"/>
        <v>6.5</v>
      </c>
      <c r="E170" s="78">
        <v>3.9050000000000001E-2</v>
      </c>
      <c r="F170" s="79">
        <v>2.1829999999999999E-5</v>
      </c>
      <c r="G170" s="75">
        <f t="shared" si="22"/>
        <v>3.9071830000000002E-2</v>
      </c>
      <c r="H170" s="66">
        <v>324.93</v>
      </c>
      <c r="I170" s="67" t="s">
        <v>71</v>
      </c>
      <c r="J170" s="64">
        <f t="shared" si="26"/>
        <v>324.93</v>
      </c>
      <c r="K170" s="66">
        <v>14.21</v>
      </c>
      <c r="L170" s="67" t="s">
        <v>71</v>
      </c>
      <c r="M170" s="64">
        <f t="shared" si="25"/>
        <v>14.21</v>
      </c>
      <c r="N170" s="66">
        <v>15.79</v>
      </c>
      <c r="O170" s="67" t="s">
        <v>71</v>
      </c>
      <c r="P170" s="64">
        <f t="shared" si="23"/>
        <v>15.79</v>
      </c>
    </row>
    <row r="171" spans="1:16">
      <c r="A171" s="1">
        <f t="shared" si="24"/>
        <v>171</v>
      </c>
      <c r="B171" s="76">
        <v>14</v>
      </c>
      <c r="C171" s="67" t="s">
        <v>72</v>
      </c>
      <c r="D171" s="83">
        <f t="shared" si="21"/>
        <v>7</v>
      </c>
      <c r="E171" s="78">
        <v>3.7010000000000001E-2</v>
      </c>
      <c r="F171" s="79">
        <v>2.0440000000000001E-5</v>
      </c>
      <c r="G171" s="75">
        <f t="shared" si="22"/>
        <v>3.7030439999999998E-2</v>
      </c>
      <c r="H171" s="66">
        <v>367.84</v>
      </c>
      <c r="I171" s="67" t="s">
        <v>71</v>
      </c>
      <c r="J171" s="64">
        <f t="shared" si="26"/>
        <v>367.84</v>
      </c>
      <c r="K171" s="66">
        <v>15.75</v>
      </c>
      <c r="L171" s="67" t="s">
        <v>71</v>
      </c>
      <c r="M171" s="64">
        <f t="shared" si="25"/>
        <v>15.75</v>
      </c>
      <c r="N171" s="66">
        <v>17.71</v>
      </c>
      <c r="O171" s="67" t="s">
        <v>71</v>
      </c>
      <c r="P171" s="64">
        <f t="shared" si="23"/>
        <v>17.71</v>
      </c>
    </row>
    <row r="172" spans="1:16">
      <c r="A172" s="1">
        <f t="shared" si="24"/>
        <v>172</v>
      </c>
      <c r="B172" s="76">
        <v>15</v>
      </c>
      <c r="C172" s="67" t="s">
        <v>72</v>
      </c>
      <c r="D172" s="83">
        <f t="shared" si="21"/>
        <v>7.5</v>
      </c>
      <c r="E172" s="78">
        <v>3.5200000000000002E-2</v>
      </c>
      <c r="F172" s="79">
        <v>1.9230000000000001E-5</v>
      </c>
      <c r="G172" s="75">
        <f t="shared" si="22"/>
        <v>3.5219230000000004E-2</v>
      </c>
      <c r="H172" s="66">
        <v>413.04</v>
      </c>
      <c r="I172" s="67" t="s">
        <v>71</v>
      </c>
      <c r="J172" s="64">
        <f t="shared" si="26"/>
        <v>413.04</v>
      </c>
      <c r="K172" s="66">
        <v>17.32</v>
      </c>
      <c r="L172" s="67" t="s">
        <v>71</v>
      </c>
      <c r="M172" s="64">
        <f t="shared" si="25"/>
        <v>17.32</v>
      </c>
      <c r="N172" s="66">
        <v>19.73</v>
      </c>
      <c r="O172" s="67" t="s">
        <v>71</v>
      </c>
      <c r="P172" s="64">
        <f t="shared" si="23"/>
        <v>19.73</v>
      </c>
    </row>
    <row r="173" spans="1:16">
      <c r="A173" s="1">
        <f t="shared" si="24"/>
        <v>173</v>
      </c>
      <c r="B173" s="76">
        <v>16</v>
      </c>
      <c r="C173" s="67" t="s">
        <v>72</v>
      </c>
      <c r="D173" s="83">
        <f t="shared" ref="D173:D204" si="27">B173/$C$5</f>
        <v>8</v>
      </c>
      <c r="E173" s="78">
        <v>3.3579999999999999E-2</v>
      </c>
      <c r="F173" s="79">
        <v>1.8159999999999999E-5</v>
      </c>
      <c r="G173" s="75">
        <f t="shared" si="22"/>
        <v>3.3598160000000002E-2</v>
      </c>
      <c r="H173" s="66">
        <v>460.51</v>
      </c>
      <c r="I173" s="67" t="s">
        <v>71</v>
      </c>
      <c r="J173" s="64">
        <f t="shared" si="26"/>
        <v>460.51</v>
      </c>
      <c r="K173" s="66">
        <v>18.91</v>
      </c>
      <c r="L173" s="67" t="s">
        <v>71</v>
      </c>
      <c r="M173" s="64">
        <f t="shared" si="25"/>
        <v>18.91</v>
      </c>
      <c r="N173" s="66">
        <v>21.84</v>
      </c>
      <c r="O173" s="67" t="s">
        <v>71</v>
      </c>
      <c r="P173" s="64">
        <f t="shared" si="23"/>
        <v>21.84</v>
      </c>
    </row>
    <row r="174" spans="1:16">
      <c r="A174" s="1">
        <f t="shared" si="24"/>
        <v>174</v>
      </c>
      <c r="B174" s="76">
        <v>17</v>
      </c>
      <c r="C174" s="67" t="s">
        <v>72</v>
      </c>
      <c r="D174" s="83">
        <f t="shared" si="27"/>
        <v>8.5</v>
      </c>
      <c r="E174" s="78">
        <v>3.211E-2</v>
      </c>
      <c r="F174" s="79">
        <v>1.721E-5</v>
      </c>
      <c r="G174" s="75">
        <f t="shared" si="22"/>
        <v>3.2127209999999996E-2</v>
      </c>
      <c r="H174" s="66">
        <v>510.2</v>
      </c>
      <c r="I174" s="67" t="s">
        <v>71</v>
      </c>
      <c r="J174" s="64">
        <f t="shared" si="26"/>
        <v>510.2</v>
      </c>
      <c r="K174" s="66">
        <v>20.53</v>
      </c>
      <c r="L174" s="67" t="s">
        <v>71</v>
      </c>
      <c r="M174" s="64">
        <f t="shared" si="25"/>
        <v>20.53</v>
      </c>
      <c r="N174" s="66">
        <v>24.04</v>
      </c>
      <c r="O174" s="67" t="s">
        <v>71</v>
      </c>
      <c r="P174" s="64">
        <f t="shared" si="23"/>
        <v>24.04</v>
      </c>
    </row>
    <row r="175" spans="1:16">
      <c r="A175" s="1">
        <f t="shared" si="24"/>
        <v>175</v>
      </c>
      <c r="B175" s="76">
        <v>18</v>
      </c>
      <c r="C175" s="67" t="s">
        <v>72</v>
      </c>
      <c r="D175" s="83">
        <f t="shared" si="27"/>
        <v>9</v>
      </c>
      <c r="E175" s="78">
        <v>3.0790000000000001E-2</v>
      </c>
      <c r="F175" s="79">
        <v>1.6359999999999999E-5</v>
      </c>
      <c r="G175" s="75">
        <f t="shared" si="22"/>
        <v>3.0806360000000001E-2</v>
      </c>
      <c r="H175" s="66">
        <v>562.09</v>
      </c>
      <c r="I175" s="67" t="s">
        <v>71</v>
      </c>
      <c r="J175" s="64">
        <f t="shared" si="26"/>
        <v>562.09</v>
      </c>
      <c r="K175" s="66">
        <v>22.17</v>
      </c>
      <c r="L175" s="67" t="s">
        <v>71</v>
      </c>
      <c r="M175" s="64">
        <f t="shared" si="25"/>
        <v>22.17</v>
      </c>
      <c r="N175" s="66">
        <v>26.32</v>
      </c>
      <c r="O175" s="67" t="s">
        <v>71</v>
      </c>
      <c r="P175" s="64">
        <f t="shared" si="23"/>
        <v>26.32</v>
      </c>
    </row>
    <row r="176" spans="1:16">
      <c r="A176" s="1">
        <f t="shared" si="24"/>
        <v>176</v>
      </c>
      <c r="B176" s="76">
        <v>20</v>
      </c>
      <c r="C176" s="67" t="s">
        <v>72</v>
      </c>
      <c r="D176" s="83">
        <f t="shared" si="27"/>
        <v>10</v>
      </c>
      <c r="E176" s="78">
        <v>2.8469999999999999E-2</v>
      </c>
      <c r="F176" s="79">
        <v>1.489E-5</v>
      </c>
      <c r="G176" s="75">
        <f t="shared" si="22"/>
        <v>2.8484889999999999E-2</v>
      </c>
      <c r="H176" s="66">
        <v>672.35</v>
      </c>
      <c r="I176" s="67" t="s">
        <v>71</v>
      </c>
      <c r="J176" s="64">
        <f t="shared" si="26"/>
        <v>672.35</v>
      </c>
      <c r="K176" s="66">
        <v>27.8</v>
      </c>
      <c r="L176" s="67" t="s">
        <v>71</v>
      </c>
      <c r="M176" s="64">
        <f t="shared" si="25"/>
        <v>27.8</v>
      </c>
      <c r="N176" s="66">
        <v>31.15</v>
      </c>
      <c r="O176" s="67" t="s">
        <v>71</v>
      </c>
      <c r="P176" s="64">
        <f t="shared" si="23"/>
        <v>31.15</v>
      </c>
    </row>
    <row r="177" spans="1:16">
      <c r="A177" s="1">
        <f t="shared" si="24"/>
        <v>177</v>
      </c>
      <c r="B177" s="76">
        <v>22.5</v>
      </c>
      <c r="C177" s="67" t="s">
        <v>72</v>
      </c>
      <c r="D177" s="83">
        <f t="shared" si="27"/>
        <v>11.25</v>
      </c>
      <c r="E177" s="78">
        <v>2.6069999999999999E-2</v>
      </c>
      <c r="F177" s="79">
        <v>1.341E-5</v>
      </c>
      <c r="G177" s="75">
        <f t="shared" si="22"/>
        <v>2.6083409999999998E-2</v>
      </c>
      <c r="H177" s="66">
        <v>822.14</v>
      </c>
      <c r="I177" s="67" t="s">
        <v>71</v>
      </c>
      <c r="J177" s="64">
        <f t="shared" si="26"/>
        <v>822.14</v>
      </c>
      <c r="K177" s="66">
        <v>35.799999999999997</v>
      </c>
      <c r="L177" s="67" t="s">
        <v>71</v>
      </c>
      <c r="M177" s="64">
        <f t="shared" si="25"/>
        <v>35.799999999999997</v>
      </c>
      <c r="N177" s="66">
        <v>37.65</v>
      </c>
      <c r="O177" s="67" t="s">
        <v>71</v>
      </c>
      <c r="P177" s="64">
        <f t="shared" si="23"/>
        <v>37.65</v>
      </c>
    </row>
    <row r="178" spans="1:16">
      <c r="A178" s="1">
        <f t="shared" si="24"/>
        <v>178</v>
      </c>
      <c r="B178" s="66">
        <v>25</v>
      </c>
      <c r="C178" s="67" t="s">
        <v>72</v>
      </c>
      <c r="D178" s="83">
        <f t="shared" si="27"/>
        <v>12.5</v>
      </c>
      <c r="E178" s="78">
        <v>2.409E-2</v>
      </c>
      <c r="F178" s="79">
        <v>1.22E-5</v>
      </c>
      <c r="G178" s="75">
        <f t="shared" si="22"/>
        <v>2.4102200000000001E-2</v>
      </c>
      <c r="H178" s="66">
        <v>984.98</v>
      </c>
      <c r="I178" s="67" t="s">
        <v>71</v>
      </c>
      <c r="J178" s="64">
        <f t="shared" si="26"/>
        <v>984.98</v>
      </c>
      <c r="K178" s="66">
        <v>43.46</v>
      </c>
      <c r="L178" s="67" t="s">
        <v>71</v>
      </c>
      <c r="M178" s="64">
        <f t="shared" si="25"/>
        <v>43.46</v>
      </c>
      <c r="N178" s="66">
        <v>44.66</v>
      </c>
      <c r="O178" s="67" t="s">
        <v>71</v>
      </c>
      <c r="P178" s="64">
        <f t="shared" si="23"/>
        <v>44.66</v>
      </c>
    </row>
    <row r="179" spans="1:16">
      <c r="A179" s="1">
        <f t="shared" si="24"/>
        <v>179</v>
      </c>
      <c r="B179" s="76">
        <v>27.5</v>
      </c>
      <c r="C179" s="77" t="s">
        <v>72</v>
      </c>
      <c r="D179" s="83">
        <f t="shared" si="27"/>
        <v>13.75</v>
      </c>
      <c r="E179" s="78">
        <v>2.2419999999999999E-2</v>
      </c>
      <c r="F179" s="79">
        <v>1.1209999999999999E-5</v>
      </c>
      <c r="G179" s="75">
        <f t="shared" si="22"/>
        <v>2.243121E-2</v>
      </c>
      <c r="H179" s="66">
        <v>1.1599999999999999</v>
      </c>
      <c r="I179" s="112" t="s">
        <v>73</v>
      </c>
      <c r="J179" s="68">
        <f t="shared" ref="J179:J223" si="28">H179*1000</f>
        <v>1160</v>
      </c>
      <c r="K179" s="66">
        <v>51.01</v>
      </c>
      <c r="L179" s="67" t="s">
        <v>71</v>
      </c>
      <c r="M179" s="64">
        <f t="shared" si="25"/>
        <v>51.01</v>
      </c>
      <c r="N179" s="66">
        <v>52.17</v>
      </c>
      <c r="O179" s="67" t="s">
        <v>71</v>
      </c>
      <c r="P179" s="64">
        <f t="shared" si="23"/>
        <v>52.17</v>
      </c>
    </row>
    <row r="180" spans="1:16">
      <c r="A180" s="1">
        <f t="shared" si="24"/>
        <v>180</v>
      </c>
      <c r="B180" s="76">
        <v>30</v>
      </c>
      <c r="C180" s="77" t="s">
        <v>72</v>
      </c>
      <c r="D180" s="83">
        <f t="shared" si="27"/>
        <v>15</v>
      </c>
      <c r="E180" s="78">
        <v>2.0990000000000002E-2</v>
      </c>
      <c r="F180" s="79">
        <v>1.0370000000000001E-5</v>
      </c>
      <c r="G180" s="75">
        <f t="shared" si="22"/>
        <v>2.1000370000000001E-2</v>
      </c>
      <c r="H180" s="66">
        <v>1.35</v>
      </c>
      <c r="I180" s="67" t="s">
        <v>73</v>
      </c>
      <c r="J180" s="68">
        <f t="shared" si="28"/>
        <v>1350</v>
      </c>
      <c r="K180" s="66">
        <v>58.55</v>
      </c>
      <c r="L180" s="67" t="s">
        <v>71</v>
      </c>
      <c r="M180" s="64">
        <f t="shared" si="25"/>
        <v>58.55</v>
      </c>
      <c r="N180" s="66">
        <v>60.16</v>
      </c>
      <c r="O180" s="67" t="s">
        <v>71</v>
      </c>
      <c r="P180" s="64">
        <f t="shared" ref="P180:P198" si="29">N180</f>
        <v>60.16</v>
      </c>
    </row>
    <row r="181" spans="1:16">
      <c r="A181" s="1">
        <f t="shared" si="24"/>
        <v>181</v>
      </c>
      <c r="B181" s="76">
        <v>32.5</v>
      </c>
      <c r="C181" s="77" t="s">
        <v>72</v>
      </c>
      <c r="D181" s="83">
        <f t="shared" si="27"/>
        <v>16.25</v>
      </c>
      <c r="E181" s="78">
        <v>1.975E-2</v>
      </c>
      <c r="F181" s="79">
        <v>9.6520000000000001E-6</v>
      </c>
      <c r="G181" s="75">
        <f t="shared" si="22"/>
        <v>1.9759651999999999E-2</v>
      </c>
      <c r="H181" s="66">
        <v>1.55</v>
      </c>
      <c r="I181" s="67" t="s">
        <v>73</v>
      </c>
      <c r="J181" s="68">
        <f t="shared" si="28"/>
        <v>1550</v>
      </c>
      <c r="K181" s="66">
        <v>66.14</v>
      </c>
      <c r="L181" s="67" t="s">
        <v>71</v>
      </c>
      <c r="M181" s="64">
        <f t="shared" si="25"/>
        <v>66.14</v>
      </c>
      <c r="N181" s="66">
        <v>68.63</v>
      </c>
      <c r="O181" s="67" t="s">
        <v>71</v>
      </c>
      <c r="P181" s="64">
        <f t="shared" si="29"/>
        <v>68.63</v>
      </c>
    </row>
    <row r="182" spans="1:16">
      <c r="A182" s="1">
        <f t="shared" si="24"/>
        <v>182</v>
      </c>
      <c r="B182" s="76">
        <v>35</v>
      </c>
      <c r="C182" s="77" t="s">
        <v>72</v>
      </c>
      <c r="D182" s="83">
        <f t="shared" si="27"/>
        <v>17.5</v>
      </c>
      <c r="E182" s="78">
        <v>1.866E-2</v>
      </c>
      <c r="F182" s="79">
        <v>9.0310000000000004E-6</v>
      </c>
      <c r="G182" s="75">
        <f t="shared" si="22"/>
        <v>1.8669030999999999E-2</v>
      </c>
      <c r="H182" s="66">
        <v>1.76</v>
      </c>
      <c r="I182" s="67" t="s">
        <v>73</v>
      </c>
      <c r="J182" s="68">
        <f t="shared" si="28"/>
        <v>1760</v>
      </c>
      <c r="K182" s="66">
        <v>73.81</v>
      </c>
      <c r="L182" s="67" t="s">
        <v>71</v>
      </c>
      <c r="M182" s="64">
        <f t="shared" si="25"/>
        <v>73.81</v>
      </c>
      <c r="N182" s="66">
        <v>77.56</v>
      </c>
      <c r="O182" s="67" t="s">
        <v>71</v>
      </c>
      <c r="P182" s="64">
        <f t="shared" si="29"/>
        <v>77.56</v>
      </c>
    </row>
    <row r="183" spans="1:16">
      <c r="A183" s="1">
        <f t="shared" si="24"/>
        <v>183</v>
      </c>
      <c r="B183" s="76">
        <v>37.5</v>
      </c>
      <c r="C183" s="77" t="s">
        <v>72</v>
      </c>
      <c r="D183" s="83">
        <f t="shared" si="27"/>
        <v>18.75</v>
      </c>
      <c r="E183" s="78">
        <v>1.77E-2</v>
      </c>
      <c r="F183" s="79">
        <v>8.4889999999999995E-6</v>
      </c>
      <c r="G183" s="75">
        <f t="shared" si="22"/>
        <v>1.7708489000000001E-2</v>
      </c>
      <c r="H183" s="66">
        <v>1.99</v>
      </c>
      <c r="I183" s="67" t="s">
        <v>73</v>
      </c>
      <c r="J183" s="68">
        <f t="shared" si="28"/>
        <v>1990</v>
      </c>
      <c r="K183" s="66">
        <v>81.58</v>
      </c>
      <c r="L183" s="67" t="s">
        <v>71</v>
      </c>
      <c r="M183" s="64">
        <f t="shared" si="25"/>
        <v>81.58</v>
      </c>
      <c r="N183" s="66">
        <v>86.94</v>
      </c>
      <c r="O183" s="67" t="s">
        <v>71</v>
      </c>
      <c r="P183" s="64">
        <f t="shared" si="29"/>
        <v>86.94</v>
      </c>
    </row>
    <row r="184" spans="1:16">
      <c r="A184" s="1">
        <f t="shared" si="24"/>
        <v>184</v>
      </c>
      <c r="B184" s="76">
        <v>40</v>
      </c>
      <c r="C184" s="77" t="s">
        <v>72</v>
      </c>
      <c r="D184" s="83">
        <f t="shared" si="27"/>
        <v>20</v>
      </c>
      <c r="E184" s="78">
        <v>1.685E-2</v>
      </c>
      <c r="F184" s="79">
        <v>8.011E-6</v>
      </c>
      <c r="G184" s="75">
        <f t="shared" si="22"/>
        <v>1.6858010999999999E-2</v>
      </c>
      <c r="H184" s="66">
        <v>2.2200000000000002</v>
      </c>
      <c r="I184" s="67" t="s">
        <v>73</v>
      </c>
      <c r="J184" s="68">
        <f t="shared" si="28"/>
        <v>2220</v>
      </c>
      <c r="K184" s="66">
        <v>89.47</v>
      </c>
      <c r="L184" s="67" t="s">
        <v>71</v>
      </c>
      <c r="M184" s="64">
        <f t="shared" si="25"/>
        <v>89.47</v>
      </c>
      <c r="N184" s="66">
        <v>96.78</v>
      </c>
      <c r="O184" s="67" t="s">
        <v>71</v>
      </c>
      <c r="P184" s="64">
        <f t="shared" si="29"/>
        <v>96.78</v>
      </c>
    </row>
    <row r="185" spans="1:16">
      <c r="A185" s="1">
        <f t="shared" si="24"/>
        <v>185</v>
      </c>
      <c r="B185" s="76">
        <v>45</v>
      </c>
      <c r="C185" s="77" t="s">
        <v>72</v>
      </c>
      <c r="D185" s="83">
        <f t="shared" si="27"/>
        <v>22.5</v>
      </c>
      <c r="E185" s="78">
        <v>1.5389999999999999E-2</v>
      </c>
      <c r="F185" s="79">
        <v>7.2060000000000001E-6</v>
      </c>
      <c r="G185" s="75">
        <f t="shared" si="22"/>
        <v>1.5397205999999998E-2</v>
      </c>
      <c r="H185" s="66">
        <v>2.73</v>
      </c>
      <c r="I185" s="67" t="s">
        <v>73</v>
      </c>
      <c r="J185" s="68">
        <f t="shared" si="28"/>
        <v>2730</v>
      </c>
      <c r="K185" s="66">
        <v>117.06</v>
      </c>
      <c r="L185" s="67" t="s">
        <v>71</v>
      </c>
      <c r="M185" s="64">
        <f t="shared" si="25"/>
        <v>117.06</v>
      </c>
      <c r="N185" s="66">
        <v>117.77</v>
      </c>
      <c r="O185" s="67" t="s">
        <v>71</v>
      </c>
      <c r="P185" s="64">
        <f t="shared" si="29"/>
        <v>117.77</v>
      </c>
    </row>
    <row r="186" spans="1:16">
      <c r="A186" s="1">
        <f t="shared" si="24"/>
        <v>186</v>
      </c>
      <c r="B186" s="76">
        <v>50</v>
      </c>
      <c r="C186" s="77" t="s">
        <v>72</v>
      </c>
      <c r="D186" s="83">
        <f t="shared" si="27"/>
        <v>25</v>
      </c>
      <c r="E186" s="78">
        <v>1.4200000000000001E-2</v>
      </c>
      <c r="F186" s="79">
        <v>6.5540000000000003E-6</v>
      </c>
      <c r="G186" s="75">
        <f t="shared" si="22"/>
        <v>1.4206554000000001E-2</v>
      </c>
      <c r="H186" s="66">
        <v>3.28</v>
      </c>
      <c r="I186" s="67" t="s">
        <v>73</v>
      </c>
      <c r="J186" s="68">
        <f t="shared" si="28"/>
        <v>3280</v>
      </c>
      <c r="K186" s="66">
        <v>143.26</v>
      </c>
      <c r="L186" s="67" t="s">
        <v>71</v>
      </c>
      <c r="M186" s="64">
        <f t="shared" si="25"/>
        <v>143.26</v>
      </c>
      <c r="N186" s="66">
        <v>140.47</v>
      </c>
      <c r="O186" s="67" t="s">
        <v>71</v>
      </c>
      <c r="P186" s="64">
        <f t="shared" si="29"/>
        <v>140.47</v>
      </c>
    </row>
    <row r="187" spans="1:16">
      <c r="A187" s="1">
        <f t="shared" si="24"/>
        <v>187</v>
      </c>
      <c r="B187" s="76">
        <v>55</v>
      </c>
      <c r="C187" s="77" t="s">
        <v>72</v>
      </c>
      <c r="D187" s="83">
        <f t="shared" si="27"/>
        <v>27.5</v>
      </c>
      <c r="E187" s="78">
        <v>1.319E-2</v>
      </c>
      <c r="F187" s="79">
        <v>6.015E-6</v>
      </c>
      <c r="G187" s="75">
        <f t="shared" si="22"/>
        <v>1.3196015E-2</v>
      </c>
      <c r="H187" s="66">
        <v>3.88</v>
      </c>
      <c r="I187" s="67" t="s">
        <v>73</v>
      </c>
      <c r="J187" s="68">
        <f t="shared" si="28"/>
        <v>3880</v>
      </c>
      <c r="K187" s="66">
        <v>168.97</v>
      </c>
      <c r="L187" s="67" t="s">
        <v>71</v>
      </c>
      <c r="M187" s="64">
        <f t="shared" si="25"/>
        <v>168.97</v>
      </c>
      <c r="N187" s="66">
        <v>164.83</v>
      </c>
      <c r="O187" s="67" t="s">
        <v>71</v>
      </c>
      <c r="P187" s="64">
        <f t="shared" si="29"/>
        <v>164.83</v>
      </c>
    </row>
    <row r="188" spans="1:16">
      <c r="A188" s="1">
        <f t="shared" si="24"/>
        <v>188</v>
      </c>
      <c r="B188" s="76">
        <v>60</v>
      </c>
      <c r="C188" s="77" t="s">
        <v>72</v>
      </c>
      <c r="D188" s="83">
        <f t="shared" si="27"/>
        <v>30</v>
      </c>
      <c r="E188" s="78">
        <v>1.234E-2</v>
      </c>
      <c r="F188" s="79">
        <v>5.5609999999999998E-6</v>
      </c>
      <c r="G188" s="75">
        <f t="shared" si="22"/>
        <v>1.2345561E-2</v>
      </c>
      <c r="H188" s="66">
        <v>4.5199999999999996</v>
      </c>
      <c r="I188" s="67" t="s">
        <v>73</v>
      </c>
      <c r="J188" s="68">
        <f t="shared" si="28"/>
        <v>4520</v>
      </c>
      <c r="K188" s="66">
        <v>194.58</v>
      </c>
      <c r="L188" s="67" t="s">
        <v>71</v>
      </c>
      <c r="M188" s="64">
        <f t="shared" si="25"/>
        <v>194.58</v>
      </c>
      <c r="N188" s="66">
        <v>190.8</v>
      </c>
      <c r="O188" s="67" t="s">
        <v>71</v>
      </c>
      <c r="P188" s="64">
        <f t="shared" si="29"/>
        <v>190.8</v>
      </c>
    </row>
    <row r="189" spans="1:16">
      <c r="A189" s="1">
        <f t="shared" si="24"/>
        <v>189</v>
      </c>
      <c r="B189" s="76">
        <v>65</v>
      </c>
      <c r="C189" s="77" t="s">
        <v>72</v>
      </c>
      <c r="D189" s="83">
        <f t="shared" si="27"/>
        <v>32.5</v>
      </c>
      <c r="E189" s="78">
        <v>1.1599999999999999E-2</v>
      </c>
      <c r="F189" s="79">
        <v>5.1730000000000003E-6</v>
      </c>
      <c r="G189" s="75">
        <f t="shared" si="22"/>
        <v>1.1605173E-2</v>
      </c>
      <c r="H189" s="66">
        <v>5.2</v>
      </c>
      <c r="I189" s="67" t="s">
        <v>73</v>
      </c>
      <c r="J189" s="68">
        <f t="shared" si="28"/>
        <v>5200</v>
      </c>
      <c r="K189" s="66">
        <v>220.32</v>
      </c>
      <c r="L189" s="67" t="s">
        <v>71</v>
      </c>
      <c r="M189" s="64">
        <f t="shared" si="25"/>
        <v>220.32</v>
      </c>
      <c r="N189" s="66">
        <v>218.35</v>
      </c>
      <c r="O189" s="67" t="s">
        <v>71</v>
      </c>
      <c r="P189" s="64">
        <f t="shared" si="29"/>
        <v>218.35</v>
      </c>
    </row>
    <row r="190" spans="1:16">
      <c r="A190" s="1">
        <f t="shared" si="24"/>
        <v>190</v>
      </c>
      <c r="B190" s="76">
        <v>70</v>
      </c>
      <c r="C190" s="77" t="s">
        <v>72</v>
      </c>
      <c r="D190" s="83">
        <f t="shared" si="27"/>
        <v>35</v>
      </c>
      <c r="E190" s="78">
        <v>1.0959999999999999E-2</v>
      </c>
      <c r="F190" s="79">
        <v>4.8380000000000001E-6</v>
      </c>
      <c r="G190" s="75">
        <f t="shared" si="22"/>
        <v>1.0964837999999999E-2</v>
      </c>
      <c r="H190" s="66">
        <v>5.93</v>
      </c>
      <c r="I190" s="67" t="s">
        <v>73</v>
      </c>
      <c r="J190" s="68">
        <f t="shared" si="28"/>
        <v>5930</v>
      </c>
      <c r="K190" s="66">
        <v>246.29</v>
      </c>
      <c r="L190" s="67" t="s">
        <v>71</v>
      </c>
      <c r="M190" s="64">
        <f t="shared" si="25"/>
        <v>246.29</v>
      </c>
      <c r="N190" s="66">
        <v>247.44</v>
      </c>
      <c r="O190" s="67" t="s">
        <v>71</v>
      </c>
      <c r="P190" s="64">
        <f t="shared" si="29"/>
        <v>247.44</v>
      </c>
    </row>
    <row r="191" spans="1:16">
      <c r="A191" s="1">
        <f t="shared" si="24"/>
        <v>191</v>
      </c>
      <c r="B191" s="76">
        <v>80</v>
      </c>
      <c r="C191" s="77" t="s">
        <v>72</v>
      </c>
      <c r="D191" s="83">
        <f t="shared" si="27"/>
        <v>40</v>
      </c>
      <c r="E191" s="78">
        <v>9.8890000000000002E-3</v>
      </c>
      <c r="F191" s="79">
        <v>4.2880000000000003E-6</v>
      </c>
      <c r="G191" s="75">
        <f t="shared" si="22"/>
        <v>9.8932880000000001E-3</v>
      </c>
      <c r="H191" s="66">
        <v>7.5</v>
      </c>
      <c r="I191" s="67" t="s">
        <v>73</v>
      </c>
      <c r="J191" s="68">
        <f t="shared" si="28"/>
        <v>7500</v>
      </c>
      <c r="K191" s="66">
        <v>337.54</v>
      </c>
      <c r="L191" s="67" t="s">
        <v>71</v>
      </c>
      <c r="M191" s="64">
        <f t="shared" si="25"/>
        <v>337.54</v>
      </c>
      <c r="N191" s="66">
        <v>310.10000000000002</v>
      </c>
      <c r="O191" s="67" t="s">
        <v>71</v>
      </c>
      <c r="P191" s="64">
        <f t="shared" si="29"/>
        <v>310.10000000000002</v>
      </c>
    </row>
    <row r="192" spans="1:16">
      <c r="A192" s="1">
        <f t="shared" si="24"/>
        <v>192</v>
      </c>
      <c r="B192" s="76">
        <v>90</v>
      </c>
      <c r="C192" s="77" t="s">
        <v>72</v>
      </c>
      <c r="D192" s="83">
        <f t="shared" si="27"/>
        <v>45</v>
      </c>
      <c r="E192" s="78">
        <v>9.0349999999999996E-3</v>
      </c>
      <c r="F192" s="79">
        <v>3.8539999999999999E-6</v>
      </c>
      <c r="G192" s="75">
        <f t="shared" si="22"/>
        <v>9.0388539999999989E-3</v>
      </c>
      <c r="H192" s="66">
        <v>9.2200000000000006</v>
      </c>
      <c r="I192" s="67" t="s">
        <v>73</v>
      </c>
      <c r="J192" s="68">
        <f t="shared" si="28"/>
        <v>9220</v>
      </c>
      <c r="K192" s="66">
        <v>423.11</v>
      </c>
      <c r="L192" s="67" t="s">
        <v>71</v>
      </c>
      <c r="M192" s="64">
        <f t="shared" si="25"/>
        <v>423.11</v>
      </c>
      <c r="N192" s="66">
        <v>378.52</v>
      </c>
      <c r="O192" s="67" t="s">
        <v>71</v>
      </c>
      <c r="P192" s="64">
        <f t="shared" si="29"/>
        <v>378.52</v>
      </c>
    </row>
    <row r="193" spans="1:16">
      <c r="A193" s="1">
        <f t="shared" si="24"/>
        <v>193</v>
      </c>
      <c r="B193" s="76">
        <v>100</v>
      </c>
      <c r="C193" s="77" t="s">
        <v>72</v>
      </c>
      <c r="D193" s="83">
        <f t="shared" si="27"/>
        <v>50</v>
      </c>
      <c r="E193" s="78">
        <v>8.3370000000000007E-3</v>
      </c>
      <c r="F193" s="79">
        <v>3.5030000000000002E-6</v>
      </c>
      <c r="G193" s="75">
        <f t="shared" si="22"/>
        <v>8.3405030000000008E-3</v>
      </c>
      <c r="H193" s="66">
        <v>11.11</v>
      </c>
      <c r="I193" s="67" t="s">
        <v>73</v>
      </c>
      <c r="J193" s="68">
        <f t="shared" si="28"/>
        <v>11110</v>
      </c>
      <c r="K193" s="66">
        <v>506.78</v>
      </c>
      <c r="L193" s="67" t="s">
        <v>71</v>
      </c>
      <c r="M193" s="64">
        <f t="shared" si="25"/>
        <v>506.78</v>
      </c>
      <c r="N193" s="66">
        <v>452.48</v>
      </c>
      <c r="O193" s="67" t="s">
        <v>71</v>
      </c>
      <c r="P193" s="64">
        <f t="shared" si="29"/>
        <v>452.48</v>
      </c>
    </row>
    <row r="194" spans="1:16">
      <c r="A194" s="1">
        <f t="shared" si="24"/>
        <v>194</v>
      </c>
      <c r="B194" s="76">
        <v>110</v>
      </c>
      <c r="C194" s="77" t="s">
        <v>72</v>
      </c>
      <c r="D194" s="83">
        <f t="shared" si="27"/>
        <v>55</v>
      </c>
      <c r="E194" s="78">
        <v>7.7539999999999996E-3</v>
      </c>
      <c r="F194" s="79">
        <v>3.213E-6</v>
      </c>
      <c r="G194" s="75">
        <f t="shared" si="22"/>
        <v>7.7572129999999998E-3</v>
      </c>
      <c r="H194" s="66">
        <v>13.14</v>
      </c>
      <c r="I194" s="67" t="s">
        <v>73</v>
      </c>
      <c r="J194" s="68">
        <f t="shared" si="28"/>
        <v>13140</v>
      </c>
      <c r="K194" s="66">
        <v>590.04999999999995</v>
      </c>
      <c r="L194" s="67" t="s">
        <v>71</v>
      </c>
      <c r="M194" s="64">
        <f t="shared" si="25"/>
        <v>590.04999999999995</v>
      </c>
      <c r="N194" s="66">
        <v>531.77</v>
      </c>
      <c r="O194" s="67" t="s">
        <v>71</v>
      </c>
      <c r="P194" s="64">
        <f t="shared" si="29"/>
        <v>531.77</v>
      </c>
    </row>
    <row r="195" spans="1:16">
      <c r="A195" s="1">
        <f t="shared" si="24"/>
        <v>195</v>
      </c>
      <c r="B195" s="76">
        <v>120</v>
      </c>
      <c r="C195" s="77" t="s">
        <v>72</v>
      </c>
      <c r="D195" s="83">
        <f t="shared" si="27"/>
        <v>60</v>
      </c>
      <c r="E195" s="78">
        <v>7.26E-3</v>
      </c>
      <c r="F195" s="79">
        <v>2.9679999999999998E-6</v>
      </c>
      <c r="G195" s="75">
        <f t="shared" si="22"/>
        <v>7.2629679999999999E-3</v>
      </c>
      <c r="H195" s="66">
        <v>15.32</v>
      </c>
      <c r="I195" s="67" t="s">
        <v>73</v>
      </c>
      <c r="J195" s="68">
        <f t="shared" si="28"/>
        <v>15320</v>
      </c>
      <c r="K195" s="66">
        <v>673.65</v>
      </c>
      <c r="L195" s="67" t="s">
        <v>71</v>
      </c>
      <c r="M195" s="64">
        <f t="shared" si="25"/>
        <v>673.65</v>
      </c>
      <c r="N195" s="66">
        <v>616.19000000000005</v>
      </c>
      <c r="O195" s="67" t="s">
        <v>71</v>
      </c>
      <c r="P195" s="64">
        <f t="shared" si="29"/>
        <v>616.19000000000005</v>
      </c>
    </row>
    <row r="196" spans="1:16">
      <c r="A196" s="1">
        <f t="shared" si="24"/>
        <v>196</v>
      </c>
      <c r="B196" s="76">
        <v>130</v>
      </c>
      <c r="C196" s="77" t="s">
        <v>72</v>
      </c>
      <c r="D196" s="83">
        <f t="shared" si="27"/>
        <v>65</v>
      </c>
      <c r="E196" s="78">
        <v>6.8360000000000001E-3</v>
      </c>
      <c r="F196" s="79">
        <v>2.7599999999999998E-6</v>
      </c>
      <c r="G196" s="75">
        <f t="shared" si="22"/>
        <v>6.8387600000000002E-3</v>
      </c>
      <c r="H196" s="66">
        <v>17.64</v>
      </c>
      <c r="I196" s="67" t="s">
        <v>73</v>
      </c>
      <c r="J196" s="68">
        <f t="shared" si="28"/>
        <v>17640</v>
      </c>
      <c r="K196" s="66">
        <v>757.98</v>
      </c>
      <c r="L196" s="67" t="s">
        <v>71</v>
      </c>
      <c r="M196" s="64">
        <f t="shared" si="25"/>
        <v>757.98</v>
      </c>
      <c r="N196" s="66">
        <v>705.57</v>
      </c>
      <c r="O196" s="67" t="s">
        <v>71</v>
      </c>
      <c r="P196" s="64">
        <f t="shared" si="29"/>
        <v>705.57</v>
      </c>
    </row>
    <row r="197" spans="1:16">
      <c r="A197" s="1">
        <f t="shared" si="24"/>
        <v>197</v>
      </c>
      <c r="B197" s="76">
        <v>140</v>
      </c>
      <c r="C197" s="77" t="s">
        <v>72</v>
      </c>
      <c r="D197" s="83">
        <f t="shared" si="27"/>
        <v>70</v>
      </c>
      <c r="E197" s="78">
        <v>6.4669999999999997E-3</v>
      </c>
      <c r="F197" s="79">
        <v>2.5799999999999999E-6</v>
      </c>
      <c r="G197" s="75">
        <f t="shared" si="22"/>
        <v>6.4695799999999999E-3</v>
      </c>
      <c r="H197" s="66">
        <v>20.09</v>
      </c>
      <c r="I197" s="67" t="s">
        <v>73</v>
      </c>
      <c r="J197" s="68">
        <f t="shared" si="28"/>
        <v>20090</v>
      </c>
      <c r="K197" s="66">
        <v>843.22</v>
      </c>
      <c r="L197" s="67" t="s">
        <v>71</v>
      </c>
      <c r="M197" s="64">
        <f t="shared" si="25"/>
        <v>843.22</v>
      </c>
      <c r="N197" s="66">
        <v>799.75</v>
      </c>
      <c r="O197" s="67" t="s">
        <v>71</v>
      </c>
      <c r="P197" s="64">
        <f t="shared" si="29"/>
        <v>799.75</v>
      </c>
    </row>
    <row r="198" spans="1:16">
      <c r="A198" s="1">
        <f t="shared" si="24"/>
        <v>198</v>
      </c>
      <c r="B198" s="76">
        <v>150</v>
      </c>
      <c r="C198" s="77" t="s">
        <v>72</v>
      </c>
      <c r="D198" s="83">
        <f t="shared" si="27"/>
        <v>75</v>
      </c>
      <c r="E198" s="78">
        <v>6.143E-3</v>
      </c>
      <c r="F198" s="79">
        <v>2.4229999999999999E-6</v>
      </c>
      <c r="G198" s="75">
        <f t="shared" si="22"/>
        <v>6.1454229999999997E-3</v>
      </c>
      <c r="H198" s="66">
        <v>22.69</v>
      </c>
      <c r="I198" s="67" t="s">
        <v>73</v>
      </c>
      <c r="J198" s="68">
        <f t="shared" si="28"/>
        <v>22690</v>
      </c>
      <c r="K198" s="66">
        <v>929.5</v>
      </c>
      <c r="L198" s="67" t="s">
        <v>71</v>
      </c>
      <c r="M198" s="64">
        <f t="shared" si="25"/>
        <v>929.5</v>
      </c>
      <c r="N198" s="66">
        <v>898.56</v>
      </c>
      <c r="O198" s="67" t="s">
        <v>71</v>
      </c>
      <c r="P198" s="64">
        <f t="shared" si="29"/>
        <v>898.56</v>
      </c>
    </row>
    <row r="199" spans="1:16">
      <c r="A199" s="1">
        <f t="shared" si="24"/>
        <v>199</v>
      </c>
      <c r="B199" s="76">
        <v>160</v>
      </c>
      <c r="C199" s="77" t="s">
        <v>72</v>
      </c>
      <c r="D199" s="83">
        <f t="shared" si="27"/>
        <v>80</v>
      </c>
      <c r="E199" s="78">
        <v>5.8570000000000002E-3</v>
      </c>
      <c r="F199" s="79">
        <v>2.2850000000000001E-6</v>
      </c>
      <c r="G199" s="75">
        <f t="shared" si="22"/>
        <v>5.8592850000000005E-3</v>
      </c>
      <c r="H199" s="66">
        <v>25.41</v>
      </c>
      <c r="I199" s="67" t="s">
        <v>73</v>
      </c>
      <c r="J199" s="68">
        <f t="shared" si="28"/>
        <v>25410</v>
      </c>
      <c r="K199" s="66">
        <v>1.02</v>
      </c>
      <c r="L199" s="112" t="s">
        <v>73</v>
      </c>
      <c r="M199" s="68">
        <f t="shared" ref="M199:M228" si="30">K199*1000</f>
        <v>1020</v>
      </c>
      <c r="N199" s="66">
        <v>1</v>
      </c>
      <c r="O199" s="112" t="s">
        <v>73</v>
      </c>
      <c r="P199" s="68">
        <f t="shared" ref="P199:P228" si="31">N199*1000</f>
        <v>1000</v>
      </c>
    </row>
    <row r="200" spans="1:16">
      <c r="A200" s="1">
        <f t="shared" si="24"/>
        <v>200</v>
      </c>
      <c r="B200" s="76">
        <v>170</v>
      </c>
      <c r="C200" s="77" t="s">
        <v>72</v>
      </c>
      <c r="D200" s="83">
        <f t="shared" si="27"/>
        <v>85</v>
      </c>
      <c r="E200" s="78">
        <v>5.6020000000000002E-3</v>
      </c>
      <c r="F200" s="79">
        <v>2.1619999999999998E-6</v>
      </c>
      <c r="G200" s="75">
        <f t="shared" si="22"/>
        <v>5.6041620000000002E-3</v>
      </c>
      <c r="H200" s="66">
        <v>28.26</v>
      </c>
      <c r="I200" s="67" t="s">
        <v>73</v>
      </c>
      <c r="J200" s="68">
        <f t="shared" si="28"/>
        <v>28260</v>
      </c>
      <c r="K200" s="66">
        <v>1.1100000000000001</v>
      </c>
      <c r="L200" s="67" t="s">
        <v>73</v>
      </c>
      <c r="M200" s="68">
        <f t="shared" si="30"/>
        <v>1110</v>
      </c>
      <c r="N200" s="66">
        <v>1.1100000000000001</v>
      </c>
      <c r="O200" s="67" t="s">
        <v>73</v>
      </c>
      <c r="P200" s="68">
        <f t="shared" si="31"/>
        <v>1110</v>
      </c>
    </row>
    <row r="201" spans="1:16">
      <c r="A201" s="1">
        <f t="shared" si="24"/>
        <v>201</v>
      </c>
      <c r="B201" s="76">
        <v>180</v>
      </c>
      <c r="C201" s="77" t="s">
        <v>72</v>
      </c>
      <c r="D201" s="83">
        <f t="shared" si="27"/>
        <v>90</v>
      </c>
      <c r="E201" s="78">
        <v>5.372E-3</v>
      </c>
      <c r="F201" s="79">
        <v>2.052E-6</v>
      </c>
      <c r="G201" s="75">
        <f t="shared" si="22"/>
        <v>5.3740519999999998E-3</v>
      </c>
      <c r="H201" s="66">
        <v>31.24</v>
      </c>
      <c r="I201" s="67" t="s">
        <v>73</v>
      </c>
      <c r="J201" s="68">
        <f t="shared" si="28"/>
        <v>31240</v>
      </c>
      <c r="K201" s="66">
        <v>1.19</v>
      </c>
      <c r="L201" s="67" t="s">
        <v>73</v>
      </c>
      <c r="M201" s="68">
        <f t="shared" si="30"/>
        <v>1190</v>
      </c>
      <c r="N201" s="66">
        <v>1.22</v>
      </c>
      <c r="O201" s="67" t="s">
        <v>73</v>
      </c>
      <c r="P201" s="68">
        <f t="shared" si="31"/>
        <v>1220</v>
      </c>
    </row>
    <row r="202" spans="1:16">
      <c r="A202" s="1">
        <f t="shared" si="24"/>
        <v>202</v>
      </c>
      <c r="B202" s="76">
        <v>200</v>
      </c>
      <c r="C202" s="77" t="s">
        <v>72</v>
      </c>
      <c r="D202" s="113">
        <f t="shared" si="27"/>
        <v>100</v>
      </c>
      <c r="E202" s="78">
        <v>4.9779999999999998E-3</v>
      </c>
      <c r="F202" s="79">
        <v>1.8640000000000001E-6</v>
      </c>
      <c r="G202" s="75">
        <f t="shared" si="22"/>
        <v>4.9798639999999996E-3</v>
      </c>
      <c r="H202" s="66">
        <v>37.56</v>
      </c>
      <c r="I202" s="67" t="s">
        <v>73</v>
      </c>
      <c r="J202" s="68">
        <f t="shared" si="28"/>
        <v>37560</v>
      </c>
      <c r="K202" s="66">
        <v>1.51</v>
      </c>
      <c r="L202" s="67" t="s">
        <v>73</v>
      </c>
      <c r="M202" s="68">
        <f t="shared" si="30"/>
        <v>1510</v>
      </c>
      <c r="N202" s="66">
        <v>1.46</v>
      </c>
      <c r="O202" s="67" t="s">
        <v>73</v>
      </c>
      <c r="P202" s="68">
        <f t="shared" si="31"/>
        <v>1460</v>
      </c>
    </row>
    <row r="203" spans="1:16">
      <c r="A203" s="1">
        <f t="shared" si="24"/>
        <v>203</v>
      </c>
      <c r="B203" s="76">
        <v>225</v>
      </c>
      <c r="C203" s="77" t="s">
        <v>72</v>
      </c>
      <c r="D203" s="113">
        <f t="shared" si="27"/>
        <v>112.5</v>
      </c>
      <c r="E203" s="78">
        <v>4.5770000000000003E-3</v>
      </c>
      <c r="F203" s="79">
        <v>1.674E-6</v>
      </c>
      <c r="G203" s="75">
        <f t="shared" si="22"/>
        <v>4.5786740000000005E-3</v>
      </c>
      <c r="H203" s="66">
        <v>46.13</v>
      </c>
      <c r="I203" s="67" t="s">
        <v>73</v>
      </c>
      <c r="J203" s="68">
        <f t="shared" si="28"/>
        <v>46130</v>
      </c>
      <c r="K203" s="66">
        <v>1.97</v>
      </c>
      <c r="L203" s="67" t="s">
        <v>73</v>
      </c>
      <c r="M203" s="68">
        <f t="shared" si="30"/>
        <v>1970</v>
      </c>
      <c r="N203" s="66">
        <v>1.77</v>
      </c>
      <c r="O203" s="67" t="s">
        <v>73</v>
      </c>
      <c r="P203" s="68">
        <f t="shared" si="31"/>
        <v>1770</v>
      </c>
    </row>
    <row r="204" spans="1:16">
      <c r="A204" s="1">
        <f t="shared" si="24"/>
        <v>204</v>
      </c>
      <c r="B204" s="76">
        <v>250</v>
      </c>
      <c r="C204" s="77" t="s">
        <v>72</v>
      </c>
      <c r="D204" s="113">
        <f t="shared" si="27"/>
        <v>125</v>
      </c>
      <c r="E204" s="78">
        <v>4.2509999999999996E-3</v>
      </c>
      <c r="F204" s="79">
        <v>1.5200000000000001E-6</v>
      </c>
      <c r="G204" s="75">
        <f t="shared" si="22"/>
        <v>4.2525199999999992E-3</v>
      </c>
      <c r="H204" s="66">
        <v>55.39</v>
      </c>
      <c r="I204" s="67" t="s">
        <v>73</v>
      </c>
      <c r="J204" s="68">
        <f t="shared" si="28"/>
        <v>55390</v>
      </c>
      <c r="K204" s="66">
        <v>2.39</v>
      </c>
      <c r="L204" s="67" t="s">
        <v>73</v>
      </c>
      <c r="M204" s="68">
        <f t="shared" si="30"/>
        <v>2390</v>
      </c>
      <c r="N204" s="66">
        <v>2.11</v>
      </c>
      <c r="O204" s="67" t="s">
        <v>73</v>
      </c>
      <c r="P204" s="68">
        <f t="shared" si="31"/>
        <v>2110</v>
      </c>
    </row>
    <row r="205" spans="1:16">
      <c r="A205" s="1">
        <f t="shared" si="24"/>
        <v>205</v>
      </c>
      <c r="B205" s="76">
        <v>275</v>
      </c>
      <c r="C205" s="77" t="s">
        <v>72</v>
      </c>
      <c r="D205" s="113">
        <f t="shared" ref="D205:D218" si="32">B205/$C$5</f>
        <v>137.5</v>
      </c>
      <c r="E205" s="78">
        <v>3.9810000000000002E-3</v>
      </c>
      <c r="F205" s="79">
        <v>1.393E-6</v>
      </c>
      <c r="G205" s="75">
        <f t="shared" si="22"/>
        <v>3.9823929999999999E-3</v>
      </c>
      <c r="H205" s="66">
        <v>65.33</v>
      </c>
      <c r="I205" s="67" t="s">
        <v>73</v>
      </c>
      <c r="J205" s="68">
        <f t="shared" si="28"/>
        <v>65330</v>
      </c>
      <c r="K205" s="66">
        <v>2.8</v>
      </c>
      <c r="L205" s="67" t="s">
        <v>73</v>
      </c>
      <c r="M205" s="68">
        <f t="shared" si="30"/>
        <v>2800</v>
      </c>
      <c r="N205" s="66">
        <v>2.4700000000000002</v>
      </c>
      <c r="O205" s="67" t="s">
        <v>73</v>
      </c>
      <c r="P205" s="68">
        <f t="shared" si="31"/>
        <v>2470</v>
      </c>
    </row>
    <row r="206" spans="1:16">
      <c r="A206" s="1">
        <f t="shared" si="24"/>
        <v>206</v>
      </c>
      <c r="B206" s="76">
        <v>300</v>
      </c>
      <c r="C206" s="77" t="s">
        <v>72</v>
      </c>
      <c r="D206" s="113">
        <f t="shared" si="32"/>
        <v>150</v>
      </c>
      <c r="E206" s="78">
        <v>3.7529999999999998E-3</v>
      </c>
      <c r="F206" s="79">
        <v>1.2869999999999999E-6</v>
      </c>
      <c r="G206" s="75">
        <f t="shared" si="22"/>
        <v>3.7542869999999998E-3</v>
      </c>
      <c r="H206" s="66">
        <v>75.900000000000006</v>
      </c>
      <c r="I206" s="67" t="s">
        <v>73</v>
      </c>
      <c r="J206" s="68">
        <f t="shared" si="28"/>
        <v>75900</v>
      </c>
      <c r="K206" s="66">
        <v>3.21</v>
      </c>
      <c r="L206" s="67" t="s">
        <v>73</v>
      </c>
      <c r="M206" s="68">
        <f t="shared" si="30"/>
        <v>3210</v>
      </c>
      <c r="N206" s="66">
        <v>2.85</v>
      </c>
      <c r="O206" s="67" t="s">
        <v>73</v>
      </c>
      <c r="P206" s="68">
        <f t="shared" si="31"/>
        <v>2850</v>
      </c>
    </row>
    <row r="207" spans="1:16">
      <c r="A207" s="1">
        <f t="shared" si="24"/>
        <v>207</v>
      </c>
      <c r="B207" s="76">
        <v>325</v>
      </c>
      <c r="C207" s="77" t="s">
        <v>72</v>
      </c>
      <c r="D207" s="113">
        <f t="shared" si="32"/>
        <v>162.5</v>
      </c>
      <c r="E207" s="78">
        <v>3.558E-3</v>
      </c>
      <c r="F207" s="79">
        <v>1.1960000000000001E-6</v>
      </c>
      <c r="G207" s="75">
        <f t="shared" si="22"/>
        <v>3.5591960000000001E-3</v>
      </c>
      <c r="H207" s="66">
        <v>87.09</v>
      </c>
      <c r="I207" s="67" t="s">
        <v>73</v>
      </c>
      <c r="J207" s="68">
        <f t="shared" si="28"/>
        <v>87090</v>
      </c>
      <c r="K207" s="66">
        <v>3.61</v>
      </c>
      <c r="L207" s="67" t="s">
        <v>73</v>
      </c>
      <c r="M207" s="68">
        <f t="shared" si="30"/>
        <v>3610</v>
      </c>
      <c r="N207" s="66">
        <v>3.25</v>
      </c>
      <c r="O207" s="67" t="s">
        <v>73</v>
      </c>
      <c r="P207" s="68">
        <f t="shared" si="31"/>
        <v>3250</v>
      </c>
    </row>
    <row r="208" spans="1:16">
      <c r="A208" s="1">
        <f t="shared" si="24"/>
        <v>208</v>
      </c>
      <c r="B208" s="76">
        <v>350</v>
      </c>
      <c r="C208" s="77" t="s">
        <v>72</v>
      </c>
      <c r="D208" s="113">
        <f t="shared" si="32"/>
        <v>175</v>
      </c>
      <c r="E208" s="78">
        <v>3.3899999999999998E-3</v>
      </c>
      <c r="F208" s="79">
        <v>1.1170000000000001E-6</v>
      </c>
      <c r="G208" s="75">
        <f t="shared" si="22"/>
        <v>3.3911169999999999E-3</v>
      </c>
      <c r="H208" s="66">
        <v>98.85</v>
      </c>
      <c r="I208" s="67" t="s">
        <v>73</v>
      </c>
      <c r="J208" s="68">
        <f t="shared" si="28"/>
        <v>98850</v>
      </c>
      <c r="K208" s="66">
        <v>4.01</v>
      </c>
      <c r="L208" s="67" t="s">
        <v>73</v>
      </c>
      <c r="M208" s="68">
        <f t="shared" si="30"/>
        <v>4010</v>
      </c>
      <c r="N208" s="66">
        <v>3.67</v>
      </c>
      <c r="O208" s="67" t="s">
        <v>73</v>
      </c>
      <c r="P208" s="68">
        <f t="shared" si="31"/>
        <v>3670</v>
      </c>
    </row>
    <row r="209" spans="1:16">
      <c r="A209" s="1">
        <f t="shared" si="24"/>
        <v>209</v>
      </c>
      <c r="B209" s="76">
        <v>375</v>
      </c>
      <c r="C209" s="77" t="s">
        <v>72</v>
      </c>
      <c r="D209" s="113">
        <f t="shared" si="32"/>
        <v>187.5</v>
      </c>
      <c r="E209" s="78">
        <v>3.2429999999999998E-3</v>
      </c>
      <c r="F209" s="79">
        <v>1.049E-6</v>
      </c>
      <c r="G209" s="75">
        <f t="shared" si="22"/>
        <v>3.2440489999999997E-3</v>
      </c>
      <c r="H209" s="66">
        <v>111.18</v>
      </c>
      <c r="I209" s="67" t="s">
        <v>73</v>
      </c>
      <c r="J209" s="68">
        <f t="shared" si="28"/>
        <v>111180</v>
      </c>
      <c r="K209" s="66">
        <v>4.41</v>
      </c>
      <c r="L209" s="67" t="s">
        <v>73</v>
      </c>
      <c r="M209" s="68">
        <f t="shared" si="30"/>
        <v>4410</v>
      </c>
      <c r="N209" s="66">
        <v>4.0999999999999996</v>
      </c>
      <c r="O209" s="67" t="s">
        <v>73</v>
      </c>
      <c r="P209" s="68">
        <f t="shared" si="31"/>
        <v>4100</v>
      </c>
    </row>
    <row r="210" spans="1:16">
      <c r="A210" s="1">
        <f t="shared" si="24"/>
        <v>210</v>
      </c>
      <c r="B210" s="76">
        <v>400</v>
      </c>
      <c r="C210" s="77" t="s">
        <v>72</v>
      </c>
      <c r="D210" s="113">
        <f t="shared" si="32"/>
        <v>200</v>
      </c>
      <c r="E210" s="78">
        <v>3.114E-3</v>
      </c>
      <c r="F210" s="79">
        <v>9.8829999999999992E-7</v>
      </c>
      <c r="G210" s="75">
        <f t="shared" si="22"/>
        <v>3.1149883000000001E-3</v>
      </c>
      <c r="H210" s="66">
        <v>124.04</v>
      </c>
      <c r="I210" s="67" t="s">
        <v>73</v>
      </c>
      <c r="J210" s="68">
        <f t="shared" si="28"/>
        <v>124040</v>
      </c>
      <c r="K210" s="66">
        <v>4.8099999999999996</v>
      </c>
      <c r="L210" s="67" t="s">
        <v>73</v>
      </c>
      <c r="M210" s="68">
        <f t="shared" si="30"/>
        <v>4810</v>
      </c>
      <c r="N210" s="66">
        <v>4.55</v>
      </c>
      <c r="O210" s="67" t="s">
        <v>73</v>
      </c>
      <c r="P210" s="68">
        <f t="shared" si="31"/>
        <v>4550</v>
      </c>
    </row>
    <row r="211" spans="1:16">
      <c r="A211" s="1">
        <f t="shared" si="24"/>
        <v>211</v>
      </c>
      <c r="B211" s="76">
        <v>450</v>
      </c>
      <c r="C211" s="77" t="s">
        <v>72</v>
      </c>
      <c r="D211" s="113">
        <f t="shared" si="32"/>
        <v>225</v>
      </c>
      <c r="E211" s="78">
        <v>2.8969999999999998E-3</v>
      </c>
      <c r="F211" s="79">
        <v>8.8700000000000004E-7</v>
      </c>
      <c r="G211" s="75">
        <f t="shared" si="22"/>
        <v>2.897887E-3</v>
      </c>
      <c r="H211" s="66">
        <v>151.27000000000001</v>
      </c>
      <c r="I211" s="67" t="s">
        <v>73</v>
      </c>
      <c r="J211" s="68">
        <f t="shared" si="28"/>
        <v>151270</v>
      </c>
      <c r="K211" s="66">
        <v>6.24</v>
      </c>
      <c r="L211" s="67" t="s">
        <v>73</v>
      </c>
      <c r="M211" s="68">
        <f t="shared" si="30"/>
        <v>6240</v>
      </c>
      <c r="N211" s="66">
        <v>5.48</v>
      </c>
      <c r="O211" s="67" t="s">
        <v>73</v>
      </c>
      <c r="P211" s="68">
        <f t="shared" si="31"/>
        <v>5480</v>
      </c>
    </row>
    <row r="212" spans="1:16">
      <c r="A212" s="1">
        <f t="shared" si="24"/>
        <v>212</v>
      </c>
      <c r="B212" s="76">
        <v>500</v>
      </c>
      <c r="C212" s="77" t="s">
        <v>72</v>
      </c>
      <c r="D212" s="113">
        <f t="shared" si="32"/>
        <v>250</v>
      </c>
      <c r="E212" s="78">
        <v>2.722E-3</v>
      </c>
      <c r="F212" s="79">
        <v>8.0520000000000004E-7</v>
      </c>
      <c r="G212" s="75">
        <f t="shared" ref="G212:G275" si="33">E212+F212</f>
        <v>2.7228052000000001E-3</v>
      </c>
      <c r="H212" s="66">
        <v>180.39</v>
      </c>
      <c r="I212" s="67" t="s">
        <v>73</v>
      </c>
      <c r="J212" s="68">
        <f t="shared" si="28"/>
        <v>180390</v>
      </c>
      <c r="K212" s="66">
        <v>7.55</v>
      </c>
      <c r="L212" s="67" t="s">
        <v>73</v>
      </c>
      <c r="M212" s="68">
        <f t="shared" si="30"/>
        <v>7550</v>
      </c>
      <c r="N212" s="66">
        <v>6.47</v>
      </c>
      <c r="O212" s="67" t="s">
        <v>73</v>
      </c>
      <c r="P212" s="68">
        <f t="shared" si="31"/>
        <v>6470</v>
      </c>
    </row>
    <row r="213" spans="1:16">
      <c r="A213" s="1">
        <f t="shared" si="24"/>
        <v>213</v>
      </c>
      <c r="B213" s="76">
        <v>550</v>
      </c>
      <c r="C213" s="77" t="s">
        <v>72</v>
      </c>
      <c r="D213" s="113">
        <f t="shared" si="32"/>
        <v>275</v>
      </c>
      <c r="E213" s="78">
        <v>2.578E-3</v>
      </c>
      <c r="F213" s="79">
        <v>7.3760000000000004E-7</v>
      </c>
      <c r="G213" s="75">
        <f t="shared" si="33"/>
        <v>2.5787376E-3</v>
      </c>
      <c r="H213" s="66">
        <v>211.26</v>
      </c>
      <c r="I213" s="67" t="s">
        <v>73</v>
      </c>
      <c r="J213" s="68">
        <f t="shared" si="28"/>
        <v>211260</v>
      </c>
      <c r="K213" s="66">
        <v>8.8000000000000007</v>
      </c>
      <c r="L213" s="67" t="s">
        <v>73</v>
      </c>
      <c r="M213" s="68">
        <f t="shared" si="30"/>
        <v>8800</v>
      </c>
      <c r="N213" s="66">
        <v>7.5</v>
      </c>
      <c r="O213" s="67" t="s">
        <v>73</v>
      </c>
      <c r="P213" s="68">
        <f t="shared" si="31"/>
        <v>7500</v>
      </c>
    </row>
    <row r="214" spans="1:16">
      <c r="A214" s="1">
        <f t="shared" ref="A214:A277" si="34">A213+1</f>
        <v>214</v>
      </c>
      <c r="B214" s="76">
        <v>600</v>
      </c>
      <c r="C214" s="77" t="s">
        <v>72</v>
      </c>
      <c r="D214" s="113">
        <f t="shared" si="32"/>
        <v>300</v>
      </c>
      <c r="E214" s="78">
        <v>2.4580000000000001E-3</v>
      </c>
      <c r="F214" s="79">
        <v>6.8080000000000001E-7</v>
      </c>
      <c r="G214" s="75">
        <f t="shared" si="33"/>
        <v>2.4586808000000003E-3</v>
      </c>
      <c r="H214" s="66">
        <v>243.74</v>
      </c>
      <c r="I214" s="67" t="s">
        <v>73</v>
      </c>
      <c r="J214" s="68">
        <f t="shared" si="28"/>
        <v>243740</v>
      </c>
      <c r="K214" s="66">
        <v>10</v>
      </c>
      <c r="L214" s="67" t="s">
        <v>73</v>
      </c>
      <c r="M214" s="68">
        <f t="shared" si="30"/>
        <v>10000</v>
      </c>
      <c r="N214" s="66">
        <v>8.57</v>
      </c>
      <c r="O214" s="67" t="s">
        <v>73</v>
      </c>
      <c r="P214" s="68">
        <f t="shared" si="31"/>
        <v>8570</v>
      </c>
    </row>
    <row r="215" spans="1:16">
      <c r="A215" s="1">
        <f t="shared" si="34"/>
        <v>215</v>
      </c>
      <c r="B215" s="76">
        <v>650</v>
      </c>
      <c r="C215" s="77" t="s">
        <v>72</v>
      </c>
      <c r="D215" s="113">
        <f t="shared" si="32"/>
        <v>325</v>
      </c>
      <c r="E215" s="78">
        <v>2.356E-3</v>
      </c>
      <c r="F215" s="79">
        <v>6.3249999999999998E-7</v>
      </c>
      <c r="G215" s="75">
        <f t="shared" si="33"/>
        <v>2.3566325000000002E-3</v>
      </c>
      <c r="H215" s="66">
        <v>277.73</v>
      </c>
      <c r="I215" s="67" t="s">
        <v>73</v>
      </c>
      <c r="J215" s="68">
        <f t="shared" si="28"/>
        <v>277730</v>
      </c>
      <c r="K215" s="66">
        <v>11.18</v>
      </c>
      <c r="L215" s="67" t="s">
        <v>73</v>
      </c>
      <c r="M215" s="68">
        <f t="shared" si="30"/>
        <v>11180</v>
      </c>
      <c r="N215" s="66">
        <v>9.67</v>
      </c>
      <c r="O215" s="67" t="s">
        <v>73</v>
      </c>
      <c r="P215" s="68">
        <f t="shared" si="31"/>
        <v>9670</v>
      </c>
    </row>
    <row r="216" spans="1:16">
      <c r="A216" s="1">
        <f t="shared" si="34"/>
        <v>216</v>
      </c>
      <c r="B216" s="76">
        <v>700</v>
      </c>
      <c r="C216" s="77" t="s">
        <v>72</v>
      </c>
      <c r="D216" s="113">
        <f t="shared" si="32"/>
        <v>350</v>
      </c>
      <c r="E216" s="78">
        <v>2.2680000000000001E-3</v>
      </c>
      <c r="F216" s="79">
        <v>5.9070000000000002E-7</v>
      </c>
      <c r="G216" s="75">
        <f t="shared" si="33"/>
        <v>2.2685907000000003E-3</v>
      </c>
      <c r="H216" s="66">
        <v>313.11</v>
      </c>
      <c r="I216" s="67" t="s">
        <v>73</v>
      </c>
      <c r="J216" s="68">
        <f t="shared" si="28"/>
        <v>313110</v>
      </c>
      <c r="K216" s="66">
        <v>12.34</v>
      </c>
      <c r="L216" s="67" t="s">
        <v>73</v>
      </c>
      <c r="M216" s="68">
        <f t="shared" si="30"/>
        <v>12340</v>
      </c>
      <c r="N216" s="66">
        <v>10.8</v>
      </c>
      <c r="O216" s="67" t="s">
        <v>73</v>
      </c>
      <c r="P216" s="68">
        <f t="shared" si="31"/>
        <v>10800</v>
      </c>
    </row>
    <row r="217" spans="1:16">
      <c r="A217" s="1">
        <f t="shared" si="34"/>
        <v>217</v>
      </c>
      <c r="B217" s="76">
        <v>800</v>
      </c>
      <c r="C217" s="77" t="s">
        <v>72</v>
      </c>
      <c r="D217" s="113">
        <f t="shared" si="32"/>
        <v>400</v>
      </c>
      <c r="E217" s="78">
        <v>2.1259999999999999E-3</v>
      </c>
      <c r="F217" s="79">
        <v>5.2229999999999996E-7</v>
      </c>
      <c r="G217" s="75">
        <f t="shared" si="33"/>
        <v>2.1265222999999997E-3</v>
      </c>
      <c r="H217" s="66">
        <v>387.61</v>
      </c>
      <c r="I217" s="67" t="s">
        <v>73</v>
      </c>
      <c r="J217" s="68">
        <f t="shared" si="28"/>
        <v>387610</v>
      </c>
      <c r="K217" s="66">
        <v>16.38</v>
      </c>
      <c r="L217" s="67" t="s">
        <v>73</v>
      </c>
      <c r="M217" s="68">
        <f t="shared" si="30"/>
        <v>16379.999999999998</v>
      </c>
      <c r="N217" s="66">
        <v>13.15</v>
      </c>
      <c r="O217" s="67" t="s">
        <v>73</v>
      </c>
      <c r="P217" s="68">
        <f t="shared" si="31"/>
        <v>13150</v>
      </c>
    </row>
    <row r="218" spans="1:16">
      <c r="A218" s="1">
        <f t="shared" si="34"/>
        <v>218</v>
      </c>
      <c r="B218" s="76">
        <v>900</v>
      </c>
      <c r="C218" s="77" t="s">
        <v>72</v>
      </c>
      <c r="D218" s="113">
        <f t="shared" si="32"/>
        <v>450</v>
      </c>
      <c r="E218" s="78">
        <v>2.0170000000000001E-3</v>
      </c>
      <c r="F218" s="79">
        <v>4.6849999999999999E-7</v>
      </c>
      <c r="G218" s="75">
        <f t="shared" si="33"/>
        <v>2.0174685000000003E-3</v>
      </c>
      <c r="H218" s="66">
        <v>466.62</v>
      </c>
      <c r="I218" s="67" t="s">
        <v>73</v>
      </c>
      <c r="J218" s="68">
        <f t="shared" si="28"/>
        <v>466620</v>
      </c>
      <c r="K218" s="66">
        <v>19.98</v>
      </c>
      <c r="L218" s="67" t="s">
        <v>73</v>
      </c>
      <c r="M218" s="68">
        <f t="shared" si="30"/>
        <v>19980</v>
      </c>
      <c r="N218" s="66">
        <v>15.57</v>
      </c>
      <c r="O218" s="67" t="s">
        <v>73</v>
      </c>
      <c r="P218" s="68">
        <f t="shared" si="31"/>
        <v>15570</v>
      </c>
    </row>
    <row r="219" spans="1:16">
      <c r="A219" s="1">
        <f t="shared" si="34"/>
        <v>219</v>
      </c>
      <c r="B219" s="76">
        <v>1</v>
      </c>
      <c r="C219" s="111" t="s">
        <v>74</v>
      </c>
      <c r="D219" s="113">
        <f t="shared" ref="D219:D228" si="35">B219*1000/$C$5</f>
        <v>500</v>
      </c>
      <c r="E219" s="78">
        <v>1.9300000000000001E-3</v>
      </c>
      <c r="F219" s="79">
        <v>4.2510000000000001E-7</v>
      </c>
      <c r="G219" s="75">
        <f t="shared" si="33"/>
        <v>1.9304251E-3</v>
      </c>
      <c r="H219" s="66">
        <v>549.55999999999995</v>
      </c>
      <c r="I219" s="67" t="s">
        <v>73</v>
      </c>
      <c r="J219" s="68">
        <f t="shared" si="28"/>
        <v>549560</v>
      </c>
      <c r="K219" s="66">
        <v>23.32</v>
      </c>
      <c r="L219" s="67" t="s">
        <v>73</v>
      </c>
      <c r="M219" s="68">
        <f t="shared" si="30"/>
        <v>23320</v>
      </c>
      <c r="N219" s="66">
        <v>18.059999999999999</v>
      </c>
      <c r="O219" s="67" t="s">
        <v>73</v>
      </c>
      <c r="P219" s="68">
        <f t="shared" si="31"/>
        <v>18060</v>
      </c>
    </row>
    <row r="220" spans="1:16">
      <c r="A220" s="1">
        <f t="shared" si="34"/>
        <v>220</v>
      </c>
      <c r="B220" s="76">
        <v>1.1000000000000001</v>
      </c>
      <c r="C220" s="77" t="s">
        <v>74</v>
      </c>
      <c r="D220" s="113">
        <f t="shared" si="35"/>
        <v>550</v>
      </c>
      <c r="E220" s="78">
        <v>1.859E-3</v>
      </c>
      <c r="F220" s="79">
        <v>3.8920000000000002E-7</v>
      </c>
      <c r="G220" s="75">
        <f t="shared" si="33"/>
        <v>1.8593892E-3</v>
      </c>
      <c r="H220" s="66">
        <v>635.92999999999995</v>
      </c>
      <c r="I220" s="67" t="s">
        <v>73</v>
      </c>
      <c r="J220" s="68">
        <f t="shared" si="28"/>
        <v>635930</v>
      </c>
      <c r="K220" s="66">
        <v>26.49</v>
      </c>
      <c r="L220" s="67" t="s">
        <v>73</v>
      </c>
      <c r="M220" s="68">
        <f t="shared" si="30"/>
        <v>26490</v>
      </c>
      <c r="N220" s="66">
        <v>20.59</v>
      </c>
      <c r="O220" s="67" t="s">
        <v>73</v>
      </c>
      <c r="P220" s="68">
        <f t="shared" si="31"/>
        <v>20590</v>
      </c>
    </row>
    <row r="221" spans="1:16">
      <c r="A221" s="1">
        <f t="shared" si="34"/>
        <v>221</v>
      </c>
      <c r="B221" s="76">
        <v>1.2</v>
      </c>
      <c r="C221" s="77" t="s">
        <v>74</v>
      </c>
      <c r="D221" s="113">
        <f t="shared" si="35"/>
        <v>600</v>
      </c>
      <c r="E221" s="78">
        <v>1.802E-3</v>
      </c>
      <c r="F221" s="79">
        <v>3.5919999999999999E-7</v>
      </c>
      <c r="G221" s="75">
        <f t="shared" si="33"/>
        <v>1.8023592E-3</v>
      </c>
      <c r="H221" s="66">
        <v>725.32</v>
      </c>
      <c r="I221" s="67" t="s">
        <v>73</v>
      </c>
      <c r="J221" s="68">
        <f t="shared" si="28"/>
        <v>725320</v>
      </c>
      <c r="K221" s="66">
        <v>29.51</v>
      </c>
      <c r="L221" s="67" t="s">
        <v>73</v>
      </c>
      <c r="M221" s="68">
        <f t="shared" si="30"/>
        <v>29510</v>
      </c>
      <c r="N221" s="66">
        <v>23.16</v>
      </c>
      <c r="O221" s="67" t="s">
        <v>73</v>
      </c>
      <c r="P221" s="68">
        <f t="shared" si="31"/>
        <v>23160</v>
      </c>
    </row>
    <row r="222" spans="1:16">
      <c r="A222" s="1">
        <f t="shared" si="34"/>
        <v>222</v>
      </c>
      <c r="B222" s="76">
        <v>1.3</v>
      </c>
      <c r="C222" s="77" t="s">
        <v>74</v>
      </c>
      <c r="D222" s="113">
        <f t="shared" si="35"/>
        <v>650</v>
      </c>
      <c r="E222" s="78">
        <v>1.7539999999999999E-3</v>
      </c>
      <c r="F222" s="79">
        <v>3.3350000000000002E-7</v>
      </c>
      <c r="G222" s="75">
        <f t="shared" si="33"/>
        <v>1.7543335E-3</v>
      </c>
      <c r="H222" s="66">
        <v>817.37</v>
      </c>
      <c r="I222" s="67" t="s">
        <v>73</v>
      </c>
      <c r="J222" s="68">
        <f t="shared" si="28"/>
        <v>817370</v>
      </c>
      <c r="K222" s="66">
        <v>32.43</v>
      </c>
      <c r="L222" s="67" t="s">
        <v>73</v>
      </c>
      <c r="M222" s="68">
        <f t="shared" si="30"/>
        <v>32430</v>
      </c>
      <c r="N222" s="66">
        <v>25.74</v>
      </c>
      <c r="O222" s="67" t="s">
        <v>73</v>
      </c>
      <c r="P222" s="68">
        <f t="shared" si="31"/>
        <v>25740</v>
      </c>
    </row>
    <row r="223" spans="1:16">
      <c r="A223" s="1">
        <f t="shared" si="34"/>
        <v>223</v>
      </c>
      <c r="B223" s="76">
        <v>1.4</v>
      </c>
      <c r="C223" s="77" t="s">
        <v>74</v>
      </c>
      <c r="D223" s="113">
        <f t="shared" si="35"/>
        <v>700</v>
      </c>
      <c r="E223" s="78">
        <v>1.714E-3</v>
      </c>
      <c r="F223" s="79">
        <v>3.114E-7</v>
      </c>
      <c r="G223" s="75">
        <f t="shared" si="33"/>
        <v>1.7143114E-3</v>
      </c>
      <c r="H223" s="66">
        <v>911.76</v>
      </c>
      <c r="I223" s="67" t="s">
        <v>73</v>
      </c>
      <c r="J223" s="68">
        <f t="shared" si="28"/>
        <v>911760</v>
      </c>
      <c r="K223" s="66">
        <v>35.24</v>
      </c>
      <c r="L223" s="67" t="s">
        <v>73</v>
      </c>
      <c r="M223" s="68">
        <f t="shared" si="30"/>
        <v>35240</v>
      </c>
      <c r="N223" s="66">
        <v>28.34</v>
      </c>
      <c r="O223" s="67" t="s">
        <v>73</v>
      </c>
      <c r="P223" s="68">
        <f t="shared" si="31"/>
        <v>28340</v>
      </c>
    </row>
    <row r="224" spans="1:16">
      <c r="A224" s="1">
        <f t="shared" si="34"/>
        <v>224</v>
      </c>
      <c r="B224" s="76">
        <v>1.5</v>
      </c>
      <c r="C224" s="77" t="s">
        <v>74</v>
      </c>
      <c r="D224" s="113">
        <f t="shared" si="35"/>
        <v>750</v>
      </c>
      <c r="E224" s="78">
        <v>1.6800000000000001E-3</v>
      </c>
      <c r="F224" s="79">
        <v>2.9219999999999998E-7</v>
      </c>
      <c r="G224" s="75">
        <f t="shared" si="33"/>
        <v>1.6802922E-3</v>
      </c>
      <c r="H224" s="66">
        <v>1.01</v>
      </c>
      <c r="I224" s="112" t="s">
        <v>75</v>
      </c>
      <c r="J224" s="114">
        <f>H224*1000000</f>
        <v>1010000</v>
      </c>
      <c r="K224" s="66">
        <v>37.96</v>
      </c>
      <c r="L224" s="67" t="s">
        <v>73</v>
      </c>
      <c r="M224" s="68">
        <f t="shared" si="30"/>
        <v>37960</v>
      </c>
      <c r="N224" s="66">
        <v>30.95</v>
      </c>
      <c r="O224" s="67" t="s">
        <v>73</v>
      </c>
      <c r="P224" s="68">
        <f t="shared" si="31"/>
        <v>30950</v>
      </c>
    </row>
    <row r="225" spans="1:16">
      <c r="A225" s="1">
        <f t="shared" si="34"/>
        <v>225</v>
      </c>
      <c r="B225" s="76">
        <v>1.6</v>
      </c>
      <c r="C225" s="77" t="s">
        <v>74</v>
      </c>
      <c r="D225" s="113">
        <f t="shared" si="35"/>
        <v>800</v>
      </c>
      <c r="E225" s="78">
        <v>1.65E-3</v>
      </c>
      <c r="F225" s="79">
        <v>2.7519999999999998E-7</v>
      </c>
      <c r="G225" s="75">
        <f t="shared" si="33"/>
        <v>1.6502751999999999E-3</v>
      </c>
      <c r="H225" s="66">
        <v>1.1100000000000001</v>
      </c>
      <c r="I225" s="67" t="s">
        <v>75</v>
      </c>
      <c r="J225" s="114">
        <f>H225*1000000</f>
        <v>1110000</v>
      </c>
      <c r="K225" s="66">
        <v>40.6</v>
      </c>
      <c r="L225" s="67" t="s">
        <v>73</v>
      </c>
      <c r="M225" s="68">
        <f t="shared" si="30"/>
        <v>40600</v>
      </c>
      <c r="N225" s="66">
        <v>33.549999999999997</v>
      </c>
      <c r="O225" s="67" t="s">
        <v>73</v>
      </c>
      <c r="P225" s="68">
        <f t="shared" si="31"/>
        <v>33550</v>
      </c>
    </row>
    <row r="226" spans="1:16">
      <c r="A226" s="1">
        <f t="shared" si="34"/>
        <v>226</v>
      </c>
      <c r="B226" s="76">
        <v>1.7</v>
      </c>
      <c r="C226" s="77" t="s">
        <v>74</v>
      </c>
      <c r="D226" s="113">
        <f t="shared" si="35"/>
        <v>850</v>
      </c>
      <c r="E226" s="78">
        <v>1.6249999999999999E-3</v>
      </c>
      <c r="F226" s="79">
        <v>2.6020000000000001E-7</v>
      </c>
      <c r="G226" s="75">
        <f t="shared" si="33"/>
        <v>1.6252602E-3</v>
      </c>
      <c r="H226" s="66">
        <v>1.21</v>
      </c>
      <c r="I226" s="67" t="s">
        <v>75</v>
      </c>
      <c r="J226" s="114">
        <f>H226*1000000</f>
        <v>1210000</v>
      </c>
      <c r="K226" s="66">
        <v>43.17</v>
      </c>
      <c r="L226" s="67" t="s">
        <v>73</v>
      </c>
      <c r="M226" s="68">
        <f t="shared" si="30"/>
        <v>43170</v>
      </c>
      <c r="N226" s="66">
        <v>36.15</v>
      </c>
      <c r="O226" s="67" t="s">
        <v>73</v>
      </c>
      <c r="P226" s="68">
        <f t="shared" si="31"/>
        <v>36150</v>
      </c>
    </row>
    <row r="227" spans="1:16">
      <c r="A227" s="1">
        <f t="shared" si="34"/>
        <v>227</v>
      </c>
      <c r="B227" s="76">
        <v>1.8</v>
      </c>
      <c r="C227" s="77" t="s">
        <v>74</v>
      </c>
      <c r="D227" s="113">
        <f t="shared" si="35"/>
        <v>900</v>
      </c>
      <c r="E227" s="78">
        <v>1.604E-3</v>
      </c>
      <c r="F227" s="79">
        <v>2.4670000000000001E-7</v>
      </c>
      <c r="G227" s="75">
        <f t="shared" si="33"/>
        <v>1.6042466999999999E-3</v>
      </c>
      <c r="H227" s="66">
        <v>1.31</v>
      </c>
      <c r="I227" s="67" t="s">
        <v>75</v>
      </c>
      <c r="J227" s="114">
        <f>H227*1000000</f>
        <v>1310000</v>
      </c>
      <c r="K227" s="66">
        <v>45.67</v>
      </c>
      <c r="L227" s="67" t="s">
        <v>73</v>
      </c>
      <c r="M227" s="68">
        <f t="shared" si="30"/>
        <v>45670</v>
      </c>
      <c r="N227" s="66">
        <v>38.74</v>
      </c>
      <c r="O227" s="67" t="s">
        <v>73</v>
      </c>
      <c r="P227" s="68">
        <f t="shared" si="31"/>
        <v>38740</v>
      </c>
    </row>
    <row r="228" spans="1:16">
      <c r="A228" s="4">
        <f t="shared" si="34"/>
        <v>228</v>
      </c>
      <c r="B228" s="76">
        <v>2</v>
      </c>
      <c r="C228" s="77" t="s">
        <v>74</v>
      </c>
      <c r="D228" s="64">
        <f t="shared" si="35"/>
        <v>1000</v>
      </c>
      <c r="E228" s="78">
        <v>1.5679999999999999E-3</v>
      </c>
      <c r="F228" s="79">
        <v>2.2380000000000001E-7</v>
      </c>
      <c r="G228" s="75">
        <f t="shared" si="33"/>
        <v>1.5682237999999999E-3</v>
      </c>
      <c r="H228" s="66">
        <v>1.51</v>
      </c>
      <c r="I228" s="67" t="s">
        <v>75</v>
      </c>
      <c r="J228" s="114">
        <f>H228*1000000</f>
        <v>1510000</v>
      </c>
      <c r="K228" s="66">
        <v>54.52</v>
      </c>
      <c r="L228" s="67" t="s">
        <v>73</v>
      </c>
      <c r="M228" s="68">
        <f t="shared" si="30"/>
        <v>54520</v>
      </c>
      <c r="N228" s="66">
        <v>43.88</v>
      </c>
      <c r="O228" s="67" t="s">
        <v>73</v>
      </c>
      <c r="P228" s="68">
        <f t="shared" si="31"/>
        <v>43880</v>
      </c>
    </row>
    <row r="229" spans="1:16">
      <c r="A229" s="1">
        <f t="shared" si="34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4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4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4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4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4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4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4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4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4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4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4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4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4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4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4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4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4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4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4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4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4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4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4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4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4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4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4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4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4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4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4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4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4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4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4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4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4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4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4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4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4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4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4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4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4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4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4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4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6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6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6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6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6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6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6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6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6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6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6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6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6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6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6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6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6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6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6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6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6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6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6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E6065-1F31-422C-AEA4-164D6947F744}">
  <sheetPr codeName="WSform3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4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srim4He_GaN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0.04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4000000</v>
      </c>
      <c r="E13" s="19" t="s">
        <v>50</v>
      </c>
      <c r="F13" s="44"/>
      <c r="G13" s="45"/>
      <c r="H13" s="45"/>
      <c r="I13" s="46"/>
      <c r="J13" s="4">
        <v>8</v>
      </c>
      <c r="K13" s="101">
        <v>7.3148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39.999899999999997</v>
      </c>
      <c r="C20" s="110" t="s">
        <v>68</v>
      </c>
      <c r="D20" s="84">
        <f t="shared" ref="D20:D55" si="0">B20/1000000/$C$5</f>
        <v>9.9999749999999991E-6</v>
      </c>
      <c r="E20" s="73">
        <v>7.8630000000000002E-3</v>
      </c>
      <c r="F20" s="74">
        <v>2.3939999999999999E-2</v>
      </c>
      <c r="G20" s="75">
        <f t="shared" ref="G20:G83" si="1">E20+F20</f>
        <v>3.1802999999999998E-2</v>
      </c>
      <c r="H20" s="72">
        <v>6</v>
      </c>
      <c r="I20" s="110" t="s">
        <v>69</v>
      </c>
      <c r="J20" s="83">
        <f t="shared" ref="J20:J51" si="2">H20/1000/10</f>
        <v>6.0000000000000006E-4</v>
      </c>
      <c r="K20" s="72">
        <v>9</v>
      </c>
      <c r="L20" s="110" t="s">
        <v>69</v>
      </c>
      <c r="M20" s="83">
        <f t="shared" ref="M20:M51" si="3">K20/1000/10</f>
        <v>8.9999999999999998E-4</v>
      </c>
      <c r="N20" s="72">
        <v>7</v>
      </c>
      <c r="O20" s="110" t="s">
        <v>69</v>
      </c>
      <c r="P20" s="83">
        <f t="shared" ref="P20:P51" si="4">N20/1000/10</f>
        <v>6.9999999999999999E-4</v>
      </c>
    </row>
    <row r="21" spans="1:25">
      <c r="A21" s="1">
        <f>A20+1</f>
        <v>21</v>
      </c>
      <c r="B21" s="76">
        <v>44.999899999999997</v>
      </c>
      <c r="C21" s="77" t="s">
        <v>68</v>
      </c>
      <c r="D21" s="84">
        <f t="shared" si="0"/>
        <v>1.1249974999999999E-5</v>
      </c>
      <c r="E21" s="78">
        <v>8.3400000000000002E-3</v>
      </c>
      <c r="F21" s="79">
        <v>2.4930000000000001E-2</v>
      </c>
      <c r="G21" s="75">
        <f t="shared" si="1"/>
        <v>3.3270000000000001E-2</v>
      </c>
      <c r="H21" s="76">
        <v>6</v>
      </c>
      <c r="I21" s="77" t="s">
        <v>69</v>
      </c>
      <c r="J21" s="83">
        <f t="shared" si="2"/>
        <v>6.0000000000000006E-4</v>
      </c>
      <c r="K21" s="76">
        <v>10</v>
      </c>
      <c r="L21" s="77" t="s">
        <v>69</v>
      </c>
      <c r="M21" s="83">
        <f t="shared" si="3"/>
        <v>1E-3</v>
      </c>
      <c r="N21" s="76">
        <v>7</v>
      </c>
      <c r="O21" s="77" t="s">
        <v>69</v>
      </c>
      <c r="P21" s="83">
        <f t="shared" si="4"/>
        <v>6.9999999999999999E-4</v>
      </c>
    </row>
    <row r="22" spans="1:25">
      <c r="A22" s="1">
        <f t="shared" ref="A22:A85" si="5">A21+1</f>
        <v>22</v>
      </c>
      <c r="B22" s="76">
        <v>49.999899999999997</v>
      </c>
      <c r="C22" s="77" t="s">
        <v>68</v>
      </c>
      <c r="D22" s="84">
        <f t="shared" si="0"/>
        <v>1.2499974999999999E-5</v>
      </c>
      <c r="E22" s="78">
        <v>8.7910000000000002E-3</v>
      </c>
      <c r="F22" s="79">
        <v>2.5829999999999999E-2</v>
      </c>
      <c r="G22" s="75">
        <f t="shared" si="1"/>
        <v>3.4620999999999999E-2</v>
      </c>
      <c r="H22" s="76">
        <v>7</v>
      </c>
      <c r="I22" s="77" t="s">
        <v>69</v>
      </c>
      <c r="J22" s="83">
        <f t="shared" si="2"/>
        <v>6.9999999999999999E-4</v>
      </c>
      <c r="K22" s="76">
        <v>11</v>
      </c>
      <c r="L22" s="77" t="s">
        <v>69</v>
      </c>
      <c r="M22" s="83">
        <f t="shared" si="3"/>
        <v>1.0999999999999998E-3</v>
      </c>
      <c r="N22" s="76">
        <v>8</v>
      </c>
      <c r="O22" s="77" t="s">
        <v>69</v>
      </c>
      <c r="P22" s="83">
        <f t="shared" si="4"/>
        <v>8.0000000000000004E-4</v>
      </c>
    </row>
    <row r="23" spans="1:25">
      <c r="A23" s="1">
        <f t="shared" si="5"/>
        <v>23</v>
      </c>
      <c r="B23" s="76">
        <v>54.999899999999997</v>
      </c>
      <c r="C23" s="77" t="s">
        <v>68</v>
      </c>
      <c r="D23" s="84">
        <f t="shared" si="0"/>
        <v>1.3749974999999999E-5</v>
      </c>
      <c r="E23" s="78">
        <v>9.2200000000000008E-3</v>
      </c>
      <c r="F23" s="79">
        <v>2.664E-2</v>
      </c>
      <c r="G23" s="75">
        <f t="shared" si="1"/>
        <v>3.5860000000000003E-2</v>
      </c>
      <c r="H23" s="76">
        <v>7</v>
      </c>
      <c r="I23" s="77" t="s">
        <v>69</v>
      </c>
      <c r="J23" s="83">
        <f t="shared" si="2"/>
        <v>6.9999999999999999E-4</v>
      </c>
      <c r="K23" s="76">
        <v>11</v>
      </c>
      <c r="L23" s="77" t="s">
        <v>69</v>
      </c>
      <c r="M23" s="83">
        <f t="shared" si="3"/>
        <v>1.0999999999999998E-3</v>
      </c>
      <c r="N23" s="76">
        <v>8</v>
      </c>
      <c r="O23" s="77" t="s">
        <v>69</v>
      </c>
      <c r="P23" s="83">
        <f t="shared" si="4"/>
        <v>8.0000000000000004E-4</v>
      </c>
    </row>
    <row r="24" spans="1:25">
      <c r="A24" s="1">
        <f t="shared" si="5"/>
        <v>24</v>
      </c>
      <c r="B24" s="76">
        <v>59.999899999999997</v>
      </c>
      <c r="C24" s="77" t="s">
        <v>68</v>
      </c>
      <c r="D24" s="84">
        <f t="shared" si="0"/>
        <v>1.4999974999999999E-5</v>
      </c>
      <c r="E24" s="78">
        <v>9.6299999999999997E-3</v>
      </c>
      <c r="F24" s="79">
        <v>2.7390000000000001E-2</v>
      </c>
      <c r="G24" s="75">
        <f t="shared" si="1"/>
        <v>3.7019999999999997E-2</v>
      </c>
      <c r="H24" s="76">
        <v>7</v>
      </c>
      <c r="I24" s="77" t="s">
        <v>69</v>
      </c>
      <c r="J24" s="83">
        <f t="shared" si="2"/>
        <v>6.9999999999999999E-4</v>
      </c>
      <c r="K24" s="76">
        <v>12</v>
      </c>
      <c r="L24" s="77" t="s">
        <v>69</v>
      </c>
      <c r="M24" s="83">
        <f t="shared" si="3"/>
        <v>1.2000000000000001E-3</v>
      </c>
      <c r="N24" s="76">
        <v>8</v>
      </c>
      <c r="O24" s="77" t="s">
        <v>69</v>
      </c>
      <c r="P24" s="83">
        <f t="shared" si="4"/>
        <v>8.0000000000000004E-4</v>
      </c>
    </row>
    <row r="25" spans="1:25">
      <c r="A25" s="1">
        <f t="shared" si="5"/>
        <v>25</v>
      </c>
      <c r="B25" s="76">
        <v>64.999899999999997</v>
      </c>
      <c r="C25" s="77" t="s">
        <v>68</v>
      </c>
      <c r="D25" s="84">
        <f t="shared" si="0"/>
        <v>1.6249975E-5</v>
      </c>
      <c r="E25" s="78">
        <v>1.0019999999999999E-2</v>
      </c>
      <c r="F25" s="79">
        <v>2.8080000000000001E-2</v>
      </c>
      <c r="G25" s="75">
        <f t="shared" si="1"/>
        <v>3.8100000000000002E-2</v>
      </c>
      <c r="H25" s="76">
        <v>8</v>
      </c>
      <c r="I25" s="77" t="s">
        <v>69</v>
      </c>
      <c r="J25" s="83">
        <f t="shared" si="2"/>
        <v>8.0000000000000004E-4</v>
      </c>
      <c r="K25" s="76">
        <v>12</v>
      </c>
      <c r="L25" s="77" t="s">
        <v>69</v>
      </c>
      <c r="M25" s="83">
        <f t="shared" si="3"/>
        <v>1.2000000000000001E-3</v>
      </c>
      <c r="N25" s="76">
        <v>9</v>
      </c>
      <c r="O25" s="77" t="s">
        <v>69</v>
      </c>
      <c r="P25" s="83">
        <f t="shared" si="4"/>
        <v>8.9999999999999998E-4</v>
      </c>
    </row>
    <row r="26" spans="1:25">
      <c r="A26" s="1">
        <f t="shared" si="5"/>
        <v>26</v>
      </c>
      <c r="B26" s="76">
        <v>69.999899999999997</v>
      </c>
      <c r="C26" s="77" t="s">
        <v>68</v>
      </c>
      <c r="D26" s="84">
        <f t="shared" si="0"/>
        <v>1.7499975E-5</v>
      </c>
      <c r="E26" s="78">
        <v>1.04E-2</v>
      </c>
      <c r="F26" s="79">
        <v>2.8719999999999999E-2</v>
      </c>
      <c r="G26" s="75">
        <f t="shared" si="1"/>
        <v>3.9120000000000002E-2</v>
      </c>
      <c r="H26" s="76">
        <v>8</v>
      </c>
      <c r="I26" s="77" t="s">
        <v>69</v>
      </c>
      <c r="J26" s="83">
        <f t="shared" si="2"/>
        <v>8.0000000000000004E-4</v>
      </c>
      <c r="K26" s="76">
        <v>13</v>
      </c>
      <c r="L26" s="77" t="s">
        <v>69</v>
      </c>
      <c r="M26" s="83">
        <f t="shared" si="3"/>
        <v>1.2999999999999999E-3</v>
      </c>
      <c r="N26" s="76">
        <v>9</v>
      </c>
      <c r="O26" s="77" t="s">
        <v>69</v>
      </c>
      <c r="P26" s="83">
        <f t="shared" si="4"/>
        <v>8.9999999999999998E-4</v>
      </c>
    </row>
    <row r="27" spans="1:25">
      <c r="A27" s="1">
        <f t="shared" si="5"/>
        <v>27</v>
      </c>
      <c r="B27" s="76">
        <v>79.999899999999997</v>
      </c>
      <c r="C27" s="77" t="s">
        <v>68</v>
      </c>
      <c r="D27" s="84">
        <f t="shared" si="0"/>
        <v>1.9999975E-5</v>
      </c>
      <c r="E27" s="78">
        <v>1.112E-2</v>
      </c>
      <c r="F27" s="79">
        <v>2.9870000000000001E-2</v>
      </c>
      <c r="G27" s="75">
        <f t="shared" si="1"/>
        <v>4.0989999999999999E-2</v>
      </c>
      <c r="H27" s="76">
        <v>9</v>
      </c>
      <c r="I27" s="77" t="s">
        <v>69</v>
      </c>
      <c r="J27" s="83">
        <f t="shared" si="2"/>
        <v>8.9999999999999998E-4</v>
      </c>
      <c r="K27" s="76">
        <v>14</v>
      </c>
      <c r="L27" s="77" t="s">
        <v>69</v>
      </c>
      <c r="M27" s="83">
        <f t="shared" si="3"/>
        <v>1.4E-3</v>
      </c>
      <c r="N27" s="76">
        <v>10</v>
      </c>
      <c r="O27" s="77" t="s">
        <v>69</v>
      </c>
      <c r="P27" s="83">
        <f t="shared" si="4"/>
        <v>1E-3</v>
      </c>
    </row>
    <row r="28" spans="1:25">
      <c r="A28" s="1">
        <f t="shared" si="5"/>
        <v>28</v>
      </c>
      <c r="B28" s="76">
        <v>89.999899999999997</v>
      </c>
      <c r="C28" s="77" t="s">
        <v>68</v>
      </c>
      <c r="D28" s="84">
        <f t="shared" si="0"/>
        <v>2.2499975E-5</v>
      </c>
      <c r="E28" s="78">
        <v>1.179E-2</v>
      </c>
      <c r="F28" s="79">
        <v>3.0880000000000001E-2</v>
      </c>
      <c r="G28" s="75">
        <f t="shared" si="1"/>
        <v>4.267E-2</v>
      </c>
      <c r="H28" s="76">
        <v>9</v>
      </c>
      <c r="I28" s="77" t="s">
        <v>69</v>
      </c>
      <c r="J28" s="83">
        <f t="shared" si="2"/>
        <v>8.9999999999999998E-4</v>
      </c>
      <c r="K28" s="76">
        <v>15</v>
      </c>
      <c r="L28" s="77" t="s">
        <v>69</v>
      </c>
      <c r="M28" s="83">
        <f t="shared" si="3"/>
        <v>1.5E-3</v>
      </c>
      <c r="N28" s="76">
        <v>11</v>
      </c>
      <c r="O28" s="77" t="s">
        <v>69</v>
      </c>
      <c r="P28" s="83">
        <f t="shared" si="4"/>
        <v>1.0999999999999998E-3</v>
      </c>
    </row>
    <row r="29" spans="1:25">
      <c r="A29" s="1">
        <f t="shared" si="5"/>
        <v>29</v>
      </c>
      <c r="B29" s="76">
        <v>99.999899999999997</v>
      </c>
      <c r="C29" s="77" t="s">
        <v>68</v>
      </c>
      <c r="D29" s="84">
        <f t="shared" si="0"/>
        <v>2.4999974999999999E-5</v>
      </c>
      <c r="E29" s="78">
        <v>1.243E-2</v>
      </c>
      <c r="F29" s="79">
        <v>3.1780000000000003E-2</v>
      </c>
      <c r="G29" s="75">
        <f t="shared" si="1"/>
        <v>4.4209999999999999E-2</v>
      </c>
      <c r="H29" s="76">
        <v>10</v>
      </c>
      <c r="I29" s="77" t="s">
        <v>69</v>
      </c>
      <c r="J29" s="83">
        <f t="shared" si="2"/>
        <v>1E-3</v>
      </c>
      <c r="K29" s="76">
        <v>16</v>
      </c>
      <c r="L29" s="77" t="s">
        <v>69</v>
      </c>
      <c r="M29" s="83">
        <f t="shared" si="3"/>
        <v>1.6000000000000001E-3</v>
      </c>
      <c r="N29" s="76">
        <v>11</v>
      </c>
      <c r="O29" s="77" t="s">
        <v>69</v>
      </c>
      <c r="P29" s="83">
        <f t="shared" si="4"/>
        <v>1.0999999999999998E-3</v>
      </c>
    </row>
    <row r="30" spans="1:25">
      <c r="A30" s="1">
        <f t="shared" si="5"/>
        <v>30</v>
      </c>
      <c r="B30" s="76">
        <v>110</v>
      </c>
      <c r="C30" s="77" t="s">
        <v>68</v>
      </c>
      <c r="D30" s="84">
        <f t="shared" si="0"/>
        <v>2.7500000000000001E-5</v>
      </c>
      <c r="E30" s="78">
        <v>1.304E-2</v>
      </c>
      <c r="F30" s="79">
        <v>3.2590000000000001E-2</v>
      </c>
      <c r="G30" s="75">
        <f t="shared" si="1"/>
        <v>4.5630000000000004E-2</v>
      </c>
      <c r="H30" s="76">
        <v>11</v>
      </c>
      <c r="I30" s="77" t="s">
        <v>69</v>
      </c>
      <c r="J30" s="83">
        <f t="shared" si="2"/>
        <v>1.0999999999999998E-3</v>
      </c>
      <c r="K30" s="76">
        <v>17</v>
      </c>
      <c r="L30" s="77" t="s">
        <v>69</v>
      </c>
      <c r="M30" s="83">
        <f t="shared" si="3"/>
        <v>1.7000000000000001E-3</v>
      </c>
      <c r="N30" s="76">
        <v>12</v>
      </c>
      <c r="O30" s="77" t="s">
        <v>69</v>
      </c>
      <c r="P30" s="83">
        <f t="shared" si="4"/>
        <v>1.2000000000000001E-3</v>
      </c>
    </row>
    <row r="31" spans="1:25">
      <c r="A31" s="1">
        <f t="shared" si="5"/>
        <v>31</v>
      </c>
      <c r="B31" s="76">
        <v>120</v>
      </c>
      <c r="C31" s="77" t="s">
        <v>68</v>
      </c>
      <c r="D31" s="84">
        <f t="shared" si="0"/>
        <v>3.0000000000000001E-5</v>
      </c>
      <c r="E31" s="78">
        <v>1.362E-2</v>
      </c>
      <c r="F31" s="79">
        <v>3.3309999999999999E-2</v>
      </c>
      <c r="G31" s="75">
        <f t="shared" si="1"/>
        <v>4.6929999999999999E-2</v>
      </c>
      <c r="H31" s="76">
        <v>11</v>
      </c>
      <c r="I31" s="77" t="s">
        <v>69</v>
      </c>
      <c r="J31" s="83">
        <f t="shared" si="2"/>
        <v>1.0999999999999998E-3</v>
      </c>
      <c r="K31" s="76">
        <v>18</v>
      </c>
      <c r="L31" s="77" t="s">
        <v>69</v>
      </c>
      <c r="M31" s="83">
        <f t="shared" si="3"/>
        <v>1.8E-3</v>
      </c>
      <c r="N31" s="76">
        <v>13</v>
      </c>
      <c r="O31" s="77" t="s">
        <v>69</v>
      </c>
      <c r="P31" s="83">
        <f t="shared" si="4"/>
        <v>1.2999999999999999E-3</v>
      </c>
    </row>
    <row r="32" spans="1:25">
      <c r="A32" s="1">
        <f t="shared" si="5"/>
        <v>32</v>
      </c>
      <c r="B32" s="76">
        <v>130</v>
      </c>
      <c r="C32" s="77" t="s">
        <v>68</v>
      </c>
      <c r="D32" s="84">
        <f t="shared" si="0"/>
        <v>3.2499999999999997E-5</v>
      </c>
      <c r="E32" s="78">
        <v>1.417E-2</v>
      </c>
      <c r="F32" s="79">
        <v>3.3980000000000003E-2</v>
      </c>
      <c r="G32" s="75">
        <f t="shared" si="1"/>
        <v>4.8150000000000005E-2</v>
      </c>
      <c r="H32" s="76">
        <v>12</v>
      </c>
      <c r="I32" s="77" t="s">
        <v>69</v>
      </c>
      <c r="J32" s="83">
        <f t="shared" si="2"/>
        <v>1.2000000000000001E-3</v>
      </c>
      <c r="K32" s="76">
        <v>18</v>
      </c>
      <c r="L32" s="77" t="s">
        <v>69</v>
      </c>
      <c r="M32" s="83">
        <f t="shared" si="3"/>
        <v>1.8E-3</v>
      </c>
      <c r="N32" s="76">
        <v>13</v>
      </c>
      <c r="O32" s="77" t="s">
        <v>69</v>
      </c>
      <c r="P32" s="83">
        <f t="shared" si="4"/>
        <v>1.2999999999999999E-3</v>
      </c>
    </row>
    <row r="33" spans="1:16">
      <c r="A33" s="1">
        <f t="shared" si="5"/>
        <v>33</v>
      </c>
      <c r="B33" s="76">
        <v>139.999</v>
      </c>
      <c r="C33" s="77" t="s">
        <v>68</v>
      </c>
      <c r="D33" s="84">
        <f t="shared" si="0"/>
        <v>3.499975E-5</v>
      </c>
      <c r="E33" s="78">
        <v>1.4710000000000001E-2</v>
      </c>
      <c r="F33" s="79">
        <v>3.458E-2</v>
      </c>
      <c r="G33" s="75">
        <f t="shared" si="1"/>
        <v>4.929E-2</v>
      </c>
      <c r="H33" s="76">
        <v>13</v>
      </c>
      <c r="I33" s="77" t="s">
        <v>69</v>
      </c>
      <c r="J33" s="83">
        <f t="shared" si="2"/>
        <v>1.2999999999999999E-3</v>
      </c>
      <c r="K33" s="76">
        <v>19</v>
      </c>
      <c r="L33" s="77" t="s">
        <v>69</v>
      </c>
      <c r="M33" s="83">
        <f t="shared" si="3"/>
        <v>1.9E-3</v>
      </c>
      <c r="N33" s="76">
        <v>14</v>
      </c>
      <c r="O33" s="77" t="s">
        <v>69</v>
      </c>
      <c r="P33" s="83">
        <f t="shared" si="4"/>
        <v>1.4E-3</v>
      </c>
    </row>
    <row r="34" spans="1:16">
      <c r="A34" s="1">
        <f t="shared" si="5"/>
        <v>34</v>
      </c>
      <c r="B34" s="76">
        <v>149.999</v>
      </c>
      <c r="C34" s="77" t="s">
        <v>68</v>
      </c>
      <c r="D34" s="84">
        <f t="shared" si="0"/>
        <v>3.749975E-5</v>
      </c>
      <c r="E34" s="78">
        <v>1.523E-2</v>
      </c>
      <c r="F34" s="79">
        <v>3.5139999999999998E-2</v>
      </c>
      <c r="G34" s="75">
        <f t="shared" si="1"/>
        <v>5.0369999999999998E-2</v>
      </c>
      <c r="H34" s="76">
        <v>13</v>
      </c>
      <c r="I34" s="77" t="s">
        <v>69</v>
      </c>
      <c r="J34" s="83">
        <f t="shared" si="2"/>
        <v>1.2999999999999999E-3</v>
      </c>
      <c r="K34" s="76">
        <v>20</v>
      </c>
      <c r="L34" s="77" t="s">
        <v>69</v>
      </c>
      <c r="M34" s="83">
        <f t="shared" si="3"/>
        <v>2E-3</v>
      </c>
      <c r="N34" s="76">
        <v>15</v>
      </c>
      <c r="O34" s="77" t="s">
        <v>69</v>
      </c>
      <c r="P34" s="83">
        <f t="shared" si="4"/>
        <v>1.5E-3</v>
      </c>
    </row>
    <row r="35" spans="1:16">
      <c r="A35" s="1">
        <f t="shared" si="5"/>
        <v>35</v>
      </c>
      <c r="B35" s="76">
        <v>159.999</v>
      </c>
      <c r="C35" s="77" t="s">
        <v>68</v>
      </c>
      <c r="D35" s="84">
        <f t="shared" si="0"/>
        <v>3.9999749999999999E-5</v>
      </c>
      <c r="E35" s="78">
        <v>1.5730000000000001E-2</v>
      </c>
      <c r="F35" s="79">
        <v>3.5650000000000001E-2</v>
      </c>
      <c r="G35" s="75">
        <f t="shared" si="1"/>
        <v>5.1380000000000002E-2</v>
      </c>
      <c r="H35" s="76">
        <v>14</v>
      </c>
      <c r="I35" s="77" t="s">
        <v>69</v>
      </c>
      <c r="J35" s="83">
        <f t="shared" si="2"/>
        <v>1.4E-3</v>
      </c>
      <c r="K35" s="76">
        <v>21</v>
      </c>
      <c r="L35" s="77" t="s">
        <v>69</v>
      </c>
      <c r="M35" s="83">
        <f t="shared" si="3"/>
        <v>2.1000000000000003E-3</v>
      </c>
      <c r="N35" s="76">
        <v>15</v>
      </c>
      <c r="O35" s="77" t="s">
        <v>69</v>
      </c>
      <c r="P35" s="83">
        <f t="shared" si="4"/>
        <v>1.5E-3</v>
      </c>
    </row>
    <row r="36" spans="1:16">
      <c r="A36" s="1">
        <f t="shared" si="5"/>
        <v>36</v>
      </c>
      <c r="B36" s="76">
        <v>169.999</v>
      </c>
      <c r="C36" s="77" t="s">
        <v>68</v>
      </c>
      <c r="D36" s="84">
        <f t="shared" si="0"/>
        <v>4.2499749999999999E-5</v>
      </c>
      <c r="E36" s="78">
        <v>1.6209999999999999E-2</v>
      </c>
      <c r="F36" s="79">
        <v>3.6119999999999999E-2</v>
      </c>
      <c r="G36" s="75">
        <f t="shared" si="1"/>
        <v>5.2330000000000002E-2</v>
      </c>
      <c r="H36" s="76">
        <v>15</v>
      </c>
      <c r="I36" s="77" t="s">
        <v>69</v>
      </c>
      <c r="J36" s="83">
        <f t="shared" si="2"/>
        <v>1.5E-3</v>
      </c>
      <c r="K36" s="76">
        <v>22</v>
      </c>
      <c r="L36" s="77" t="s">
        <v>69</v>
      </c>
      <c r="M36" s="83">
        <f t="shared" si="3"/>
        <v>2.1999999999999997E-3</v>
      </c>
      <c r="N36" s="76">
        <v>16</v>
      </c>
      <c r="O36" s="77" t="s">
        <v>69</v>
      </c>
      <c r="P36" s="83">
        <f t="shared" si="4"/>
        <v>1.6000000000000001E-3</v>
      </c>
    </row>
    <row r="37" spans="1:16">
      <c r="A37" s="1">
        <f t="shared" si="5"/>
        <v>37</v>
      </c>
      <c r="B37" s="76">
        <v>179.999</v>
      </c>
      <c r="C37" s="77" t="s">
        <v>68</v>
      </c>
      <c r="D37" s="84">
        <f t="shared" si="0"/>
        <v>4.4999749999999999E-5</v>
      </c>
      <c r="E37" s="78">
        <v>1.668E-2</v>
      </c>
      <c r="F37" s="79">
        <v>3.6560000000000002E-2</v>
      </c>
      <c r="G37" s="75">
        <f t="shared" si="1"/>
        <v>5.3240000000000003E-2</v>
      </c>
      <c r="H37" s="76">
        <v>15</v>
      </c>
      <c r="I37" s="77" t="s">
        <v>69</v>
      </c>
      <c r="J37" s="83">
        <f t="shared" si="2"/>
        <v>1.5E-3</v>
      </c>
      <c r="K37" s="76">
        <v>23</v>
      </c>
      <c r="L37" s="77" t="s">
        <v>69</v>
      </c>
      <c r="M37" s="83">
        <f t="shared" si="3"/>
        <v>2.3E-3</v>
      </c>
      <c r="N37" s="76">
        <v>17</v>
      </c>
      <c r="O37" s="77" t="s">
        <v>69</v>
      </c>
      <c r="P37" s="83">
        <f t="shared" si="4"/>
        <v>1.7000000000000001E-3</v>
      </c>
    </row>
    <row r="38" spans="1:16">
      <c r="A38" s="1">
        <f t="shared" si="5"/>
        <v>38</v>
      </c>
      <c r="B38" s="76">
        <v>199.999</v>
      </c>
      <c r="C38" s="77" t="s">
        <v>68</v>
      </c>
      <c r="D38" s="84">
        <f t="shared" si="0"/>
        <v>4.9999749999999998E-5</v>
      </c>
      <c r="E38" s="78">
        <v>1.7579999999999998E-2</v>
      </c>
      <c r="F38" s="79">
        <v>3.7350000000000001E-2</v>
      </c>
      <c r="G38" s="75">
        <f t="shared" si="1"/>
        <v>5.493E-2</v>
      </c>
      <c r="H38" s="76">
        <v>16</v>
      </c>
      <c r="I38" s="77" t="s">
        <v>69</v>
      </c>
      <c r="J38" s="83">
        <f t="shared" si="2"/>
        <v>1.6000000000000001E-3</v>
      </c>
      <c r="K38" s="76">
        <v>24</v>
      </c>
      <c r="L38" s="77" t="s">
        <v>69</v>
      </c>
      <c r="M38" s="83">
        <f t="shared" si="3"/>
        <v>2.4000000000000002E-3</v>
      </c>
      <c r="N38" s="76">
        <v>18</v>
      </c>
      <c r="O38" s="77" t="s">
        <v>69</v>
      </c>
      <c r="P38" s="83">
        <f t="shared" si="4"/>
        <v>1.8E-3</v>
      </c>
    </row>
    <row r="39" spans="1:16">
      <c r="A39" s="1">
        <f t="shared" si="5"/>
        <v>39</v>
      </c>
      <c r="B39" s="76">
        <v>224.999</v>
      </c>
      <c r="C39" s="77" t="s">
        <v>68</v>
      </c>
      <c r="D39" s="84">
        <f t="shared" si="0"/>
        <v>5.6249750000000001E-5</v>
      </c>
      <c r="E39" s="78">
        <v>1.865E-2</v>
      </c>
      <c r="F39" s="79">
        <v>3.8190000000000002E-2</v>
      </c>
      <c r="G39" s="75">
        <f t="shared" si="1"/>
        <v>5.6840000000000002E-2</v>
      </c>
      <c r="H39" s="76">
        <v>18</v>
      </c>
      <c r="I39" s="77" t="s">
        <v>69</v>
      </c>
      <c r="J39" s="83">
        <f t="shared" si="2"/>
        <v>1.8E-3</v>
      </c>
      <c r="K39" s="76">
        <v>26</v>
      </c>
      <c r="L39" s="77" t="s">
        <v>69</v>
      </c>
      <c r="M39" s="83">
        <f t="shared" si="3"/>
        <v>2.5999999999999999E-3</v>
      </c>
      <c r="N39" s="76">
        <v>19</v>
      </c>
      <c r="O39" s="77" t="s">
        <v>69</v>
      </c>
      <c r="P39" s="83">
        <f t="shared" si="4"/>
        <v>1.9E-3</v>
      </c>
    </row>
    <row r="40" spans="1:16">
      <c r="A40" s="1">
        <f t="shared" si="5"/>
        <v>40</v>
      </c>
      <c r="B40" s="76">
        <v>249.999</v>
      </c>
      <c r="C40" s="77" t="s">
        <v>68</v>
      </c>
      <c r="D40" s="84">
        <f t="shared" si="0"/>
        <v>6.2499749999999997E-5</v>
      </c>
      <c r="E40" s="78">
        <v>1.966E-2</v>
      </c>
      <c r="F40" s="79">
        <v>3.891E-2</v>
      </c>
      <c r="G40" s="75">
        <f t="shared" si="1"/>
        <v>5.8569999999999997E-2</v>
      </c>
      <c r="H40" s="76">
        <v>19</v>
      </c>
      <c r="I40" s="77" t="s">
        <v>69</v>
      </c>
      <c r="J40" s="83">
        <f t="shared" si="2"/>
        <v>1.9E-3</v>
      </c>
      <c r="K40" s="76">
        <v>28</v>
      </c>
      <c r="L40" s="77" t="s">
        <v>69</v>
      </c>
      <c r="M40" s="83">
        <f t="shared" si="3"/>
        <v>2.8E-3</v>
      </c>
      <c r="N40" s="76">
        <v>21</v>
      </c>
      <c r="O40" s="77" t="s">
        <v>69</v>
      </c>
      <c r="P40" s="83">
        <f t="shared" si="4"/>
        <v>2.1000000000000003E-3</v>
      </c>
    </row>
    <row r="41" spans="1:16">
      <c r="A41" s="1">
        <f t="shared" si="5"/>
        <v>41</v>
      </c>
      <c r="B41" s="76">
        <v>274.99900000000002</v>
      </c>
      <c r="C41" s="77" t="s">
        <v>68</v>
      </c>
      <c r="D41" s="84">
        <f t="shared" si="0"/>
        <v>6.874975E-5</v>
      </c>
      <c r="E41" s="78">
        <v>2.0619999999999999E-2</v>
      </c>
      <c r="F41" s="79">
        <v>3.9530000000000003E-2</v>
      </c>
      <c r="G41" s="75">
        <f t="shared" si="1"/>
        <v>6.0150000000000002E-2</v>
      </c>
      <c r="H41" s="76">
        <v>21</v>
      </c>
      <c r="I41" s="77" t="s">
        <v>69</v>
      </c>
      <c r="J41" s="83">
        <f t="shared" si="2"/>
        <v>2.1000000000000003E-3</v>
      </c>
      <c r="K41" s="76">
        <v>30</v>
      </c>
      <c r="L41" s="77" t="s">
        <v>69</v>
      </c>
      <c r="M41" s="83">
        <f t="shared" si="3"/>
        <v>3.0000000000000001E-3</v>
      </c>
      <c r="N41" s="76">
        <v>22</v>
      </c>
      <c r="O41" s="77" t="s">
        <v>69</v>
      </c>
      <c r="P41" s="83">
        <f t="shared" si="4"/>
        <v>2.1999999999999997E-3</v>
      </c>
    </row>
    <row r="42" spans="1:16">
      <c r="A42" s="1">
        <f t="shared" si="5"/>
        <v>42</v>
      </c>
      <c r="B42" s="76">
        <v>299.99900000000002</v>
      </c>
      <c r="C42" s="77" t="s">
        <v>68</v>
      </c>
      <c r="D42" s="84">
        <f t="shared" si="0"/>
        <v>7.4999750000000003E-5</v>
      </c>
      <c r="E42" s="78">
        <v>2.1530000000000001E-2</v>
      </c>
      <c r="F42" s="79">
        <v>4.0070000000000001E-2</v>
      </c>
      <c r="G42" s="75">
        <f t="shared" si="1"/>
        <v>6.1600000000000002E-2</v>
      </c>
      <c r="H42" s="76">
        <v>22</v>
      </c>
      <c r="I42" s="77" t="s">
        <v>69</v>
      </c>
      <c r="J42" s="83">
        <f t="shared" si="2"/>
        <v>2.1999999999999997E-3</v>
      </c>
      <c r="K42" s="76">
        <v>32</v>
      </c>
      <c r="L42" s="77" t="s">
        <v>69</v>
      </c>
      <c r="M42" s="83">
        <f t="shared" si="3"/>
        <v>3.2000000000000002E-3</v>
      </c>
      <c r="N42" s="76">
        <v>23</v>
      </c>
      <c r="O42" s="77" t="s">
        <v>69</v>
      </c>
      <c r="P42" s="83">
        <f t="shared" si="4"/>
        <v>2.3E-3</v>
      </c>
    </row>
    <row r="43" spans="1:16">
      <c r="A43" s="1">
        <f t="shared" si="5"/>
        <v>43</v>
      </c>
      <c r="B43" s="76">
        <v>324.99900000000002</v>
      </c>
      <c r="C43" s="77" t="s">
        <v>68</v>
      </c>
      <c r="D43" s="84">
        <f t="shared" si="0"/>
        <v>8.1249750000000006E-5</v>
      </c>
      <c r="E43" s="78">
        <v>2.2409999999999999E-2</v>
      </c>
      <c r="F43" s="79">
        <v>4.054E-2</v>
      </c>
      <c r="G43" s="75">
        <f t="shared" si="1"/>
        <v>6.2950000000000006E-2</v>
      </c>
      <c r="H43" s="76">
        <v>23</v>
      </c>
      <c r="I43" s="77" t="s">
        <v>69</v>
      </c>
      <c r="J43" s="83">
        <f t="shared" si="2"/>
        <v>2.3E-3</v>
      </c>
      <c r="K43" s="76">
        <v>33</v>
      </c>
      <c r="L43" s="77" t="s">
        <v>69</v>
      </c>
      <c r="M43" s="83">
        <f t="shared" si="3"/>
        <v>3.3E-3</v>
      </c>
      <c r="N43" s="76">
        <v>25</v>
      </c>
      <c r="O43" s="77" t="s">
        <v>69</v>
      </c>
      <c r="P43" s="83">
        <f t="shared" si="4"/>
        <v>2.5000000000000001E-3</v>
      </c>
    </row>
    <row r="44" spans="1:16">
      <c r="A44" s="1">
        <f t="shared" si="5"/>
        <v>44</v>
      </c>
      <c r="B44" s="76">
        <v>349.99900000000002</v>
      </c>
      <c r="C44" s="77" t="s">
        <v>68</v>
      </c>
      <c r="D44" s="84">
        <f t="shared" si="0"/>
        <v>8.7499750000000009E-5</v>
      </c>
      <c r="E44" s="78">
        <v>2.3259999999999999E-2</v>
      </c>
      <c r="F44" s="79">
        <v>4.095E-2</v>
      </c>
      <c r="G44" s="75">
        <f t="shared" si="1"/>
        <v>6.4210000000000003E-2</v>
      </c>
      <c r="H44" s="76">
        <v>25</v>
      </c>
      <c r="I44" s="77" t="s">
        <v>69</v>
      </c>
      <c r="J44" s="83">
        <f t="shared" si="2"/>
        <v>2.5000000000000001E-3</v>
      </c>
      <c r="K44" s="76">
        <v>35</v>
      </c>
      <c r="L44" s="77" t="s">
        <v>69</v>
      </c>
      <c r="M44" s="83">
        <f t="shared" si="3"/>
        <v>3.5000000000000005E-3</v>
      </c>
      <c r="N44" s="76">
        <v>26</v>
      </c>
      <c r="O44" s="77" t="s">
        <v>69</v>
      </c>
      <c r="P44" s="83">
        <f t="shared" si="4"/>
        <v>2.5999999999999999E-3</v>
      </c>
    </row>
    <row r="45" spans="1:16">
      <c r="A45" s="1">
        <f t="shared" si="5"/>
        <v>45</v>
      </c>
      <c r="B45" s="76">
        <v>374.99900000000002</v>
      </c>
      <c r="C45" s="77" t="s">
        <v>68</v>
      </c>
      <c r="D45" s="84">
        <f t="shared" si="0"/>
        <v>9.3749750000000012E-5</v>
      </c>
      <c r="E45" s="78">
        <v>2.4070000000000001E-2</v>
      </c>
      <c r="F45" s="79">
        <v>4.1320000000000003E-2</v>
      </c>
      <c r="G45" s="75">
        <f t="shared" si="1"/>
        <v>6.5390000000000004E-2</v>
      </c>
      <c r="H45" s="76">
        <v>26</v>
      </c>
      <c r="I45" s="77" t="s">
        <v>69</v>
      </c>
      <c r="J45" s="83">
        <f t="shared" si="2"/>
        <v>2.5999999999999999E-3</v>
      </c>
      <c r="K45" s="76">
        <v>37</v>
      </c>
      <c r="L45" s="77" t="s">
        <v>69</v>
      </c>
      <c r="M45" s="83">
        <f t="shared" si="3"/>
        <v>3.6999999999999997E-3</v>
      </c>
      <c r="N45" s="76">
        <v>27</v>
      </c>
      <c r="O45" s="77" t="s">
        <v>69</v>
      </c>
      <c r="P45" s="83">
        <f t="shared" si="4"/>
        <v>2.7000000000000001E-3</v>
      </c>
    </row>
    <row r="46" spans="1:16">
      <c r="A46" s="1">
        <f t="shared" si="5"/>
        <v>46</v>
      </c>
      <c r="B46" s="76">
        <v>399.99900000000002</v>
      </c>
      <c r="C46" s="77" t="s">
        <v>68</v>
      </c>
      <c r="D46" s="84">
        <f t="shared" si="0"/>
        <v>9.9999750000000001E-5</v>
      </c>
      <c r="E46" s="78">
        <v>2.486E-2</v>
      </c>
      <c r="F46" s="79">
        <v>4.1640000000000003E-2</v>
      </c>
      <c r="G46" s="75">
        <f t="shared" si="1"/>
        <v>6.6500000000000004E-2</v>
      </c>
      <c r="H46" s="76">
        <v>27</v>
      </c>
      <c r="I46" s="77" t="s">
        <v>69</v>
      </c>
      <c r="J46" s="83">
        <f t="shared" si="2"/>
        <v>2.7000000000000001E-3</v>
      </c>
      <c r="K46" s="76">
        <v>38</v>
      </c>
      <c r="L46" s="77" t="s">
        <v>69</v>
      </c>
      <c r="M46" s="83">
        <f t="shared" si="3"/>
        <v>3.8E-3</v>
      </c>
      <c r="N46" s="76">
        <v>28</v>
      </c>
      <c r="O46" s="77" t="s">
        <v>69</v>
      </c>
      <c r="P46" s="83">
        <f t="shared" si="4"/>
        <v>2.8E-3</v>
      </c>
    </row>
    <row r="47" spans="1:16">
      <c r="A47" s="1">
        <f t="shared" si="5"/>
        <v>47</v>
      </c>
      <c r="B47" s="76">
        <v>449.99900000000002</v>
      </c>
      <c r="C47" s="77" t="s">
        <v>68</v>
      </c>
      <c r="D47" s="84">
        <f t="shared" si="0"/>
        <v>1.1249975000000001E-4</v>
      </c>
      <c r="E47" s="78">
        <v>2.6370000000000001E-2</v>
      </c>
      <c r="F47" s="79">
        <v>4.2169999999999999E-2</v>
      </c>
      <c r="G47" s="75">
        <f t="shared" si="1"/>
        <v>6.8540000000000004E-2</v>
      </c>
      <c r="H47" s="76">
        <v>30</v>
      </c>
      <c r="I47" s="77" t="s">
        <v>69</v>
      </c>
      <c r="J47" s="83">
        <f t="shared" si="2"/>
        <v>3.0000000000000001E-3</v>
      </c>
      <c r="K47" s="76">
        <v>42</v>
      </c>
      <c r="L47" s="77" t="s">
        <v>69</v>
      </c>
      <c r="M47" s="83">
        <f t="shared" si="3"/>
        <v>4.2000000000000006E-3</v>
      </c>
      <c r="N47" s="76">
        <v>31</v>
      </c>
      <c r="O47" s="77" t="s">
        <v>69</v>
      </c>
      <c r="P47" s="83">
        <f t="shared" si="4"/>
        <v>3.0999999999999999E-3</v>
      </c>
    </row>
    <row r="48" spans="1:16">
      <c r="A48" s="1">
        <f t="shared" si="5"/>
        <v>48</v>
      </c>
      <c r="B48" s="76">
        <v>499.99900000000002</v>
      </c>
      <c r="C48" s="77" t="s">
        <v>68</v>
      </c>
      <c r="D48" s="84">
        <f t="shared" si="0"/>
        <v>1.2499975E-4</v>
      </c>
      <c r="E48" s="78">
        <v>2.7799999999999998E-2</v>
      </c>
      <c r="F48" s="79">
        <v>4.258E-2</v>
      </c>
      <c r="G48" s="75">
        <f t="shared" si="1"/>
        <v>7.0379999999999998E-2</v>
      </c>
      <c r="H48" s="76">
        <v>33</v>
      </c>
      <c r="I48" s="77" t="s">
        <v>69</v>
      </c>
      <c r="J48" s="83">
        <f t="shared" si="2"/>
        <v>3.3E-3</v>
      </c>
      <c r="K48" s="76">
        <v>45</v>
      </c>
      <c r="L48" s="77" t="s">
        <v>69</v>
      </c>
      <c r="M48" s="83">
        <f t="shared" si="3"/>
        <v>4.4999999999999997E-3</v>
      </c>
      <c r="N48" s="76">
        <v>33</v>
      </c>
      <c r="O48" s="77" t="s">
        <v>69</v>
      </c>
      <c r="P48" s="83">
        <f t="shared" si="4"/>
        <v>3.3E-3</v>
      </c>
    </row>
    <row r="49" spans="1:16">
      <c r="A49" s="1">
        <f t="shared" si="5"/>
        <v>49</v>
      </c>
      <c r="B49" s="76">
        <v>549.99900000000002</v>
      </c>
      <c r="C49" s="77" t="s">
        <v>68</v>
      </c>
      <c r="D49" s="84">
        <f t="shared" si="0"/>
        <v>1.3749975E-4</v>
      </c>
      <c r="E49" s="78">
        <v>2.9159999999999998E-2</v>
      </c>
      <c r="F49" s="79">
        <v>4.2909999999999997E-2</v>
      </c>
      <c r="G49" s="75">
        <f t="shared" si="1"/>
        <v>7.2069999999999995E-2</v>
      </c>
      <c r="H49" s="76">
        <v>35</v>
      </c>
      <c r="I49" s="77" t="s">
        <v>69</v>
      </c>
      <c r="J49" s="83">
        <f t="shared" si="2"/>
        <v>3.5000000000000005E-3</v>
      </c>
      <c r="K49" s="76">
        <v>48</v>
      </c>
      <c r="L49" s="77" t="s">
        <v>69</v>
      </c>
      <c r="M49" s="83">
        <f t="shared" si="3"/>
        <v>4.8000000000000004E-3</v>
      </c>
      <c r="N49" s="76">
        <v>35</v>
      </c>
      <c r="O49" s="77" t="s">
        <v>69</v>
      </c>
      <c r="P49" s="83">
        <f t="shared" si="4"/>
        <v>3.5000000000000005E-3</v>
      </c>
    </row>
    <row r="50" spans="1:16">
      <c r="A50" s="1">
        <f t="shared" si="5"/>
        <v>50</v>
      </c>
      <c r="B50" s="76">
        <v>599.99900000000002</v>
      </c>
      <c r="C50" s="77" t="s">
        <v>68</v>
      </c>
      <c r="D50" s="84">
        <f t="shared" si="0"/>
        <v>1.4999975000000001E-4</v>
      </c>
      <c r="E50" s="78">
        <v>3.0450000000000001E-2</v>
      </c>
      <c r="F50" s="79">
        <v>4.3159999999999997E-2</v>
      </c>
      <c r="G50" s="75">
        <f t="shared" si="1"/>
        <v>7.3609999999999995E-2</v>
      </c>
      <c r="H50" s="76">
        <v>38</v>
      </c>
      <c r="I50" s="77" t="s">
        <v>69</v>
      </c>
      <c r="J50" s="83">
        <f t="shared" si="2"/>
        <v>3.8E-3</v>
      </c>
      <c r="K50" s="76">
        <v>51</v>
      </c>
      <c r="L50" s="77" t="s">
        <v>69</v>
      </c>
      <c r="M50" s="83">
        <f t="shared" si="3"/>
        <v>5.0999999999999995E-3</v>
      </c>
      <c r="N50" s="76">
        <v>38</v>
      </c>
      <c r="O50" s="77" t="s">
        <v>69</v>
      </c>
      <c r="P50" s="83">
        <f t="shared" si="4"/>
        <v>3.8E-3</v>
      </c>
    </row>
    <row r="51" spans="1:16">
      <c r="A51" s="1">
        <f t="shared" si="5"/>
        <v>51</v>
      </c>
      <c r="B51" s="76">
        <v>649.99900000000002</v>
      </c>
      <c r="C51" s="77" t="s">
        <v>68</v>
      </c>
      <c r="D51" s="84">
        <f t="shared" si="0"/>
        <v>1.6249975000000002E-4</v>
      </c>
      <c r="E51" s="78">
        <v>3.1699999999999999E-2</v>
      </c>
      <c r="F51" s="79">
        <v>4.335E-2</v>
      </c>
      <c r="G51" s="75">
        <f t="shared" si="1"/>
        <v>7.5050000000000006E-2</v>
      </c>
      <c r="H51" s="76">
        <v>40</v>
      </c>
      <c r="I51" s="77" t="s">
        <v>69</v>
      </c>
      <c r="J51" s="83">
        <f t="shared" si="2"/>
        <v>4.0000000000000001E-3</v>
      </c>
      <c r="K51" s="76">
        <v>54</v>
      </c>
      <c r="L51" s="77" t="s">
        <v>69</v>
      </c>
      <c r="M51" s="83">
        <f t="shared" si="3"/>
        <v>5.4000000000000003E-3</v>
      </c>
      <c r="N51" s="76">
        <v>40</v>
      </c>
      <c r="O51" s="77" t="s">
        <v>69</v>
      </c>
      <c r="P51" s="83">
        <f t="shared" si="4"/>
        <v>4.0000000000000001E-3</v>
      </c>
    </row>
    <row r="52" spans="1:16">
      <c r="A52" s="1">
        <f t="shared" si="5"/>
        <v>52</v>
      </c>
      <c r="B52" s="76">
        <v>699.99900000000002</v>
      </c>
      <c r="C52" s="77" t="s">
        <v>68</v>
      </c>
      <c r="D52" s="84">
        <f t="shared" si="0"/>
        <v>1.7499974999999999E-4</v>
      </c>
      <c r="E52" s="78">
        <v>3.2890000000000003E-2</v>
      </c>
      <c r="F52" s="79">
        <v>4.3490000000000001E-2</v>
      </c>
      <c r="G52" s="75">
        <f t="shared" si="1"/>
        <v>7.6380000000000003E-2</v>
      </c>
      <c r="H52" s="76">
        <v>43</v>
      </c>
      <c r="I52" s="77" t="s">
        <v>69</v>
      </c>
      <c r="J52" s="83">
        <f t="shared" ref="J52:J83" si="6">H52/1000/10</f>
        <v>4.3E-3</v>
      </c>
      <c r="K52" s="76">
        <v>57</v>
      </c>
      <c r="L52" s="77" t="s">
        <v>69</v>
      </c>
      <c r="M52" s="83">
        <f t="shared" ref="M52:M83" si="7">K52/1000/10</f>
        <v>5.7000000000000002E-3</v>
      </c>
      <c r="N52" s="76">
        <v>42</v>
      </c>
      <c r="O52" s="77" t="s">
        <v>69</v>
      </c>
      <c r="P52" s="83">
        <f t="shared" ref="P52:P83" si="8">N52/1000/10</f>
        <v>4.2000000000000006E-3</v>
      </c>
    </row>
    <row r="53" spans="1:16">
      <c r="A53" s="1">
        <f t="shared" si="5"/>
        <v>53</v>
      </c>
      <c r="B53" s="76">
        <v>799.99900000000002</v>
      </c>
      <c r="C53" s="77" t="s">
        <v>68</v>
      </c>
      <c r="D53" s="84">
        <f t="shared" si="0"/>
        <v>1.9999975000000001E-4</v>
      </c>
      <c r="E53" s="78">
        <v>3.5159999999999997E-2</v>
      </c>
      <c r="F53" s="79">
        <v>4.367E-2</v>
      </c>
      <c r="G53" s="75">
        <f t="shared" si="1"/>
        <v>7.8829999999999997E-2</v>
      </c>
      <c r="H53" s="76">
        <v>48</v>
      </c>
      <c r="I53" s="77" t="s">
        <v>69</v>
      </c>
      <c r="J53" s="83">
        <f t="shared" si="6"/>
        <v>4.8000000000000004E-3</v>
      </c>
      <c r="K53" s="76">
        <v>63</v>
      </c>
      <c r="L53" s="77" t="s">
        <v>69</v>
      </c>
      <c r="M53" s="83">
        <f t="shared" si="7"/>
        <v>6.3E-3</v>
      </c>
      <c r="N53" s="76">
        <v>46</v>
      </c>
      <c r="O53" s="77" t="s">
        <v>69</v>
      </c>
      <c r="P53" s="83">
        <f t="shared" si="8"/>
        <v>4.5999999999999999E-3</v>
      </c>
    </row>
    <row r="54" spans="1:16">
      <c r="A54" s="1">
        <f t="shared" si="5"/>
        <v>54</v>
      </c>
      <c r="B54" s="76">
        <v>899.99900000000002</v>
      </c>
      <c r="C54" s="77" t="s">
        <v>68</v>
      </c>
      <c r="D54" s="84">
        <f t="shared" si="0"/>
        <v>2.2499975000000002E-4</v>
      </c>
      <c r="E54" s="78">
        <v>3.73E-2</v>
      </c>
      <c r="F54" s="79">
        <v>4.3729999999999998E-2</v>
      </c>
      <c r="G54" s="75">
        <f t="shared" si="1"/>
        <v>8.1029999999999991E-2</v>
      </c>
      <c r="H54" s="76">
        <v>53</v>
      </c>
      <c r="I54" s="77" t="s">
        <v>69</v>
      </c>
      <c r="J54" s="83">
        <f t="shared" si="6"/>
        <v>5.3E-3</v>
      </c>
      <c r="K54" s="76">
        <v>68</v>
      </c>
      <c r="L54" s="77" t="s">
        <v>69</v>
      </c>
      <c r="M54" s="83">
        <f t="shared" si="7"/>
        <v>6.8000000000000005E-3</v>
      </c>
      <c r="N54" s="76">
        <v>51</v>
      </c>
      <c r="O54" s="77" t="s">
        <v>69</v>
      </c>
      <c r="P54" s="83">
        <f t="shared" si="8"/>
        <v>5.0999999999999995E-3</v>
      </c>
    </row>
    <row r="55" spans="1:16">
      <c r="A55" s="1">
        <f t="shared" si="5"/>
        <v>55</v>
      </c>
      <c r="B55" s="76">
        <v>999.99900000000002</v>
      </c>
      <c r="C55" s="77" t="s">
        <v>68</v>
      </c>
      <c r="D55" s="84">
        <f t="shared" si="0"/>
        <v>2.4999975000000003E-4</v>
      </c>
      <c r="E55" s="78">
        <v>3.9309999999999998E-2</v>
      </c>
      <c r="F55" s="79">
        <v>4.3709999999999999E-2</v>
      </c>
      <c r="G55" s="75">
        <f t="shared" si="1"/>
        <v>8.3019999999999997E-2</v>
      </c>
      <c r="H55" s="76">
        <v>58</v>
      </c>
      <c r="I55" s="77" t="s">
        <v>69</v>
      </c>
      <c r="J55" s="83">
        <f t="shared" si="6"/>
        <v>5.8000000000000005E-3</v>
      </c>
      <c r="K55" s="76">
        <v>74</v>
      </c>
      <c r="L55" s="77" t="s">
        <v>69</v>
      </c>
      <c r="M55" s="83">
        <f t="shared" si="7"/>
        <v>7.3999999999999995E-3</v>
      </c>
      <c r="N55" s="76">
        <v>55</v>
      </c>
      <c r="O55" s="77" t="s">
        <v>69</v>
      </c>
      <c r="P55" s="83">
        <f t="shared" si="8"/>
        <v>5.4999999999999997E-3</v>
      </c>
    </row>
    <row r="56" spans="1:16">
      <c r="A56" s="1">
        <f t="shared" si="5"/>
        <v>56</v>
      </c>
      <c r="B56" s="76">
        <v>1.1000000000000001</v>
      </c>
      <c r="C56" s="111" t="s">
        <v>70</v>
      </c>
      <c r="D56" s="84">
        <f t="shared" ref="D56:D87" si="9">B56/1000/$C$5</f>
        <v>2.7500000000000002E-4</v>
      </c>
      <c r="E56" s="78">
        <v>4.1230000000000003E-2</v>
      </c>
      <c r="F56" s="79">
        <v>4.3630000000000002E-2</v>
      </c>
      <c r="G56" s="75">
        <f t="shared" si="1"/>
        <v>8.4860000000000005E-2</v>
      </c>
      <c r="H56" s="76">
        <v>63</v>
      </c>
      <c r="I56" s="77" t="s">
        <v>69</v>
      </c>
      <c r="J56" s="83">
        <f t="shared" si="6"/>
        <v>6.3E-3</v>
      </c>
      <c r="K56" s="76">
        <v>79</v>
      </c>
      <c r="L56" s="77" t="s">
        <v>69</v>
      </c>
      <c r="M56" s="83">
        <f t="shared" si="7"/>
        <v>7.9000000000000008E-3</v>
      </c>
      <c r="N56" s="76">
        <v>59</v>
      </c>
      <c r="O56" s="77" t="s">
        <v>69</v>
      </c>
      <c r="P56" s="83">
        <f t="shared" si="8"/>
        <v>5.8999999999999999E-3</v>
      </c>
    </row>
    <row r="57" spans="1:16">
      <c r="A57" s="1">
        <f t="shared" si="5"/>
        <v>57</v>
      </c>
      <c r="B57" s="76">
        <v>1.2</v>
      </c>
      <c r="C57" s="77" t="s">
        <v>70</v>
      </c>
      <c r="D57" s="84">
        <f t="shared" si="9"/>
        <v>2.9999999999999997E-4</v>
      </c>
      <c r="E57" s="78">
        <v>4.3069999999999997E-2</v>
      </c>
      <c r="F57" s="79">
        <v>4.3499999999999997E-2</v>
      </c>
      <c r="G57" s="75">
        <f t="shared" si="1"/>
        <v>8.6569999999999994E-2</v>
      </c>
      <c r="H57" s="76">
        <v>68</v>
      </c>
      <c r="I57" s="77" t="s">
        <v>69</v>
      </c>
      <c r="J57" s="83">
        <f t="shared" si="6"/>
        <v>6.8000000000000005E-3</v>
      </c>
      <c r="K57" s="76">
        <v>85</v>
      </c>
      <c r="L57" s="77" t="s">
        <v>69</v>
      </c>
      <c r="M57" s="83">
        <f t="shared" si="7"/>
        <v>8.5000000000000006E-3</v>
      </c>
      <c r="N57" s="76">
        <v>63</v>
      </c>
      <c r="O57" s="77" t="s">
        <v>69</v>
      </c>
      <c r="P57" s="83">
        <f t="shared" si="8"/>
        <v>6.3E-3</v>
      </c>
    </row>
    <row r="58" spans="1:16">
      <c r="A58" s="1">
        <f t="shared" si="5"/>
        <v>58</v>
      </c>
      <c r="B58" s="76">
        <v>1.3</v>
      </c>
      <c r="C58" s="77" t="s">
        <v>70</v>
      </c>
      <c r="D58" s="84">
        <f t="shared" si="9"/>
        <v>3.2499999999999999E-4</v>
      </c>
      <c r="E58" s="78">
        <v>4.4830000000000002E-2</v>
      </c>
      <c r="F58" s="79">
        <v>4.3339999999999997E-2</v>
      </c>
      <c r="G58" s="75">
        <f t="shared" si="1"/>
        <v>8.8169999999999998E-2</v>
      </c>
      <c r="H58" s="76">
        <v>73</v>
      </c>
      <c r="I58" s="77" t="s">
        <v>69</v>
      </c>
      <c r="J58" s="83">
        <f t="shared" si="6"/>
        <v>7.2999999999999992E-3</v>
      </c>
      <c r="K58" s="76">
        <v>90</v>
      </c>
      <c r="L58" s="77" t="s">
        <v>69</v>
      </c>
      <c r="M58" s="83">
        <f t="shared" si="7"/>
        <v>8.9999999999999993E-3</v>
      </c>
      <c r="N58" s="76">
        <v>67</v>
      </c>
      <c r="O58" s="77" t="s">
        <v>69</v>
      </c>
      <c r="P58" s="83">
        <f t="shared" si="8"/>
        <v>6.7000000000000002E-3</v>
      </c>
    </row>
    <row r="59" spans="1:16">
      <c r="A59" s="1">
        <f t="shared" si="5"/>
        <v>59</v>
      </c>
      <c r="B59" s="76">
        <v>1.4</v>
      </c>
      <c r="C59" s="77" t="s">
        <v>70</v>
      </c>
      <c r="D59" s="84">
        <f t="shared" si="9"/>
        <v>3.5E-4</v>
      </c>
      <c r="E59" s="78">
        <v>4.6519999999999999E-2</v>
      </c>
      <c r="F59" s="79">
        <v>4.3150000000000001E-2</v>
      </c>
      <c r="G59" s="75">
        <f t="shared" si="1"/>
        <v>8.967E-2</v>
      </c>
      <c r="H59" s="76">
        <v>78</v>
      </c>
      <c r="I59" s="77" t="s">
        <v>69</v>
      </c>
      <c r="J59" s="83">
        <f t="shared" si="6"/>
        <v>7.7999999999999996E-3</v>
      </c>
      <c r="K59" s="76">
        <v>95</v>
      </c>
      <c r="L59" s="77" t="s">
        <v>69</v>
      </c>
      <c r="M59" s="83">
        <f t="shared" si="7"/>
        <v>9.4999999999999998E-3</v>
      </c>
      <c r="N59" s="76">
        <v>71</v>
      </c>
      <c r="O59" s="77" t="s">
        <v>69</v>
      </c>
      <c r="P59" s="83">
        <f t="shared" si="8"/>
        <v>7.0999999999999995E-3</v>
      </c>
    </row>
    <row r="60" spans="1:16">
      <c r="A60" s="1">
        <f t="shared" si="5"/>
        <v>60</v>
      </c>
      <c r="B60" s="76">
        <v>1.5</v>
      </c>
      <c r="C60" s="77" t="s">
        <v>70</v>
      </c>
      <c r="D60" s="84">
        <f t="shared" si="9"/>
        <v>3.7500000000000001E-4</v>
      </c>
      <c r="E60" s="78">
        <v>4.8149999999999998E-2</v>
      </c>
      <c r="F60" s="79">
        <v>4.2939999999999999E-2</v>
      </c>
      <c r="G60" s="75">
        <f t="shared" si="1"/>
        <v>9.1090000000000004E-2</v>
      </c>
      <c r="H60" s="76">
        <v>83</v>
      </c>
      <c r="I60" s="77" t="s">
        <v>69</v>
      </c>
      <c r="J60" s="83">
        <f t="shared" si="6"/>
        <v>8.3000000000000001E-3</v>
      </c>
      <c r="K60" s="76">
        <v>100</v>
      </c>
      <c r="L60" s="77" t="s">
        <v>69</v>
      </c>
      <c r="M60" s="83">
        <f t="shared" si="7"/>
        <v>0.01</v>
      </c>
      <c r="N60" s="76">
        <v>75</v>
      </c>
      <c r="O60" s="77" t="s">
        <v>69</v>
      </c>
      <c r="P60" s="83">
        <f t="shared" si="8"/>
        <v>7.4999999999999997E-3</v>
      </c>
    </row>
    <row r="61" spans="1:16">
      <c r="A61" s="1">
        <f t="shared" si="5"/>
        <v>61</v>
      </c>
      <c r="B61" s="76">
        <v>1.6</v>
      </c>
      <c r="C61" s="77" t="s">
        <v>70</v>
      </c>
      <c r="D61" s="84">
        <f t="shared" si="9"/>
        <v>4.0000000000000002E-4</v>
      </c>
      <c r="E61" s="78">
        <v>4.9730000000000003E-2</v>
      </c>
      <c r="F61" s="79">
        <v>4.2720000000000001E-2</v>
      </c>
      <c r="G61" s="75">
        <f t="shared" si="1"/>
        <v>9.2450000000000004E-2</v>
      </c>
      <c r="H61" s="76">
        <v>88</v>
      </c>
      <c r="I61" s="77" t="s">
        <v>69</v>
      </c>
      <c r="J61" s="83">
        <f t="shared" si="6"/>
        <v>8.7999999999999988E-3</v>
      </c>
      <c r="K61" s="76">
        <v>105</v>
      </c>
      <c r="L61" s="77" t="s">
        <v>69</v>
      </c>
      <c r="M61" s="83">
        <f t="shared" si="7"/>
        <v>1.0499999999999999E-2</v>
      </c>
      <c r="N61" s="76">
        <v>78</v>
      </c>
      <c r="O61" s="77" t="s">
        <v>69</v>
      </c>
      <c r="P61" s="83">
        <f t="shared" si="8"/>
        <v>7.7999999999999996E-3</v>
      </c>
    </row>
    <row r="62" spans="1:16">
      <c r="A62" s="1">
        <f t="shared" si="5"/>
        <v>62</v>
      </c>
      <c r="B62" s="76">
        <v>1.7</v>
      </c>
      <c r="C62" s="77" t="s">
        <v>70</v>
      </c>
      <c r="D62" s="84">
        <f t="shared" si="9"/>
        <v>4.2499999999999998E-4</v>
      </c>
      <c r="E62" s="78">
        <v>5.126E-2</v>
      </c>
      <c r="F62" s="79">
        <v>4.249E-2</v>
      </c>
      <c r="G62" s="75">
        <f t="shared" si="1"/>
        <v>9.375E-2</v>
      </c>
      <c r="H62" s="76">
        <v>93</v>
      </c>
      <c r="I62" s="77" t="s">
        <v>69</v>
      </c>
      <c r="J62" s="83">
        <f t="shared" si="6"/>
        <v>9.2999999999999992E-3</v>
      </c>
      <c r="K62" s="76">
        <v>110</v>
      </c>
      <c r="L62" s="77" t="s">
        <v>69</v>
      </c>
      <c r="M62" s="83">
        <f t="shared" si="7"/>
        <v>1.0999999999999999E-2</v>
      </c>
      <c r="N62" s="76">
        <v>82</v>
      </c>
      <c r="O62" s="77" t="s">
        <v>69</v>
      </c>
      <c r="P62" s="83">
        <f t="shared" si="8"/>
        <v>8.2000000000000007E-3</v>
      </c>
    </row>
    <row r="63" spans="1:16">
      <c r="A63" s="1">
        <f t="shared" si="5"/>
        <v>63</v>
      </c>
      <c r="B63" s="76">
        <v>1.8</v>
      </c>
      <c r="C63" s="77" t="s">
        <v>70</v>
      </c>
      <c r="D63" s="84">
        <f t="shared" si="9"/>
        <v>4.4999999999999999E-4</v>
      </c>
      <c r="E63" s="78">
        <v>5.2749999999999998E-2</v>
      </c>
      <c r="F63" s="79">
        <v>4.2250000000000003E-2</v>
      </c>
      <c r="G63" s="75">
        <f t="shared" si="1"/>
        <v>9.5000000000000001E-2</v>
      </c>
      <c r="H63" s="76">
        <v>98</v>
      </c>
      <c r="I63" s="77" t="s">
        <v>69</v>
      </c>
      <c r="J63" s="83">
        <f t="shared" si="6"/>
        <v>9.7999999999999997E-3</v>
      </c>
      <c r="K63" s="76">
        <v>115</v>
      </c>
      <c r="L63" s="77" t="s">
        <v>69</v>
      </c>
      <c r="M63" s="83">
        <f t="shared" si="7"/>
        <v>1.15E-2</v>
      </c>
      <c r="N63" s="76">
        <v>86</v>
      </c>
      <c r="O63" s="77" t="s">
        <v>69</v>
      </c>
      <c r="P63" s="83">
        <f t="shared" si="8"/>
        <v>8.6E-3</v>
      </c>
    </row>
    <row r="64" spans="1:16">
      <c r="A64" s="1">
        <f t="shared" si="5"/>
        <v>64</v>
      </c>
      <c r="B64" s="76">
        <v>2</v>
      </c>
      <c r="C64" s="77" t="s">
        <v>70</v>
      </c>
      <c r="D64" s="84">
        <f t="shared" si="9"/>
        <v>5.0000000000000001E-4</v>
      </c>
      <c r="E64" s="78">
        <v>5.5599999999999997E-2</v>
      </c>
      <c r="F64" s="79">
        <v>4.1750000000000002E-2</v>
      </c>
      <c r="G64" s="75">
        <f t="shared" si="1"/>
        <v>9.7349999999999992E-2</v>
      </c>
      <c r="H64" s="76">
        <v>108</v>
      </c>
      <c r="I64" s="77" t="s">
        <v>69</v>
      </c>
      <c r="J64" s="83">
        <f t="shared" si="6"/>
        <v>1.0800000000000001E-2</v>
      </c>
      <c r="K64" s="76">
        <v>125</v>
      </c>
      <c r="L64" s="77" t="s">
        <v>69</v>
      </c>
      <c r="M64" s="83">
        <f t="shared" si="7"/>
        <v>1.2500000000000001E-2</v>
      </c>
      <c r="N64" s="76">
        <v>93</v>
      </c>
      <c r="O64" s="77" t="s">
        <v>69</v>
      </c>
      <c r="P64" s="83">
        <f t="shared" si="8"/>
        <v>9.2999999999999992E-3</v>
      </c>
    </row>
    <row r="65" spans="1:16">
      <c r="A65" s="1">
        <f t="shared" si="5"/>
        <v>65</v>
      </c>
      <c r="B65" s="76">
        <v>2.25</v>
      </c>
      <c r="C65" s="77" t="s">
        <v>70</v>
      </c>
      <c r="D65" s="84">
        <f t="shared" si="9"/>
        <v>5.6249999999999996E-4</v>
      </c>
      <c r="E65" s="78">
        <v>5.8970000000000002E-2</v>
      </c>
      <c r="F65" s="79">
        <v>4.1110000000000001E-2</v>
      </c>
      <c r="G65" s="75">
        <f t="shared" si="1"/>
        <v>0.10008</v>
      </c>
      <c r="H65" s="76">
        <v>121</v>
      </c>
      <c r="I65" s="77" t="s">
        <v>69</v>
      </c>
      <c r="J65" s="83">
        <f t="shared" si="6"/>
        <v>1.21E-2</v>
      </c>
      <c r="K65" s="76">
        <v>136</v>
      </c>
      <c r="L65" s="77" t="s">
        <v>69</v>
      </c>
      <c r="M65" s="83">
        <f t="shared" si="7"/>
        <v>1.3600000000000001E-2</v>
      </c>
      <c r="N65" s="76">
        <v>103</v>
      </c>
      <c r="O65" s="77" t="s">
        <v>69</v>
      </c>
      <c r="P65" s="83">
        <f t="shared" si="8"/>
        <v>1.03E-2</v>
      </c>
    </row>
    <row r="66" spans="1:16">
      <c r="A66" s="1">
        <f t="shared" si="5"/>
        <v>66</v>
      </c>
      <c r="B66" s="76">
        <v>2.5</v>
      </c>
      <c r="C66" s="77" t="s">
        <v>70</v>
      </c>
      <c r="D66" s="84">
        <f t="shared" si="9"/>
        <v>6.2500000000000001E-4</v>
      </c>
      <c r="E66" s="78">
        <v>6.216E-2</v>
      </c>
      <c r="F66" s="79">
        <v>4.0480000000000002E-2</v>
      </c>
      <c r="G66" s="75">
        <f t="shared" si="1"/>
        <v>0.10264000000000001</v>
      </c>
      <c r="H66" s="76">
        <v>133</v>
      </c>
      <c r="I66" s="77" t="s">
        <v>69</v>
      </c>
      <c r="J66" s="83">
        <f t="shared" si="6"/>
        <v>1.3300000000000001E-2</v>
      </c>
      <c r="K66" s="76">
        <v>148</v>
      </c>
      <c r="L66" s="77" t="s">
        <v>69</v>
      </c>
      <c r="M66" s="83">
        <f t="shared" si="7"/>
        <v>1.4799999999999999E-2</v>
      </c>
      <c r="N66" s="76">
        <v>111</v>
      </c>
      <c r="O66" s="77" t="s">
        <v>69</v>
      </c>
      <c r="P66" s="83">
        <f t="shared" si="8"/>
        <v>1.11E-2</v>
      </c>
    </row>
    <row r="67" spans="1:16">
      <c r="A67" s="1">
        <f t="shared" si="5"/>
        <v>67</v>
      </c>
      <c r="B67" s="76">
        <v>2.75</v>
      </c>
      <c r="C67" s="77" t="s">
        <v>70</v>
      </c>
      <c r="D67" s="84">
        <f t="shared" si="9"/>
        <v>6.8749999999999996E-4</v>
      </c>
      <c r="E67" s="78">
        <v>6.5199999999999994E-2</v>
      </c>
      <c r="F67" s="79">
        <v>3.984E-2</v>
      </c>
      <c r="G67" s="75">
        <f t="shared" si="1"/>
        <v>0.10503999999999999</v>
      </c>
      <c r="H67" s="76">
        <v>146</v>
      </c>
      <c r="I67" s="77" t="s">
        <v>69</v>
      </c>
      <c r="J67" s="83">
        <f t="shared" si="6"/>
        <v>1.4599999999999998E-2</v>
      </c>
      <c r="K67" s="76">
        <v>159</v>
      </c>
      <c r="L67" s="77" t="s">
        <v>69</v>
      </c>
      <c r="M67" s="83">
        <f t="shared" si="7"/>
        <v>1.5900000000000001E-2</v>
      </c>
      <c r="N67" s="76">
        <v>120</v>
      </c>
      <c r="O67" s="77" t="s">
        <v>69</v>
      </c>
      <c r="P67" s="83">
        <f t="shared" si="8"/>
        <v>1.2E-2</v>
      </c>
    </row>
    <row r="68" spans="1:16">
      <c r="A68" s="1">
        <f t="shared" si="5"/>
        <v>68</v>
      </c>
      <c r="B68" s="76">
        <v>3</v>
      </c>
      <c r="C68" s="77" t="s">
        <v>70</v>
      </c>
      <c r="D68" s="84">
        <f t="shared" si="9"/>
        <v>7.5000000000000002E-4</v>
      </c>
      <c r="E68" s="78">
        <v>6.8099999999999994E-2</v>
      </c>
      <c r="F68" s="79">
        <v>3.9219999999999998E-2</v>
      </c>
      <c r="G68" s="75">
        <f t="shared" si="1"/>
        <v>0.10732</v>
      </c>
      <c r="H68" s="76">
        <v>158</v>
      </c>
      <c r="I68" s="77" t="s">
        <v>69</v>
      </c>
      <c r="J68" s="83">
        <f t="shared" si="6"/>
        <v>1.5800000000000002E-2</v>
      </c>
      <c r="K68" s="76">
        <v>170</v>
      </c>
      <c r="L68" s="77" t="s">
        <v>69</v>
      </c>
      <c r="M68" s="83">
        <f t="shared" si="7"/>
        <v>1.7000000000000001E-2</v>
      </c>
      <c r="N68" s="76">
        <v>129</v>
      </c>
      <c r="O68" s="77" t="s">
        <v>69</v>
      </c>
      <c r="P68" s="83">
        <f t="shared" si="8"/>
        <v>1.29E-2</v>
      </c>
    </row>
    <row r="69" spans="1:16">
      <c r="A69" s="1">
        <f t="shared" si="5"/>
        <v>69</v>
      </c>
      <c r="B69" s="76">
        <v>3.25</v>
      </c>
      <c r="C69" s="77" t="s">
        <v>70</v>
      </c>
      <c r="D69" s="84">
        <f t="shared" si="9"/>
        <v>8.1249999999999996E-4</v>
      </c>
      <c r="E69" s="78">
        <v>7.0879999999999999E-2</v>
      </c>
      <c r="F69" s="79">
        <v>3.8620000000000002E-2</v>
      </c>
      <c r="G69" s="75">
        <f t="shared" si="1"/>
        <v>0.1095</v>
      </c>
      <c r="H69" s="76">
        <v>171</v>
      </c>
      <c r="I69" s="77" t="s">
        <v>69</v>
      </c>
      <c r="J69" s="83">
        <f t="shared" si="6"/>
        <v>1.7100000000000001E-2</v>
      </c>
      <c r="K69" s="76">
        <v>181</v>
      </c>
      <c r="L69" s="77" t="s">
        <v>69</v>
      </c>
      <c r="M69" s="83">
        <f t="shared" si="7"/>
        <v>1.8099999999999998E-2</v>
      </c>
      <c r="N69" s="76">
        <v>137</v>
      </c>
      <c r="O69" s="77" t="s">
        <v>69</v>
      </c>
      <c r="P69" s="83">
        <f t="shared" si="8"/>
        <v>1.37E-2</v>
      </c>
    </row>
    <row r="70" spans="1:16">
      <c r="A70" s="1">
        <f t="shared" si="5"/>
        <v>70</v>
      </c>
      <c r="B70" s="76">
        <v>3.5</v>
      </c>
      <c r="C70" s="77" t="s">
        <v>70</v>
      </c>
      <c r="D70" s="84">
        <f t="shared" si="9"/>
        <v>8.7500000000000002E-4</v>
      </c>
      <c r="E70" s="78">
        <v>7.3550000000000004E-2</v>
      </c>
      <c r="F70" s="79">
        <v>3.8030000000000001E-2</v>
      </c>
      <c r="G70" s="75">
        <f t="shared" si="1"/>
        <v>0.11158000000000001</v>
      </c>
      <c r="H70" s="76">
        <v>184</v>
      </c>
      <c r="I70" s="77" t="s">
        <v>69</v>
      </c>
      <c r="J70" s="83">
        <f t="shared" si="6"/>
        <v>1.84E-2</v>
      </c>
      <c r="K70" s="76">
        <v>192</v>
      </c>
      <c r="L70" s="77" t="s">
        <v>69</v>
      </c>
      <c r="M70" s="83">
        <f t="shared" si="7"/>
        <v>1.9200000000000002E-2</v>
      </c>
      <c r="N70" s="76">
        <v>146</v>
      </c>
      <c r="O70" s="77" t="s">
        <v>69</v>
      </c>
      <c r="P70" s="83">
        <f t="shared" si="8"/>
        <v>1.4599999999999998E-2</v>
      </c>
    </row>
    <row r="71" spans="1:16">
      <c r="A71" s="1">
        <f t="shared" si="5"/>
        <v>71</v>
      </c>
      <c r="B71" s="76">
        <v>3.75</v>
      </c>
      <c r="C71" s="77" t="s">
        <v>70</v>
      </c>
      <c r="D71" s="84">
        <f t="shared" si="9"/>
        <v>9.3749999999999997E-4</v>
      </c>
      <c r="E71" s="78">
        <v>7.6130000000000003E-2</v>
      </c>
      <c r="F71" s="79">
        <v>3.7470000000000003E-2</v>
      </c>
      <c r="G71" s="75">
        <f t="shared" si="1"/>
        <v>0.11360000000000001</v>
      </c>
      <c r="H71" s="76">
        <v>196</v>
      </c>
      <c r="I71" s="77" t="s">
        <v>69</v>
      </c>
      <c r="J71" s="83">
        <f t="shared" si="6"/>
        <v>1.9599999999999999E-2</v>
      </c>
      <c r="K71" s="76">
        <v>202</v>
      </c>
      <c r="L71" s="77" t="s">
        <v>69</v>
      </c>
      <c r="M71" s="83">
        <f t="shared" si="7"/>
        <v>2.0200000000000003E-2</v>
      </c>
      <c r="N71" s="76">
        <v>154</v>
      </c>
      <c r="O71" s="77" t="s">
        <v>69</v>
      </c>
      <c r="P71" s="83">
        <f t="shared" si="8"/>
        <v>1.54E-2</v>
      </c>
    </row>
    <row r="72" spans="1:16">
      <c r="A72" s="1">
        <f t="shared" si="5"/>
        <v>72</v>
      </c>
      <c r="B72" s="76">
        <v>4</v>
      </c>
      <c r="C72" s="77" t="s">
        <v>70</v>
      </c>
      <c r="D72" s="84">
        <f t="shared" si="9"/>
        <v>1E-3</v>
      </c>
      <c r="E72" s="78">
        <v>7.8630000000000005E-2</v>
      </c>
      <c r="F72" s="79">
        <v>3.6920000000000001E-2</v>
      </c>
      <c r="G72" s="75">
        <f t="shared" si="1"/>
        <v>0.11555000000000001</v>
      </c>
      <c r="H72" s="76">
        <v>209</v>
      </c>
      <c r="I72" s="77" t="s">
        <v>69</v>
      </c>
      <c r="J72" s="83">
        <f t="shared" si="6"/>
        <v>2.0899999999999998E-2</v>
      </c>
      <c r="K72" s="76">
        <v>212</v>
      </c>
      <c r="L72" s="77" t="s">
        <v>69</v>
      </c>
      <c r="M72" s="83">
        <f t="shared" si="7"/>
        <v>2.12E-2</v>
      </c>
      <c r="N72" s="76">
        <v>162</v>
      </c>
      <c r="O72" s="77" t="s">
        <v>69</v>
      </c>
      <c r="P72" s="83">
        <f t="shared" si="8"/>
        <v>1.6199999999999999E-2</v>
      </c>
    </row>
    <row r="73" spans="1:16">
      <c r="A73" s="1">
        <f t="shared" si="5"/>
        <v>73</v>
      </c>
      <c r="B73" s="76">
        <v>4.5</v>
      </c>
      <c r="C73" s="77" t="s">
        <v>70</v>
      </c>
      <c r="D73" s="84">
        <f t="shared" si="9"/>
        <v>1.1249999999999999E-3</v>
      </c>
      <c r="E73" s="78">
        <v>8.3400000000000002E-2</v>
      </c>
      <c r="F73" s="79">
        <v>3.5869999999999999E-2</v>
      </c>
      <c r="G73" s="75">
        <f t="shared" si="1"/>
        <v>0.11927</v>
      </c>
      <c r="H73" s="76">
        <v>235</v>
      </c>
      <c r="I73" s="77" t="s">
        <v>69</v>
      </c>
      <c r="J73" s="83">
        <f t="shared" si="6"/>
        <v>2.35E-2</v>
      </c>
      <c r="K73" s="76">
        <v>232</v>
      </c>
      <c r="L73" s="77" t="s">
        <v>69</v>
      </c>
      <c r="M73" s="83">
        <f t="shared" si="7"/>
        <v>2.3200000000000002E-2</v>
      </c>
      <c r="N73" s="76">
        <v>178</v>
      </c>
      <c r="O73" s="77" t="s">
        <v>69</v>
      </c>
      <c r="P73" s="83">
        <f t="shared" si="8"/>
        <v>1.78E-2</v>
      </c>
    </row>
    <row r="74" spans="1:16">
      <c r="A74" s="1">
        <f t="shared" si="5"/>
        <v>74</v>
      </c>
      <c r="B74" s="76">
        <v>5</v>
      </c>
      <c r="C74" s="77" t="s">
        <v>70</v>
      </c>
      <c r="D74" s="84">
        <f t="shared" si="9"/>
        <v>1.25E-3</v>
      </c>
      <c r="E74" s="78">
        <v>8.7910000000000002E-2</v>
      </c>
      <c r="F74" s="79">
        <v>3.4889999999999997E-2</v>
      </c>
      <c r="G74" s="75">
        <f t="shared" si="1"/>
        <v>0.12279999999999999</v>
      </c>
      <c r="H74" s="76">
        <v>260</v>
      </c>
      <c r="I74" s="77" t="s">
        <v>69</v>
      </c>
      <c r="J74" s="83">
        <f t="shared" si="6"/>
        <v>2.6000000000000002E-2</v>
      </c>
      <c r="K74" s="76">
        <v>252</v>
      </c>
      <c r="L74" s="77" t="s">
        <v>69</v>
      </c>
      <c r="M74" s="83">
        <f t="shared" si="7"/>
        <v>2.52E-2</v>
      </c>
      <c r="N74" s="76">
        <v>193</v>
      </c>
      <c r="O74" s="77" t="s">
        <v>69</v>
      </c>
      <c r="P74" s="83">
        <f t="shared" si="8"/>
        <v>1.9300000000000001E-2</v>
      </c>
    </row>
    <row r="75" spans="1:16">
      <c r="A75" s="1">
        <f t="shared" si="5"/>
        <v>75</v>
      </c>
      <c r="B75" s="76">
        <v>5.5</v>
      </c>
      <c r="C75" s="77" t="s">
        <v>70</v>
      </c>
      <c r="D75" s="84">
        <f t="shared" si="9"/>
        <v>1.3749999999999999E-3</v>
      </c>
      <c r="E75" s="78">
        <v>9.2200000000000004E-2</v>
      </c>
      <c r="F75" s="79">
        <v>3.397E-2</v>
      </c>
      <c r="G75" s="75">
        <f t="shared" si="1"/>
        <v>0.12617</v>
      </c>
      <c r="H75" s="76">
        <v>286</v>
      </c>
      <c r="I75" s="77" t="s">
        <v>69</v>
      </c>
      <c r="J75" s="83">
        <f t="shared" si="6"/>
        <v>2.8599999999999997E-2</v>
      </c>
      <c r="K75" s="76">
        <v>270</v>
      </c>
      <c r="L75" s="77" t="s">
        <v>69</v>
      </c>
      <c r="M75" s="83">
        <f t="shared" si="7"/>
        <v>2.7000000000000003E-2</v>
      </c>
      <c r="N75" s="76">
        <v>208</v>
      </c>
      <c r="O75" s="77" t="s">
        <v>69</v>
      </c>
      <c r="P75" s="83">
        <f t="shared" si="8"/>
        <v>2.0799999999999999E-2</v>
      </c>
    </row>
    <row r="76" spans="1:16">
      <c r="A76" s="1">
        <f t="shared" si="5"/>
        <v>76</v>
      </c>
      <c r="B76" s="76">
        <v>6</v>
      </c>
      <c r="C76" s="77" t="s">
        <v>70</v>
      </c>
      <c r="D76" s="84">
        <f t="shared" si="9"/>
        <v>1.5E-3</v>
      </c>
      <c r="E76" s="78">
        <v>9.6299999999999997E-2</v>
      </c>
      <c r="F76" s="79">
        <v>3.3110000000000001E-2</v>
      </c>
      <c r="G76" s="75">
        <f t="shared" si="1"/>
        <v>0.12941</v>
      </c>
      <c r="H76" s="76">
        <v>312</v>
      </c>
      <c r="I76" s="77" t="s">
        <v>69</v>
      </c>
      <c r="J76" s="83">
        <f t="shared" si="6"/>
        <v>3.1199999999999999E-2</v>
      </c>
      <c r="K76" s="76">
        <v>289</v>
      </c>
      <c r="L76" s="77" t="s">
        <v>69</v>
      </c>
      <c r="M76" s="83">
        <f t="shared" si="7"/>
        <v>2.8899999999999999E-2</v>
      </c>
      <c r="N76" s="76">
        <v>223</v>
      </c>
      <c r="O76" s="77" t="s">
        <v>69</v>
      </c>
      <c r="P76" s="83">
        <f t="shared" si="8"/>
        <v>2.23E-2</v>
      </c>
    </row>
    <row r="77" spans="1:16">
      <c r="A77" s="1">
        <f t="shared" si="5"/>
        <v>77</v>
      </c>
      <c r="B77" s="76">
        <v>6.5</v>
      </c>
      <c r="C77" s="77" t="s">
        <v>70</v>
      </c>
      <c r="D77" s="84">
        <f t="shared" si="9"/>
        <v>1.6249999999999999E-3</v>
      </c>
      <c r="E77" s="78">
        <v>0.1002</v>
      </c>
      <c r="F77" s="79">
        <v>3.2300000000000002E-2</v>
      </c>
      <c r="G77" s="75">
        <f t="shared" si="1"/>
        <v>0.13250000000000001</v>
      </c>
      <c r="H77" s="76">
        <v>338</v>
      </c>
      <c r="I77" s="77" t="s">
        <v>69</v>
      </c>
      <c r="J77" s="83">
        <f t="shared" si="6"/>
        <v>3.3800000000000004E-2</v>
      </c>
      <c r="K77" s="76">
        <v>306</v>
      </c>
      <c r="L77" s="77" t="s">
        <v>69</v>
      </c>
      <c r="M77" s="83">
        <f t="shared" si="7"/>
        <v>3.0599999999999999E-2</v>
      </c>
      <c r="N77" s="76">
        <v>238</v>
      </c>
      <c r="O77" s="77" t="s">
        <v>69</v>
      </c>
      <c r="P77" s="83">
        <f t="shared" si="8"/>
        <v>2.3799999999999998E-2</v>
      </c>
    </row>
    <row r="78" spans="1:16">
      <c r="A78" s="1">
        <f t="shared" si="5"/>
        <v>78</v>
      </c>
      <c r="B78" s="76">
        <v>7</v>
      </c>
      <c r="C78" s="77" t="s">
        <v>70</v>
      </c>
      <c r="D78" s="84">
        <f t="shared" si="9"/>
        <v>1.75E-3</v>
      </c>
      <c r="E78" s="78">
        <v>0.104</v>
      </c>
      <c r="F78" s="79">
        <v>3.1539999999999999E-2</v>
      </c>
      <c r="G78" s="75">
        <f t="shared" si="1"/>
        <v>0.13553999999999999</v>
      </c>
      <c r="H78" s="76">
        <v>363</v>
      </c>
      <c r="I78" s="77" t="s">
        <v>69</v>
      </c>
      <c r="J78" s="83">
        <f t="shared" si="6"/>
        <v>3.6299999999999999E-2</v>
      </c>
      <c r="K78" s="76">
        <v>324</v>
      </c>
      <c r="L78" s="77" t="s">
        <v>69</v>
      </c>
      <c r="M78" s="83">
        <f t="shared" si="7"/>
        <v>3.2399999999999998E-2</v>
      </c>
      <c r="N78" s="76">
        <v>252</v>
      </c>
      <c r="O78" s="77" t="s">
        <v>69</v>
      </c>
      <c r="P78" s="83">
        <f t="shared" si="8"/>
        <v>2.52E-2</v>
      </c>
    </row>
    <row r="79" spans="1:16">
      <c r="A79" s="1">
        <f t="shared" si="5"/>
        <v>79</v>
      </c>
      <c r="B79" s="76">
        <v>8</v>
      </c>
      <c r="C79" s="77" t="s">
        <v>70</v>
      </c>
      <c r="D79" s="84">
        <f t="shared" si="9"/>
        <v>2E-3</v>
      </c>
      <c r="E79" s="78">
        <v>0.11119999999999999</v>
      </c>
      <c r="F79" s="79">
        <v>3.014E-2</v>
      </c>
      <c r="G79" s="75">
        <f t="shared" si="1"/>
        <v>0.14133999999999999</v>
      </c>
      <c r="H79" s="76">
        <v>415</v>
      </c>
      <c r="I79" s="77" t="s">
        <v>69</v>
      </c>
      <c r="J79" s="83">
        <f t="shared" si="6"/>
        <v>4.1499999999999995E-2</v>
      </c>
      <c r="K79" s="76">
        <v>357</v>
      </c>
      <c r="L79" s="77" t="s">
        <v>69</v>
      </c>
      <c r="M79" s="83">
        <f t="shared" si="7"/>
        <v>3.5699999999999996E-2</v>
      </c>
      <c r="N79" s="76">
        <v>279</v>
      </c>
      <c r="O79" s="77" t="s">
        <v>69</v>
      </c>
      <c r="P79" s="83">
        <f t="shared" si="8"/>
        <v>2.7900000000000001E-2</v>
      </c>
    </row>
    <row r="80" spans="1:16">
      <c r="A80" s="1">
        <f t="shared" si="5"/>
        <v>80</v>
      </c>
      <c r="B80" s="76">
        <v>9</v>
      </c>
      <c r="C80" s="77" t="s">
        <v>70</v>
      </c>
      <c r="D80" s="84">
        <f t="shared" si="9"/>
        <v>2.2499999999999998E-3</v>
      </c>
      <c r="E80" s="78">
        <v>0.11849999999999999</v>
      </c>
      <c r="F80" s="79">
        <v>2.8889999999999999E-2</v>
      </c>
      <c r="G80" s="75">
        <f t="shared" si="1"/>
        <v>0.14738999999999999</v>
      </c>
      <c r="H80" s="76">
        <v>467</v>
      </c>
      <c r="I80" s="77" t="s">
        <v>69</v>
      </c>
      <c r="J80" s="83">
        <f t="shared" si="6"/>
        <v>4.6700000000000005E-2</v>
      </c>
      <c r="K80" s="76">
        <v>388</v>
      </c>
      <c r="L80" s="77" t="s">
        <v>69</v>
      </c>
      <c r="M80" s="83">
        <f t="shared" si="7"/>
        <v>3.8800000000000001E-2</v>
      </c>
      <c r="N80" s="76">
        <v>306</v>
      </c>
      <c r="O80" s="77" t="s">
        <v>69</v>
      </c>
      <c r="P80" s="83">
        <f t="shared" si="8"/>
        <v>3.0599999999999999E-2</v>
      </c>
    </row>
    <row r="81" spans="1:16">
      <c r="A81" s="1">
        <f t="shared" si="5"/>
        <v>81</v>
      </c>
      <c r="B81" s="76">
        <v>10</v>
      </c>
      <c r="C81" s="77" t="s">
        <v>70</v>
      </c>
      <c r="D81" s="84">
        <f t="shared" si="9"/>
        <v>2.5000000000000001E-3</v>
      </c>
      <c r="E81" s="78">
        <v>0.12540000000000001</v>
      </c>
      <c r="F81" s="79">
        <v>2.776E-2</v>
      </c>
      <c r="G81" s="75">
        <f t="shared" si="1"/>
        <v>0.15316000000000002</v>
      </c>
      <c r="H81" s="76">
        <v>519</v>
      </c>
      <c r="I81" s="77" t="s">
        <v>69</v>
      </c>
      <c r="J81" s="83">
        <f t="shared" si="6"/>
        <v>5.1900000000000002E-2</v>
      </c>
      <c r="K81" s="76">
        <v>418</v>
      </c>
      <c r="L81" s="77" t="s">
        <v>69</v>
      </c>
      <c r="M81" s="83">
        <f t="shared" si="7"/>
        <v>4.1799999999999997E-2</v>
      </c>
      <c r="N81" s="76">
        <v>331</v>
      </c>
      <c r="O81" s="77" t="s">
        <v>69</v>
      </c>
      <c r="P81" s="83">
        <f t="shared" si="8"/>
        <v>3.3100000000000004E-2</v>
      </c>
    </row>
    <row r="82" spans="1:16">
      <c r="A82" s="1">
        <f t="shared" si="5"/>
        <v>82</v>
      </c>
      <c r="B82" s="76">
        <v>11</v>
      </c>
      <c r="C82" s="77" t="s">
        <v>70</v>
      </c>
      <c r="D82" s="84">
        <f t="shared" si="9"/>
        <v>2.7499999999999998E-3</v>
      </c>
      <c r="E82" s="78">
        <v>0.1321</v>
      </c>
      <c r="F82" s="79">
        <v>2.674E-2</v>
      </c>
      <c r="G82" s="75">
        <f t="shared" si="1"/>
        <v>0.15883999999999998</v>
      </c>
      <c r="H82" s="76">
        <v>570</v>
      </c>
      <c r="I82" s="77" t="s">
        <v>69</v>
      </c>
      <c r="J82" s="83">
        <f t="shared" si="6"/>
        <v>5.6999999999999995E-2</v>
      </c>
      <c r="K82" s="76">
        <v>446</v>
      </c>
      <c r="L82" s="77" t="s">
        <v>69</v>
      </c>
      <c r="M82" s="83">
        <f t="shared" si="7"/>
        <v>4.4600000000000001E-2</v>
      </c>
      <c r="N82" s="76">
        <v>356</v>
      </c>
      <c r="O82" s="77" t="s">
        <v>69</v>
      </c>
      <c r="P82" s="83">
        <f t="shared" si="8"/>
        <v>3.56E-2</v>
      </c>
    </row>
    <row r="83" spans="1:16">
      <c r="A83" s="1">
        <f t="shared" si="5"/>
        <v>83</v>
      </c>
      <c r="B83" s="76">
        <v>12</v>
      </c>
      <c r="C83" s="77" t="s">
        <v>70</v>
      </c>
      <c r="D83" s="84">
        <f t="shared" si="9"/>
        <v>3.0000000000000001E-3</v>
      </c>
      <c r="E83" s="78">
        <v>0.1384</v>
      </c>
      <c r="F83" s="79">
        <v>2.581E-2</v>
      </c>
      <c r="G83" s="75">
        <f t="shared" si="1"/>
        <v>0.16420999999999999</v>
      </c>
      <c r="H83" s="76">
        <v>622</v>
      </c>
      <c r="I83" s="77" t="s">
        <v>69</v>
      </c>
      <c r="J83" s="83">
        <f t="shared" si="6"/>
        <v>6.2199999999999998E-2</v>
      </c>
      <c r="K83" s="76">
        <v>474</v>
      </c>
      <c r="L83" s="77" t="s">
        <v>69</v>
      </c>
      <c r="M83" s="83">
        <f t="shared" si="7"/>
        <v>4.7399999999999998E-2</v>
      </c>
      <c r="N83" s="76">
        <v>380</v>
      </c>
      <c r="O83" s="77" t="s">
        <v>69</v>
      </c>
      <c r="P83" s="83">
        <f t="shared" si="8"/>
        <v>3.7999999999999999E-2</v>
      </c>
    </row>
    <row r="84" spans="1:16">
      <c r="A84" s="1">
        <f t="shared" si="5"/>
        <v>84</v>
      </c>
      <c r="B84" s="76">
        <v>13</v>
      </c>
      <c r="C84" s="77" t="s">
        <v>70</v>
      </c>
      <c r="D84" s="84">
        <f t="shared" si="9"/>
        <v>3.2499999999999999E-3</v>
      </c>
      <c r="E84" s="78">
        <v>0.14449999999999999</v>
      </c>
      <c r="F84" s="79">
        <v>2.495E-2</v>
      </c>
      <c r="G84" s="75">
        <f t="shared" ref="G84:G147" si="10">E84+F84</f>
        <v>0.16944999999999999</v>
      </c>
      <c r="H84" s="76">
        <v>673</v>
      </c>
      <c r="I84" s="77" t="s">
        <v>69</v>
      </c>
      <c r="J84" s="83">
        <f t="shared" ref="J84:J115" si="11">H84/1000/10</f>
        <v>6.7299999999999999E-2</v>
      </c>
      <c r="K84" s="76">
        <v>500</v>
      </c>
      <c r="L84" s="77" t="s">
        <v>69</v>
      </c>
      <c r="M84" s="83">
        <f t="shared" ref="M84:M115" si="12">K84/1000/10</f>
        <v>0.05</v>
      </c>
      <c r="N84" s="76">
        <v>403</v>
      </c>
      <c r="O84" s="77" t="s">
        <v>69</v>
      </c>
      <c r="P84" s="83">
        <f t="shared" ref="P84:P115" si="13">N84/1000/10</f>
        <v>4.0300000000000002E-2</v>
      </c>
    </row>
    <row r="85" spans="1:16">
      <c r="A85" s="1">
        <f t="shared" si="5"/>
        <v>85</v>
      </c>
      <c r="B85" s="76">
        <v>14</v>
      </c>
      <c r="C85" s="77" t="s">
        <v>70</v>
      </c>
      <c r="D85" s="84">
        <f t="shared" si="9"/>
        <v>3.5000000000000001E-3</v>
      </c>
      <c r="E85" s="78">
        <v>0.15040000000000001</v>
      </c>
      <c r="F85" s="79">
        <v>2.4160000000000001E-2</v>
      </c>
      <c r="G85" s="75">
        <f t="shared" si="10"/>
        <v>0.17455999999999999</v>
      </c>
      <c r="H85" s="76">
        <v>724</v>
      </c>
      <c r="I85" s="77" t="s">
        <v>69</v>
      </c>
      <c r="J85" s="83">
        <f t="shared" si="11"/>
        <v>7.2399999999999992E-2</v>
      </c>
      <c r="K85" s="76">
        <v>525</v>
      </c>
      <c r="L85" s="77" t="s">
        <v>69</v>
      </c>
      <c r="M85" s="83">
        <f t="shared" si="12"/>
        <v>5.2500000000000005E-2</v>
      </c>
      <c r="N85" s="76">
        <v>425</v>
      </c>
      <c r="O85" s="77" t="s">
        <v>69</v>
      </c>
      <c r="P85" s="83">
        <f t="shared" si="13"/>
        <v>4.2499999999999996E-2</v>
      </c>
    </row>
    <row r="86" spans="1:16">
      <c r="A86" s="1">
        <f t="shared" ref="A86:A149" si="14">A85+1</f>
        <v>86</v>
      </c>
      <c r="B86" s="76">
        <v>15</v>
      </c>
      <c r="C86" s="77" t="s">
        <v>70</v>
      </c>
      <c r="D86" s="84">
        <f t="shared" si="9"/>
        <v>3.7499999999999999E-3</v>
      </c>
      <c r="E86" s="78">
        <v>0.15609999999999999</v>
      </c>
      <c r="F86" s="79">
        <v>2.3429999999999999E-2</v>
      </c>
      <c r="G86" s="75">
        <f t="shared" si="10"/>
        <v>0.17953</v>
      </c>
      <c r="H86" s="76">
        <v>774</v>
      </c>
      <c r="I86" s="77" t="s">
        <v>69</v>
      </c>
      <c r="J86" s="83">
        <f t="shared" si="11"/>
        <v>7.7399999999999997E-2</v>
      </c>
      <c r="K86" s="76">
        <v>548</v>
      </c>
      <c r="L86" s="77" t="s">
        <v>69</v>
      </c>
      <c r="M86" s="83">
        <f t="shared" si="12"/>
        <v>5.4800000000000001E-2</v>
      </c>
      <c r="N86" s="76">
        <v>446</v>
      </c>
      <c r="O86" s="77" t="s">
        <v>69</v>
      </c>
      <c r="P86" s="83">
        <f t="shared" si="13"/>
        <v>4.4600000000000001E-2</v>
      </c>
    </row>
    <row r="87" spans="1:16">
      <c r="A87" s="1">
        <f t="shared" si="14"/>
        <v>87</v>
      </c>
      <c r="B87" s="76">
        <v>16</v>
      </c>
      <c r="C87" s="77" t="s">
        <v>70</v>
      </c>
      <c r="D87" s="84">
        <f t="shared" si="9"/>
        <v>4.0000000000000001E-3</v>
      </c>
      <c r="E87" s="78">
        <v>0.16170000000000001</v>
      </c>
      <c r="F87" s="79">
        <v>2.2749999999999999E-2</v>
      </c>
      <c r="G87" s="75">
        <f t="shared" si="10"/>
        <v>0.18445</v>
      </c>
      <c r="H87" s="76">
        <v>824</v>
      </c>
      <c r="I87" s="77" t="s">
        <v>69</v>
      </c>
      <c r="J87" s="83">
        <f t="shared" si="11"/>
        <v>8.2400000000000001E-2</v>
      </c>
      <c r="K87" s="76">
        <v>571</v>
      </c>
      <c r="L87" s="77" t="s">
        <v>69</v>
      </c>
      <c r="M87" s="83">
        <f t="shared" si="12"/>
        <v>5.7099999999999998E-2</v>
      </c>
      <c r="N87" s="76">
        <v>467</v>
      </c>
      <c r="O87" s="77" t="s">
        <v>69</v>
      </c>
      <c r="P87" s="83">
        <f t="shared" si="13"/>
        <v>4.6700000000000005E-2</v>
      </c>
    </row>
    <row r="88" spans="1:16">
      <c r="A88" s="1">
        <f t="shared" si="14"/>
        <v>88</v>
      </c>
      <c r="B88" s="76">
        <v>17</v>
      </c>
      <c r="C88" s="77" t="s">
        <v>70</v>
      </c>
      <c r="D88" s="84">
        <f t="shared" ref="D88:D119" si="15">B88/1000/$C$5</f>
        <v>4.2500000000000003E-3</v>
      </c>
      <c r="E88" s="78">
        <v>0.1671</v>
      </c>
      <c r="F88" s="79">
        <v>2.2120000000000001E-2</v>
      </c>
      <c r="G88" s="75">
        <f t="shared" si="10"/>
        <v>0.18922</v>
      </c>
      <c r="H88" s="76">
        <v>874</v>
      </c>
      <c r="I88" s="77" t="s">
        <v>69</v>
      </c>
      <c r="J88" s="83">
        <f t="shared" si="11"/>
        <v>8.7400000000000005E-2</v>
      </c>
      <c r="K88" s="76">
        <v>593</v>
      </c>
      <c r="L88" s="77" t="s">
        <v>69</v>
      </c>
      <c r="M88" s="83">
        <f t="shared" si="12"/>
        <v>5.9299999999999999E-2</v>
      </c>
      <c r="N88" s="76">
        <v>487</v>
      </c>
      <c r="O88" s="77" t="s">
        <v>69</v>
      </c>
      <c r="P88" s="83">
        <f t="shared" si="13"/>
        <v>4.87E-2</v>
      </c>
    </row>
    <row r="89" spans="1:16">
      <c r="A89" s="1">
        <f t="shared" si="14"/>
        <v>89</v>
      </c>
      <c r="B89" s="76">
        <v>18</v>
      </c>
      <c r="C89" s="77" t="s">
        <v>70</v>
      </c>
      <c r="D89" s="84">
        <f t="shared" si="15"/>
        <v>4.4999999999999997E-3</v>
      </c>
      <c r="E89" s="78">
        <v>0.17230000000000001</v>
      </c>
      <c r="F89" s="79">
        <v>2.1530000000000001E-2</v>
      </c>
      <c r="G89" s="75">
        <f t="shared" si="10"/>
        <v>0.19383</v>
      </c>
      <c r="H89" s="76">
        <v>924</v>
      </c>
      <c r="I89" s="77" t="s">
        <v>69</v>
      </c>
      <c r="J89" s="83">
        <f t="shared" si="11"/>
        <v>9.240000000000001E-2</v>
      </c>
      <c r="K89" s="76">
        <v>615</v>
      </c>
      <c r="L89" s="77" t="s">
        <v>69</v>
      </c>
      <c r="M89" s="83">
        <f t="shared" si="12"/>
        <v>6.1499999999999999E-2</v>
      </c>
      <c r="N89" s="76">
        <v>507</v>
      </c>
      <c r="O89" s="77" t="s">
        <v>69</v>
      </c>
      <c r="P89" s="83">
        <f t="shared" si="13"/>
        <v>5.0700000000000002E-2</v>
      </c>
    </row>
    <row r="90" spans="1:16">
      <c r="A90" s="1">
        <f t="shared" si="14"/>
        <v>90</v>
      </c>
      <c r="B90" s="76">
        <v>20</v>
      </c>
      <c r="C90" s="77" t="s">
        <v>70</v>
      </c>
      <c r="D90" s="84">
        <f t="shared" si="15"/>
        <v>5.0000000000000001E-3</v>
      </c>
      <c r="E90" s="78">
        <v>0.18240000000000001</v>
      </c>
      <c r="F90" s="79">
        <v>2.0449999999999999E-2</v>
      </c>
      <c r="G90" s="75">
        <f t="shared" si="10"/>
        <v>0.20285</v>
      </c>
      <c r="H90" s="76">
        <v>1022</v>
      </c>
      <c r="I90" s="77" t="s">
        <v>69</v>
      </c>
      <c r="J90" s="83">
        <f t="shared" si="11"/>
        <v>0.1022</v>
      </c>
      <c r="K90" s="76">
        <v>654</v>
      </c>
      <c r="L90" s="77" t="s">
        <v>69</v>
      </c>
      <c r="M90" s="83">
        <f t="shared" si="12"/>
        <v>6.54E-2</v>
      </c>
      <c r="N90" s="76">
        <v>545</v>
      </c>
      <c r="O90" s="77" t="s">
        <v>69</v>
      </c>
      <c r="P90" s="83">
        <f t="shared" si="13"/>
        <v>5.4500000000000007E-2</v>
      </c>
    </row>
    <row r="91" spans="1:16">
      <c r="A91" s="1">
        <f t="shared" si="14"/>
        <v>91</v>
      </c>
      <c r="B91" s="76">
        <v>22.5</v>
      </c>
      <c r="C91" s="77" t="s">
        <v>70</v>
      </c>
      <c r="D91" s="84">
        <f t="shared" si="15"/>
        <v>5.6249999999999998E-3</v>
      </c>
      <c r="E91" s="78">
        <v>0.19439999999999999</v>
      </c>
      <c r="F91" s="79">
        <v>1.9279999999999999E-2</v>
      </c>
      <c r="G91" s="75">
        <f t="shared" si="10"/>
        <v>0.21367999999999998</v>
      </c>
      <c r="H91" s="76">
        <v>1144</v>
      </c>
      <c r="I91" s="77" t="s">
        <v>69</v>
      </c>
      <c r="J91" s="83">
        <f t="shared" si="11"/>
        <v>0.11439999999999999</v>
      </c>
      <c r="K91" s="76">
        <v>700</v>
      </c>
      <c r="L91" s="77" t="s">
        <v>69</v>
      </c>
      <c r="M91" s="83">
        <f t="shared" si="12"/>
        <v>6.9999999999999993E-2</v>
      </c>
      <c r="N91" s="76">
        <v>590</v>
      </c>
      <c r="O91" s="77" t="s">
        <v>69</v>
      </c>
      <c r="P91" s="83">
        <f t="shared" si="13"/>
        <v>5.8999999999999997E-2</v>
      </c>
    </row>
    <row r="92" spans="1:16">
      <c r="A92" s="1">
        <f t="shared" si="14"/>
        <v>92</v>
      </c>
      <c r="B92" s="76">
        <v>25</v>
      </c>
      <c r="C92" s="77" t="s">
        <v>70</v>
      </c>
      <c r="D92" s="84">
        <f t="shared" si="15"/>
        <v>6.2500000000000003E-3</v>
      </c>
      <c r="E92" s="78">
        <v>0.20569999999999999</v>
      </c>
      <c r="F92" s="79">
        <v>1.8259999999999998E-2</v>
      </c>
      <c r="G92" s="75">
        <f t="shared" si="10"/>
        <v>0.22395999999999999</v>
      </c>
      <c r="H92" s="76">
        <v>1263</v>
      </c>
      <c r="I92" s="77" t="s">
        <v>69</v>
      </c>
      <c r="J92" s="83">
        <f t="shared" si="11"/>
        <v>0.1263</v>
      </c>
      <c r="K92" s="76">
        <v>743</v>
      </c>
      <c r="L92" s="77" t="s">
        <v>69</v>
      </c>
      <c r="M92" s="83">
        <f t="shared" si="12"/>
        <v>7.4300000000000005E-2</v>
      </c>
      <c r="N92" s="76">
        <v>632</v>
      </c>
      <c r="O92" s="77" t="s">
        <v>69</v>
      </c>
      <c r="P92" s="83">
        <f t="shared" si="13"/>
        <v>6.3200000000000006E-2</v>
      </c>
    </row>
    <row r="93" spans="1:16">
      <c r="A93" s="1">
        <f t="shared" si="14"/>
        <v>93</v>
      </c>
      <c r="B93" s="76">
        <v>27.5</v>
      </c>
      <c r="C93" s="77" t="s">
        <v>70</v>
      </c>
      <c r="D93" s="84">
        <f t="shared" si="15"/>
        <v>6.875E-3</v>
      </c>
      <c r="E93" s="78">
        <v>0.21659999999999999</v>
      </c>
      <c r="F93" s="79">
        <v>1.736E-2</v>
      </c>
      <c r="G93" s="75">
        <f t="shared" si="10"/>
        <v>0.23396</v>
      </c>
      <c r="H93" s="76">
        <v>1380</v>
      </c>
      <c r="I93" s="77" t="s">
        <v>69</v>
      </c>
      <c r="J93" s="83">
        <f t="shared" si="11"/>
        <v>0.13799999999999998</v>
      </c>
      <c r="K93" s="76">
        <v>782</v>
      </c>
      <c r="L93" s="77" t="s">
        <v>69</v>
      </c>
      <c r="M93" s="83">
        <f t="shared" si="12"/>
        <v>7.8200000000000006E-2</v>
      </c>
      <c r="N93" s="76">
        <v>671</v>
      </c>
      <c r="O93" s="77" t="s">
        <v>69</v>
      </c>
      <c r="P93" s="83">
        <f t="shared" si="13"/>
        <v>6.7100000000000007E-2</v>
      </c>
    </row>
    <row r="94" spans="1:16">
      <c r="A94" s="1">
        <f t="shared" si="14"/>
        <v>94</v>
      </c>
      <c r="B94" s="76">
        <v>30</v>
      </c>
      <c r="C94" s="77" t="s">
        <v>70</v>
      </c>
      <c r="D94" s="84">
        <f t="shared" si="15"/>
        <v>7.4999999999999997E-3</v>
      </c>
      <c r="E94" s="78">
        <v>0.22700000000000001</v>
      </c>
      <c r="F94" s="79">
        <v>1.6559999999999998E-2</v>
      </c>
      <c r="G94" s="75">
        <f t="shared" si="10"/>
        <v>0.24356</v>
      </c>
      <c r="H94" s="76">
        <v>1496</v>
      </c>
      <c r="I94" s="77" t="s">
        <v>69</v>
      </c>
      <c r="J94" s="83">
        <f t="shared" si="11"/>
        <v>0.14960000000000001</v>
      </c>
      <c r="K94" s="76">
        <v>819</v>
      </c>
      <c r="L94" s="77" t="s">
        <v>69</v>
      </c>
      <c r="M94" s="83">
        <f t="shared" si="12"/>
        <v>8.1900000000000001E-2</v>
      </c>
      <c r="N94" s="76">
        <v>709</v>
      </c>
      <c r="O94" s="77" t="s">
        <v>69</v>
      </c>
      <c r="P94" s="83">
        <f t="shared" si="13"/>
        <v>7.0899999999999991E-2</v>
      </c>
    </row>
    <row r="95" spans="1:16">
      <c r="A95" s="1">
        <f t="shared" si="14"/>
        <v>95</v>
      </c>
      <c r="B95" s="76">
        <v>32.5</v>
      </c>
      <c r="C95" s="77" t="s">
        <v>70</v>
      </c>
      <c r="D95" s="84">
        <f t="shared" si="15"/>
        <v>8.1250000000000003E-3</v>
      </c>
      <c r="E95" s="78">
        <v>0.23699999999999999</v>
      </c>
      <c r="F95" s="79">
        <v>1.584E-2</v>
      </c>
      <c r="G95" s="75">
        <f t="shared" si="10"/>
        <v>0.25284000000000001</v>
      </c>
      <c r="H95" s="76">
        <v>1610</v>
      </c>
      <c r="I95" s="77" t="s">
        <v>69</v>
      </c>
      <c r="J95" s="83">
        <f t="shared" si="11"/>
        <v>0.161</v>
      </c>
      <c r="K95" s="76">
        <v>853</v>
      </c>
      <c r="L95" s="77" t="s">
        <v>69</v>
      </c>
      <c r="M95" s="83">
        <f t="shared" si="12"/>
        <v>8.5300000000000001E-2</v>
      </c>
      <c r="N95" s="76">
        <v>744</v>
      </c>
      <c r="O95" s="77" t="s">
        <v>69</v>
      </c>
      <c r="P95" s="83">
        <f t="shared" si="13"/>
        <v>7.4399999999999994E-2</v>
      </c>
    </row>
    <row r="96" spans="1:16">
      <c r="A96" s="1">
        <f t="shared" si="14"/>
        <v>96</v>
      </c>
      <c r="B96" s="76">
        <v>35</v>
      </c>
      <c r="C96" s="77" t="s">
        <v>70</v>
      </c>
      <c r="D96" s="84">
        <f t="shared" si="15"/>
        <v>8.7500000000000008E-3</v>
      </c>
      <c r="E96" s="78">
        <v>0.24660000000000001</v>
      </c>
      <c r="F96" s="79">
        <v>1.519E-2</v>
      </c>
      <c r="G96" s="75">
        <f t="shared" si="10"/>
        <v>0.26179000000000002</v>
      </c>
      <c r="H96" s="76">
        <v>1721</v>
      </c>
      <c r="I96" s="77" t="s">
        <v>69</v>
      </c>
      <c r="J96" s="83">
        <f t="shared" si="11"/>
        <v>0.1721</v>
      </c>
      <c r="K96" s="76">
        <v>885</v>
      </c>
      <c r="L96" s="77" t="s">
        <v>69</v>
      </c>
      <c r="M96" s="83">
        <f t="shared" si="12"/>
        <v>8.8499999999999995E-2</v>
      </c>
      <c r="N96" s="76">
        <v>778</v>
      </c>
      <c r="O96" s="77" t="s">
        <v>69</v>
      </c>
      <c r="P96" s="83">
        <f t="shared" si="13"/>
        <v>7.7800000000000008E-2</v>
      </c>
    </row>
    <row r="97" spans="1:16">
      <c r="A97" s="1">
        <f t="shared" si="14"/>
        <v>97</v>
      </c>
      <c r="B97" s="76">
        <v>37.5</v>
      </c>
      <c r="C97" s="77" t="s">
        <v>70</v>
      </c>
      <c r="D97" s="84">
        <f t="shared" si="15"/>
        <v>9.3749999999999997E-3</v>
      </c>
      <c r="E97" s="78">
        <v>0.25590000000000002</v>
      </c>
      <c r="F97" s="79">
        <v>1.46E-2</v>
      </c>
      <c r="G97" s="75">
        <f t="shared" si="10"/>
        <v>0.27050000000000002</v>
      </c>
      <c r="H97" s="76">
        <v>1831</v>
      </c>
      <c r="I97" s="77" t="s">
        <v>69</v>
      </c>
      <c r="J97" s="83">
        <f t="shared" si="11"/>
        <v>0.18309999999999998</v>
      </c>
      <c r="K97" s="76">
        <v>915</v>
      </c>
      <c r="L97" s="77" t="s">
        <v>69</v>
      </c>
      <c r="M97" s="83">
        <f t="shared" si="12"/>
        <v>9.1499999999999998E-2</v>
      </c>
      <c r="N97" s="76">
        <v>810</v>
      </c>
      <c r="O97" s="77" t="s">
        <v>69</v>
      </c>
      <c r="P97" s="83">
        <f t="shared" si="13"/>
        <v>8.1000000000000003E-2</v>
      </c>
    </row>
    <row r="98" spans="1:16">
      <c r="A98" s="1">
        <f t="shared" si="14"/>
        <v>98</v>
      </c>
      <c r="B98" s="76">
        <v>40</v>
      </c>
      <c r="C98" s="77" t="s">
        <v>70</v>
      </c>
      <c r="D98" s="84">
        <f t="shared" si="15"/>
        <v>0.01</v>
      </c>
      <c r="E98" s="78">
        <v>0.26490000000000002</v>
      </c>
      <c r="F98" s="79">
        <v>1.406E-2</v>
      </c>
      <c r="G98" s="75">
        <f t="shared" si="10"/>
        <v>0.27896000000000004</v>
      </c>
      <c r="H98" s="76">
        <v>1940</v>
      </c>
      <c r="I98" s="77" t="s">
        <v>69</v>
      </c>
      <c r="J98" s="83">
        <f t="shared" si="11"/>
        <v>0.19400000000000001</v>
      </c>
      <c r="K98" s="76">
        <v>943</v>
      </c>
      <c r="L98" s="77" t="s">
        <v>69</v>
      </c>
      <c r="M98" s="83">
        <f t="shared" si="12"/>
        <v>9.4299999999999995E-2</v>
      </c>
      <c r="N98" s="76">
        <v>841</v>
      </c>
      <c r="O98" s="77" t="s">
        <v>69</v>
      </c>
      <c r="P98" s="83">
        <f t="shared" si="13"/>
        <v>8.4099999999999994E-2</v>
      </c>
    </row>
    <row r="99" spans="1:16">
      <c r="A99" s="1">
        <f t="shared" si="14"/>
        <v>99</v>
      </c>
      <c r="B99" s="76">
        <v>45</v>
      </c>
      <c r="C99" s="77" t="s">
        <v>70</v>
      </c>
      <c r="D99" s="84">
        <f t="shared" si="15"/>
        <v>1.125E-2</v>
      </c>
      <c r="E99" s="78">
        <v>0.28220000000000001</v>
      </c>
      <c r="F99" s="79">
        <v>1.312E-2</v>
      </c>
      <c r="G99" s="75">
        <f t="shared" si="10"/>
        <v>0.29532000000000003</v>
      </c>
      <c r="H99" s="76">
        <v>2152</v>
      </c>
      <c r="I99" s="77" t="s">
        <v>69</v>
      </c>
      <c r="J99" s="83">
        <f t="shared" si="11"/>
        <v>0.2152</v>
      </c>
      <c r="K99" s="76">
        <v>994</v>
      </c>
      <c r="L99" s="77" t="s">
        <v>69</v>
      </c>
      <c r="M99" s="83">
        <f t="shared" si="12"/>
        <v>9.9400000000000002E-2</v>
      </c>
      <c r="N99" s="76">
        <v>899</v>
      </c>
      <c r="O99" s="77" t="s">
        <v>69</v>
      </c>
      <c r="P99" s="83">
        <f t="shared" si="13"/>
        <v>8.9900000000000008E-2</v>
      </c>
    </row>
    <row r="100" spans="1:16">
      <c r="A100" s="1">
        <f t="shared" si="14"/>
        <v>100</v>
      </c>
      <c r="B100" s="76">
        <v>50</v>
      </c>
      <c r="C100" s="77" t="s">
        <v>70</v>
      </c>
      <c r="D100" s="84">
        <f t="shared" si="15"/>
        <v>1.2500000000000001E-2</v>
      </c>
      <c r="E100" s="78">
        <v>0.29849999999999999</v>
      </c>
      <c r="F100" s="79">
        <v>1.231E-2</v>
      </c>
      <c r="G100" s="75">
        <f t="shared" si="10"/>
        <v>0.31080999999999998</v>
      </c>
      <c r="H100" s="76">
        <v>2358</v>
      </c>
      <c r="I100" s="77" t="s">
        <v>69</v>
      </c>
      <c r="J100" s="83">
        <f t="shared" si="11"/>
        <v>0.23580000000000001</v>
      </c>
      <c r="K100" s="76">
        <v>1040</v>
      </c>
      <c r="L100" s="77" t="s">
        <v>69</v>
      </c>
      <c r="M100" s="83">
        <f t="shared" si="12"/>
        <v>0.10400000000000001</v>
      </c>
      <c r="N100" s="76">
        <v>952</v>
      </c>
      <c r="O100" s="77" t="s">
        <v>69</v>
      </c>
      <c r="P100" s="83">
        <f t="shared" si="13"/>
        <v>9.5199999999999993E-2</v>
      </c>
    </row>
    <row r="101" spans="1:16">
      <c r="A101" s="1">
        <f t="shared" si="14"/>
        <v>101</v>
      </c>
      <c r="B101" s="76">
        <v>55</v>
      </c>
      <c r="C101" s="77" t="s">
        <v>70</v>
      </c>
      <c r="D101" s="84">
        <f t="shared" si="15"/>
        <v>1.375E-2</v>
      </c>
      <c r="E101" s="78">
        <v>0.314</v>
      </c>
      <c r="F101" s="79">
        <v>1.1599999999999999E-2</v>
      </c>
      <c r="G101" s="75">
        <f t="shared" si="10"/>
        <v>0.3256</v>
      </c>
      <c r="H101" s="76">
        <v>2558</v>
      </c>
      <c r="I101" s="77" t="s">
        <v>69</v>
      </c>
      <c r="J101" s="83">
        <f t="shared" si="11"/>
        <v>0.25579999999999997</v>
      </c>
      <c r="K101" s="76">
        <v>1082</v>
      </c>
      <c r="L101" s="77" t="s">
        <v>69</v>
      </c>
      <c r="M101" s="83">
        <f t="shared" si="12"/>
        <v>0.1082</v>
      </c>
      <c r="N101" s="76">
        <v>1002</v>
      </c>
      <c r="O101" s="77" t="s">
        <v>69</v>
      </c>
      <c r="P101" s="83">
        <f t="shared" si="13"/>
        <v>0.1002</v>
      </c>
    </row>
    <row r="102" spans="1:16">
      <c r="A102" s="1">
        <f t="shared" si="14"/>
        <v>102</v>
      </c>
      <c r="B102" s="76">
        <v>60</v>
      </c>
      <c r="C102" s="77" t="s">
        <v>70</v>
      </c>
      <c r="D102" s="84">
        <f t="shared" si="15"/>
        <v>1.4999999999999999E-2</v>
      </c>
      <c r="E102" s="78">
        <v>0.32879999999999998</v>
      </c>
      <c r="F102" s="79">
        <v>1.099E-2</v>
      </c>
      <c r="G102" s="75">
        <f t="shared" si="10"/>
        <v>0.33978999999999998</v>
      </c>
      <c r="H102" s="76">
        <v>2753</v>
      </c>
      <c r="I102" s="77" t="s">
        <v>69</v>
      </c>
      <c r="J102" s="83">
        <f t="shared" si="11"/>
        <v>0.27529999999999999</v>
      </c>
      <c r="K102" s="76">
        <v>1120</v>
      </c>
      <c r="L102" s="77" t="s">
        <v>69</v>
      </c>
      <c r="M102" s="83">
        <f t="shared" si="12"/>
        <v>0.11200000000000002</v>
      </c>
      <c r="N102" s="76">
        <v>1048</v>
      </c>
      <c r="O102" s="77" t="s">
        <v>69</v>
      </c>
      <c r="P102" s="83">
        <f t="shared" si="13"/>
        <v>0.1048</v>
      </c>
    </row>
    <row r="103" spans="1:16">
      <c r="A103" s="1">
        <f t="shared" si="14"/>
        <v>103</v>
      </c>
      <c r="B103" s="76">
        <v>65</v>
      </c>
      <c r="C103" s="77" t="s">
        <v>70</v>
      </c>
      <c r="D103" s="84">
        <f t="shared" si="15"/>
        <v>1.6250000000000001E-2</v>
      </c>
      <c r="E103" s="78">
        <v>0.34300000000000003</v>
      </c>
      <c r="F103" s="79">
        <v>1.0449999999999999E-2</v>
      </c>
      <c r="G103" s="75">
        <f t="shared" si="10"/>
        <v>0.35345000000000004</v>
      </c>
      <c r="H103" s="76">
        <v>2943</v>
      </c>
      <c r="I103" s="77" t="s">
        <v>69</v>
      </c>
      <c r="J103" s="83">
        <f t="shared" si="11"/>
        <v>0.29430000000000001</v>
      </c>
      <c r="K103" s="76">
        <v>1155</v>
      </c>
      <c r="L103" s="77" t="s">
        <v>69</v>
      </c>
      <c r="M103" s="83">
        <f t="shared" si="12"/>
        <v>0.11550000000000001</v>
      </c>
      <c r="N103" s="76">
        <v>1091</v>
      </c>
      <c r="O103" s="77" t="s">
        <v>69</v>
      </c>
      <c r="P103" s="83">
        <f t="shared" si="13"/>
        <v>0.1091</v>
      </c>
    </row>
    <row r="104" spans="1:16">
      <c r="A104" s="1">
        <f t="shared" si="14"/>
        <v>104</v>
      </c>
      <c r="B104" s="76">
        <v>70</v>
      </c>
      <c r="C104" s="77" t="s">
        <v>70</v>
      </c>
      <c r="D104" s="84">
        <f t="shared" si="15"/>
        <v>1.7500000000000002E-2</v>
      </c>
      <c r="E104" s="78">
        <v>0.35670000000000002</v>
      </c>
      <c r="F104" s="79">
        <v>9.9609999999999994E-3</v>
      </c>
      <c r="G104" s="75">
        <f t="shared" si="10"/>
        <v>0.36666100000000001</v>
      </c>
      <c r="H104" s="76">
        <v>3129</v>
      </c>
      <c r="I104" s="77" t="s">
        <v>69</v>
      </c>
      <c r="J104" s="83">
        <f t="shared" si="11"/>
        <v>0.31290000000000001</v>
      </c>
      <c r="K104" s="76">
        <v>1187</v>
      </c>
      <c r="L104" s="77" t="s">
        <v>69</v>
      </c>
      <c r="M104" s="83">
        <f t="shared" si="12"/>
        <v>0.1187</v>
      </c>
      <c r="N104" s="76">
        <v>1132</v>
      </c>
      <c r="O104" s="77" t="s">
        <v>69</v>
      </c>
      <c r="P104" s="83">
        <f t="shared" si="13"/>
        <v>0.1132</v>
      </c>
    </row>
    <row r="105" spans="1:16">
      <c r="A105" s="1">
        <f t="shared" si="14"/>
        <v>105</v>
      </c>
      <c r="B105" s="76">
        <v>80</v>
      </c>
      <c r="C105" s="77" t="s">
        <v>70</v>
      </c>
      <c r="D105" s="84">
        <f t="shared" si="15"/>
        <v>0.02</v>
      </c>
      <c r="E105" s="78">
        <v>0.38240000000000002</v>
      </c>
      <c r="F105" s="79">
        <v>9.1299999999999992E-3</v>
      </c>
      <c r="G105" s="75">
        <f t="shared" si="10"/>
        <v>0.39153000000000004</v>
      </c>
      <c r="H105" s="76">
        <v>3488</v>
      </c>
      <c r="I105" s="77" t="s">
        <v>69</v>
      </c>
      <c r="J105" s="83">
        <f t="shared" si="11"/>
        <v>0.3488</v>
      </c>
      <c r="K105" s="76">
        <v>1244</v>
      </c>
      <c r="L105" s="77" t="s">
        <v>69</v>
      </c>
      <c r="M105" s="83">
        <f t="shared" si="12"/>
        <v>0.1244</v>
      </c>
      <c r="N105" s="76">
        <v>1206</v>
      </c>
      <c r="O105" s="77" t="s">
        <v>69</v>
      </c>
      <c r="P105" s="83">
        <f t="shared" si="13"/>
        <v>0.1206</v>
      </c>
    </row>
    <row r="106" spans="1:16">
      <c r="A106" s="1">
        <f t="shared" si="14"/>
        <v>106</v>
      </c>
      <c r="B106" s="76">
        <v>90</v>
      </c>
      <c r="C106" s="77" t="s">
        <v>70</v>
      </c>
      <c r="D106" s="84">
        <f t="shared" si="15"/>
        <v>2.2499999999999999E-2</v>
      </c>
      <c r="E106" s="78">
        <v>0.40649999999999997</v>
      </c>
      <c r="F106" s="79">
        <v>8.4430000000000009E-3</v>
      </c>
      <c r="G106" s="75">
        <f t="shared" si="10"/>
        <v>0.41494299999999995</v>
      </c>
      <c r="H106" s="76">
        <v>3832</v>
      </c>
      <c r="I106" s="77" t="s">
        <v>69</v>
      </c>
      <c r="J106" s="83">
        <f t="shared" si="11"/>
        <v>0.38319999999999999</v>
      </c>
      <c r="K106" s="76">
        <v>1294</v>
      </c>
      <c r="L106" s="77" t="s">
        <v>69</v>
      </c>
      <c r="M106" s="83">
        <f t="shared" si="12"/>
        <v>0.12940000000000002</v>
      </c>
      <c r="N106" s="76">
        <v>1273</v>
      </c>
      <c r="O106" s="77" t="s">
        <v>69</v>
      </c>
      <c r="P106" s="83">
        <f t="shared" si="13"/>
        <v>0.1273</v>
      </c>
    </row>
    <row r="107" spans="1:16">
      <c r="A107" s="1">
        <f t="shared" si="14"/>
        <v>107</v>
      </c>
      <c r="B107" s="76">
        <v>100</v>
      </c>
      <c r="C107" s="77" t="s">
        <v>70</v>
      </c>
      <c r="D107" s="84">
        <f t="shared" si="15"/>
        <v>2.5000000000000001E-2</v>
      </c>
      <c r="E107" s="78">
        <v>0.42909999999999998</v>
      </c>
      <c r="F107" s="79">
        <v>7.8639999999999995E-3</v>
      </c>
      <c r="G107" s="75">
        <f t="shared" si="10"/>
        <v>0.43696399999999996</v>
      </c>
      <c r="H107" s="76">
        <v>4164</v>
      </c>
      <c r="I107" s="77" t="s">
        <v>69</v>
      </c>
      <c r="J107" s="83">
        <f t="shared" si="11"/>
        <v>0.41639999999999999</v>
      </c>
      <c r="K107" s="76">
        <v>1338</v>
      </c>
      <c r="L107" s="77" t="s">
        <v>69</v>
      </c>
      <c r="M107" s="83">
        <f t="shared" si="12"/>
        <v>0.1338</v>
      </c>
      <c r="N107" s="76">
        <v>1333</v>
      </c>
      <c r="O107" s="77" t="s">
        <v>69</v>
      </c>
      <c r="P107" s="83">
        <f t="shared" si="13"/>
        <v>0.1333</v>
      </c>
    </row>
    <row r="108" spans="1:16">
      <c r="A108" s="1">
        <f t="shared" si="14"/>
        <v>108</v>
      </c>
      <c r="B108" s="76">
        <v>110</v>
      </c>
      <c r="C108" s="77" t="s">
        <v>70</v>
      </c>
      <c r="D108" s="84">
        <f t="shared" si="15"/>
        <v>2.75E-2</v>
      </c>
      <c r="E108" s="78">
        <v>0.45040000000000002</v>
      </c>
      <c r="F108" s="79">
        <v>7.3689999999999997E-3</v>
      </c>
      <c r="G108" s="75">
        <f t="shared" si="10"/>
        <v>0.45776900000000004</v>
      </c>
      <c r="H108" s="76">
        <v>4483</v>
      </c>
      <c r="I108" s="77" t="s">
        <v>69</v>
      </c>
      <c r="J108" s="83">
        <f t="shared" si="11"/>
        <v>0.44829999999999998</v>
      </c>
      <c r="K108" s="76">
        <v>1376</v>
      </c>
      <c r="L108" s="77" t="s">
        <v>69</v>
      </c>
      <c r="M108" s="83">
        <f t="shared" si="12"/>
        <v>0.1376</v>
      </c>
      <c r="N108" s="76">
        <v>1389</v>
      </c>
      <c r="O108" s="77" t="s">
        <v>69</v>
      </c>
      <c r="P108" s="83">
        <f t="shared" si="13"/>
        <v>0.1389</v>
      </c>
    </row>
    <row r="109" spans="1:16">
      <c r="A109" s="1">
        <f t="shared" si="14"/>
        <v>109</v>
      </c>
      <c r="B109" s="76">
        <v>120</v>
      </c>
      <c r="C109" s="77" t="s">
        <v>70</v>
      </c>
      <c r="D109" s="84">
        <f t="shared" si="15"/>
        <v>0.03</v>
      </c>
      <c r="E109" s="78">
        <v>0.47049999999999997</v>
      </c>
      <c r="F109" s="79">
        <v>6.94E-3</v>
      </c>
      <c r="G109" s="75">
        <f t="shared" si="10"/>
        <v>0.47743999999999998</v>
      </c>
      <c r="H109" s="76">
        <v>4792</v>
      </c>
      <c r="I109" s="77" t="s">
        <v>69</v>
      </c>
      <c r="J109" s="83">
        <f t="shared" si="11"/>
        <v>0.47919999999999996</v>
      </c>
      <c r="K109" s="76">
        <v>1411</v>
      </c>
      <c r="L109" s="77" t="s">
        <v>69</v>
      </c>
      <c r="M109" s="83">
        <f t="shared" si="12"/>
        <v>0.1411</v>
      </c>
      <c r="N109" s="76">
        <v>1440</v>
      </c>
      <c r="O109" s="77" t="s">
        <v>69</v>
      </c>
      <c r="P109" s="83">
        <f t="shared" si="13"/>
        <v>0.14399999999999999</v>
      </c>
    </row>
    <row r="110" spans="1:16">
      <c r="A110" s="1">
        <f t="shared" si="14"/>
        <v>110</v>
      </c>
      <c r="B110" s="76">
        <v>130</v>
      </c>
      <c r="C110" s="77" t="s">
        <v>70</v>
      </c>
      <c r="D110" s="84">
        <f t="shared" si="15"/>
        <v>3.2500000000000001E-2</v>
      </c>
      <c r="E110" s="78">
        <v>0.48959999999999998</v>
      </c>
      <c r="F110" s="79">
        <v>6.5630000000000003E-3</v>
      </c>
      <c r="G110" s="75">
        <f t="shared" si="10"/>
        <v>0.49616299999999997</v>
      </c>
      <c r="H110" s="76">
        <v>5092</v>
      </c>
      <c r="I110" s="77" t="s">
        <v>69</v>
      </c>
      <c r="J110" s="83">
        <f t="shared" si="11"/>
        <v>0.50919999999999999</v>
      </c>
      <c r="K110" s="76">
        <v>1443</v>
      </c>
      <c r="L110" s="77" t="s">
        <v>69</v>
      </c>
      <c r="M110" s="83">
        <f t="shared" si="12"/>
        <v>0.14430000000000001</v>
      </c>
      <c r="N110" s="76">
        <v>1487</v>
      </c>
      <c r="O110" s="77" t="s">
        <v>69</v>
      </c>
      <c r="P110" s="83">
        <f t="shared" si="13"/>
        <v>0.1487</v>
      </c>
    </row>
    <row r="111" spans="1:16">
      <c r="A111" s="1">
        <f t="shared" si="14"/>
        <v>111</v>
      </c>
      <c r="B111" s="76">
        <v>140</v>
      </c>
      <c r="C111" s="77" t="s">
        <v>70</v>
      </c>
      <c r="D111" s="84">
        <f t="shared" si="15"/>
        <v>3.5000000000000003E-2</v>
      </c>
      <c r="E111" s="78">
        <v>0.50780000000000003</v>
      </c>
      <c r="F111" s="79">
        <v>6.2300000000000003E-3</v>
      </c>
      <c r="G111" s="75">
        <f t="shared" si="10"/>
        <v>0.51402999999999999</v>
      </c>
      <c r="H111" s="76">
        <v>5384</v>
      </c>
      <c r="I111" s="77" t="s">
        <v>69</v>
      </c>
      <c r="J111" s="83">
        <f t="shared" si="11"/>
        <v>0.53839999999999999</v>
      </c>
      <c r="K111" s="76">
        <v>1471</v>
      </c>
      <c r="L111" s="77" t="s">
        <v>69</v>
      </c>
      <c r="M111" s="83">
        <f t="shared" si="12"/>
        <v>0.14710000000000001</v>
      </c>
      <c r="N111" s="76">
        <v>1531</v>
      </c>
      <c r="O111" s="77" t="s">
        <v>69</v>
      </c>
      <c r="P111" s="83">
        <f t="shared" si="13"/>
        <v>0.15309999999999999</v>
      </c>
    </row>
    <row r="112" spans="1:16">
      <c r="A112" s="1">
        <f t="shared" si="14"/>
        <v>112</v>
      </c>
      <c r="B112" s="76">
        <v>150</v>
      </c>
      <c r="C112" s="77" t="s">
        <v>70</v>
      </c>
      <c r="D112" s="84">
        <f t="shared" si="15"/>
        <v>3.7499999999999999E-2</v>
      </c>
      <c r="E112" s="78">
        <v>0.52510000000000001</v>
      </c>
      <c r="F112" s="79">
        <v>5.9329999999999999E-3</v>
      </c>
      <c r="G112" s="75">
        <f t="shared" si="10"/>
        <v>0.53103299999999998</v>
      </c>
      <c r="H112" s="76">
        <v>5667</v>
      </c>
      <c r="I112" s="77" t="s">
        <v>69</v>
      </c>
      <c r="J112" s="83">
        <f t="shared" si="11"/>
        <v>0.56669999999999998</v>
      </c>
      <c r="K112" s="76">
        <v>1497</v>
      </c>
      <c r="L112" s="77" t="s">
        <v>69</v>
      </c>
      <c r="M112" s="83">
        <f t="shared" si="12"/>
        <v>0.1497</v>
      </c>
      <c r="N112" s="76">
        <v>1572</v>
      </c>
      <c r="O112" s="77" t="s">
        <v>69</v>
      </c>
      <c r="P112" s="83">
        <f t="shared" si="13"/>
        <v>0.15720000000000001</v>
      </c>
    </row>
    <row r="113" spans="1:16">
      <c r="A113" s="1">
        <f t="shared" si="14"/>
        <v>113</v>
      </c>
      <c r="B113" s="76">
        <v>160</v>
      </c>
      <c r="C113" s="77" t="s">
        <v>70</v>
      </c>
      <c r="D113" s="84">
        <f t="shared" si="15"/>
        <v>0.04</v>
      </c>
      <c r="E113" s="78">
        <v>0.54159999999999997</v>
      </c>
      <c r="F113" s="79">
        <v>5.666E-3</v>
      </c>
      <c r="G113" s="75">
        <f t="shared" si="10"/>
        <v>0.54726599999999992</v>
      </c>
      <c r="H113" s="76">
        <v>5944</v>
      </c>
      <c r="I113" s="77" t="s">
        <v>69</v>
      </c>
      <c r="J113" s="83">
        <f t="shared" si="11"/>
        <v>0.59440000000000004</v>
      </c>
      <c r="K113" s="76">
        <v>1521</v>
      </c>
      <c r="L113" s="77" t="s">
        <v>69</v>
      </c>
      <c r="M113" s="83">
        <f t="shared" si="12"/>
        <v>0.15209999999999999</v>
      </c>
      <c r="N113" s="76">
        <v>1610</v>
      </c>
      <c r="O113" s="77" t="s">
        <v>69</v>
      </c>
      <c r="P113" s="83">
        <f t="shared" si="13"/>
        <v>0.161</v>
      </c>
    </row>
    <row r="114" spans="1:16">
      <c r="A114" s="1">
        <f t="shared" si="14"/>
        <v>114</v>
      </c>
      <c r="B114" s="76">
        <v>170</v>
      </c>
      <c r="C114" s="77" t="s">
        <v>70</v>
      </c>
      <c r="D114" s="84">
        <f t="shared" si="15"/>
        <v>4.2500000000000003E-2</v>
      </c>
      <c r="E114" s="78">
        <v>0.55740000000000001</v>
      </c>
      <c r="F114" s="79">
        <v>5.4250000000000001E-3</v>
      </c>
      <c r="G114" s="75">
        <f t="shared" si="10"/>
        <v>0.56282500000000002</v>
      </c>
      <c r="H114" s="76">
        <v>6215</v>
      </c>
      <c r="I114" s="77" t="s">
        <v>69</v>
      </c>
      <c r="J114" s="83">
        <f t="shared" si="11"/>
        <v>0.62149999999999994</v>
      </c>
      <c r="K114" s="76">
        <v>1544</v>
      </c>
      <c r="L114" s="77" t="s">
        <v>69</v>
      </c>
      <c r="M114" s="83">
        <f t="shared" si="12"/>
        <v>0.15440000000000001</v>
      </c>
      <c r="N114" s="76">
        <v>1646</v>
      </c>
      <c r="O114" s="77" t="s">
        <v>69</v>
      </c>
      <c r="P114" s="83">
        <f t="shared" si="13"/>
        <v>0.1646</v>
      </c>
    </row>
    <row r="115" spans="1:16">
      <c r="A115" s="1">
        <f t="shared" si="14"/>
        <v>115</v>
      </c>
      <c r="B115" s="76">
        <v>180</v>
      </c>
      <c r="C115" s="77" t="s">
        <v>70</v>
      </c>
      <c r="D115" s="84">
        <f t="shared" si="15"/>
        <v>4.4999999999999998E-2</v>
      </c>
      <c r="E115" s="78">
        <v>0.57240000000000002</v>
      </c>
      <c r="F115" s="79">
        <v>5.2059999999999997E-3</v>
      </c>
      <c r="G115" s="75">
        <f t="shared" si="10"/>
        <v>0.57760600000000006</v>
      </c>
      <c r="H115" s="76">
        <v>6479</v>
      </c>
      <c r="I115" s="77" t="s">
        <v>69</v>
      </c>
      <c r="J115" s="83">
        <f t="shared" si="11"/>
        <v>0.64790000000000003</v>
      </c>
      <c r="K115" s="76">
        <v>1564</v>
      </c>
      <c r="L115" s="77" t="s">
        <v>69</v>
      </c>
      <c r="M115" s="83">
        <f t="shared" si="12"/>
        <v>0.15640000000000001</v>
      </c>
      <c r="N115" s="76">
        <v>1680</v>
      </c>
      <c r="O115" s="77" t="s">
        <v>69</v>
      </c>
      <c r="P115" s="83">
        <f t="shared" si="13"/>
        <v>0.16799999999999998</v>
      </c>
    </row>
    <row r="116" spans="1:16">
      <c r="A116" s="1">
        <f t="shared" si="14"/>
        <v>116</v>
      </c>
      <c r="B116" s="76">
        <v>200</v>
      </c>
      <c r="C116" s="77" t="s">
        <v>70</v>
      </c>
      <c r="D116" s="84">
        <f t="shared" si="15"/>
        <v>0.05</v>
      </c>
      <c r="E116" s="78">
        <v>0.60070000000000001</v>
      </c>
      <c r="F116" s="79">
        <v>4.8219999999999999E-3</v>
      </c>
      <c r="G116" s="75">
        <f t="shared" si="10"/>
        <v>0.605522</v>
      </c>
      <c r="H116" s="76">
        <v>6993</v>
      </c>
      <c r="I116" s="77" t="s">
        <v>69</v>
      </c>
      <c r="J116" s="83">
        <f t="shared" ref="J116:J121" si="16">H116/1000/10</f>
        <v>0.69930000000000003</v>
      </c>
      <c r="K116" s="76">
        <v>1602</v>
      </c>
      <c r="L116" s="77" t="s">
        <v>69</v>
      </c>
      <c r="M116" s="83">
        <f t="shared" ref="M116:M147" si="17">K116/1000/10</f>
        <v>0.16020000000000001</v>
      </c>
      <c r="N116" s="76">
        <v>1744</v>
      </c>
      <c r="O116" s="77" t="s">
        <v>69</v>
      </c>
      <c r="P116" s="83">
        <f t="shared" ref="P116:P147" si="18">N116/1000/10</f>
        <v>0.1744</v>
      </c>
    </row>
    <row r="117" spans="1:16">
      <c r="A117" s="1">
        <f t="shared" si="14"/>
        <v>117</v>
      </c>
      <c r="B117" s="76">
        <v>225</v>
      </c>
      <c r="C117" s="77" t="s">
        <v>70</v>
      </c>
      <c r="D117" s="84">
        <f t="shared" si="15"/>
        <v>5.6250000000000001E-2</v>
      </c>
      <c r="E117" s="78">
        <v>0.63290000000000002</v>
      </c>
      <c r="F117" s="79">
        <v>4.4219999999999997E-3</v>
      </c>
      <c r="G117" s="75">
        <f t="shared" si="10"/>
        <v>0.63732200000000006</v>
      </c>
      <c r="H117" s="76">
        <v>7609</v>
      </c>
      <c r="I117" s="77" t="s">
        <v>69</v>
      </c>
      <c r="J117" s="83">
        <f t="shared" si="16"/>
        <v>0.76090000000000002</v>
      </c>
      <c r="K117" s="76">
        <v>1644</v>
      </c>
      <c r="L117" s="77" t="s">
        <v>69</v>
      </c>
      <c r="M117" s="83">
        <f t="shared" si="17"/>
        <v>0.16439999999999999</v>
      </c>
      <c r="N117" s="76">
        <v>1815</v>
      </c>
      <c r="O117" s="77" t="s">
        <v>69</v>
      </c>
      <c r="P117" s="83">
        <f t="shared" si="18"/>
        <v>0.18149999999999999</v>
      </c>
    </row>
    <row r="118" spans="1:16">
      <c r="A118" s="1">
        <f t="shared" si="14"/>
        <v>118</v>
      </c>
      <c r="B118" s="76">
        <v>250</v>
      </c>
      <c r="C118" s="77" t="s">
        <v>70</v>
      </c>
      <c r="D118" s="84">
        <f t="shared" si="15"/>
        <v>6.25E-2</v>
      </c>
      <c r="E118" s="78">
        <v>0.66190000000000004</v>
      </c>
      <c r="F118" s="79">
        <v>4.0899999999999999E-3</v>
      </c>
      <c r="G118" s="75">
        <f t="shared" si="10"/>
        <v>0.66599000000000008</v>
      </c>
      <c r="H118" s="76">
        <v>8200</v>
      </c>
      <c r="I118" s="77" t="s">
        <v>69</v>
      </c>
      <c r="J118" s="83">
        <f t="shared" si="16"/>
        <v>0.82</v>
      </c>
      <c r="K118" s="76">
        <v>1680</v>
      </c>
      <c r="L118" s="77" t="s">
        <v>69</v>
      </c>
      <c r="M118" s="83">
        <f t="shared" si="17"/>
        <v>0.16799999999999998</v>
      </c>
      <c r="N118" s="76">
        <v>1878</v>
      </c>
      <c r="O118" s="77" t="s">
        <v>69</v>
      </c>
      <c r="P118" s="83">
        <f t="shared" si="18"/>
        <v>0.18779999999999999</v>
      </c>
    </row>
    <row r="119" spans="1:16">
      <c r="A119" s="1">
        <f t="shared" si="14"/>
        <v>119</v>
      </c>
      <c r="B119" s="76">
        <v>275</v>
      </c>
      <c r="C119" s="77" t="s">
        <v>70</v>
      </c>
      <c r="D119" s="84">
        <f t="shared" si="15"/>
        <v>6.8750000000000006E-2</v>
      </c>
      <c r="E119" s="78">
        <v>0.68820000000000003</v>
      </c>
      <c r="F119" s="79">
        <v>3.8089999999999999E-3</v>
      </c>
      <c r="G119" s="75">
        <f t="shared" si="10"/>
        <v>0.69200899999999999</v>
      </c>
      <c r="H119" s="76">
        <v>8772</v>
      </c>
      <c r="I119" s="77" t="s">
        <v>69</v>
      </c>
      <c r="J119" s="83">
        <f t="shared" si="16"/>
        <v>0.87719999999999998</v>
      </c>
      <c r="K119" s="76">
        <v>1712</v>
      </c>
      <c r="L119" s="77" t="s">
        <v>69</v>
      </c>
      <c r="M119" s="83">
        <f t="shared" si="17"/>
        <v>0.17119999999999999</v>
      </c>
      <c r="N119" s="76">
        <v>1936</v>
      </c>
      <c r="O119" s="77" t="s">
        <v>69</v>
      </c>
      <c r="P119" s="83">
        <f t="shared" si="18"/>
        <v>0.19359999999999999</v>
      </c>
    </row>
    <row r="120" spans="1:16">
      <c r="A120" s="1">
        <f t="shared" si="14"/>
        <v>120</v>
      </c>
      <c r="B120" s="76">
        <v>300</v>
      </c>
      <c r="C120" s="77" t="s">
        <v>70</v>
      </c>
      <c r="D120" s="84">
        <f t="shared" ref="D120:D132" si="19">B120/1000/$C$5</f>
        <v>7.4999999999999997E-2</v>
      </c>
      <c r="E120" s="78">
        <v>0.71199999999999997</v>
      </c>
      <c r="F120" s="79">
        <v>3.5669999999999999E-3</v>
      </c>
      <c r="G120" s="75">
        <f t="shared" si="10"/>
        <v>0.71556699999999995</v>
      </c>
      <c r="H120" s="76">
        <v>9326</v>
      </c>
      <c r="I120" s="77" t="s">
        <v>69</v>
      </c>
      <c r="J120" s="83">
        <f t="shared" si="16"/>
        <v>0.9326000000000001</v>
      </c>
      <c r="K120" s="76">
        <v>1741</v>
      </c>
      <c r="L120" s="77" t="s">
        <v>69</v>
      </c>
      <c r="M120" s="83">
        <f t="shared" si="17"/>
        <v>0.1741</v>
      </c>
      <c r="N120" s="76">
        <v>1989</v>
      </c>
      <c r="O120" s="77" t="s">
        <v>69</v>
      </c>
      <c r="P120" s="83">
        <f t="shared" si="18"/>
        <v>0.19890000000000002</v>
      </c>
    </row>
    <row r="121" spans="1:16">
      <c r="A121" s="1">
        <f t="shared" si="14"/>
        <v>121</v>
      </c>
      <c r="B121" s="76">
        <v>325</v>
      </c>
      <c r="C121" s="77" t="s">
        <v>70</v>
      </c>
      <c r="D121" s="84">
        <f t="shared" si="19"/>
        <v>8.1250000000000003E-2</v>
      </c>
      <c r="E121" s="78">
        <v>0.73350000000000004</v>
      </c>
      <c r="F121" s="79">
        <v>3.3570000000000002E-3</v>
      </c>
      <c r="G121" s="75">
        <f t="shared" si="10"/>
        <v>0.7368570000000001</v>
      </c>
      <c r="H121" s="76">
        <v>9865</v>
      </c>
      <c r="I121" s="77" t="s">
        <v>69</v>
      </c>
      <c r="J121" s="83">
        <f t="shared" si="16"/>
        <v>0.98650000000000004</v>
      </c>
      <c r="K121" s="76">
        <v>1767</v>
      </c>
      <c r="L121" s="77" t="s">
        <v>69</v>
      </c>
      <c r="M121" s="83">
        <f t="shared" si="17"/>
        <v>0.1767</v>
      </c>
      <c r="N121" s="76">
        <v>2038</v>
      </c>
      <c r="O121" s="77" t="s">
        <v>69</v>
      </c>
      <c r="P121" s="83">
        <f t="shared" si="18"/>
        <v>0.20379999999999998</v>
      </c>
    </row>
    <row r="122" spans="1:16">
      <c r="A122" s="1">
        <f t="shared" si="14"/>
        <v>122</v>
      </c>
      <c r="B122" s="76">
        <v>350</v>
      </c>
      <c r="C122" s="77" t="s">
        <v>70</v>
      </c>
      <c r="D122" s="84">
        <f t="shared" si="19"/>
        <v>8.7499999999999994E-2</v>
      </c>
      <c r="E122" s="78">
        <v>0.75290000000000001</v>
      </c>
      <c r="F122" s="79">
        <v>3.173E-3</v>
      </c>
      <c r="G122" s="75">
        <f t="shared" si="10"/>
        <v>0.756073</v>
      </c>
      <c r="H122" s="76">
        <v>1.04</v>
      </c>
      <c r="I122" s="111" t="s">
        <v>71</v>
      </c>
      <c r="J122" s="64">
        <f t="shared" ref="J122:J153" si="20">H122</f>
        <v>1.04</v>
      </c>
      <c r="K122" s="76">
        <v>1791</v>
      </c>
      <c r="L122" s="77" t="s">
        <v>69</v>
      </c>
      <c r="M122" s="83">
        <f t="shared" si="17"/>
        <v>0.17909999999999998</v>
      </c>
      <c r="N122" s="76">
        <v>2084</v>
      </c>
      <c r="O122" s="77" t="s">
        <v>69</v>
      </c>
      <c r="P122" s="83">
        <f t="shared" si="18"/>
        <v>0.2084</v>
      </c>
    </row>
    <row r="123" spans="1:16">
      <c r="A123" s="1">
        <f t="shared" si="14"/>
        <v>123</v>
      </c>
      <c r="B123" s="76">
        <v>375</v>
      </c>
      <c r="C123" s="77" t="s">
        <v>70</v>
      </c>
      <c r="D123" s="84">
        <f t="shared" si="19"/>
        <v>9.375E-2</v>
      </c>
      <c r="E123" s="78">
        <v>0.77049999999999996</v>
      </c>
      <c r="F123" s="79">
        <v>3.0100000000000001E-3</v>
      </c>
      <c r="G123" s="75">
        <f t="shared" si="10"/>
        <v>0.77350999999999992</v>
      </c>
      <c r="H123" s="76">
        <v>1.0900000000000001</v>
      </c>
      <c r="I123" s="77" t="s">
        <v>71</v>
      </c>
      <c r="J123" s="64">
        <f t="shared" si="20"/>
        <v>1.0900000000000001</v>
      </c>
      <c r="K123" s="76">
        <v>1812</v>
      </c>
      <c r="L123" s="77" t="s">
        <v>69</v>
      </c>
      <c r="M123" s="83">
        <f t="shared" si="17"/>
        <v>0.1812</v>
      </c>
      <c r="N123" s="76">
        <v>2127</v>
      </c>
      <c r="O123" s="77" t="s">
        <v>69</v>
      </c>
      <c r="P123" s="83">
        <f t="shared" si="18"/>
        <v>0.21269999999999997</v>
      </c>
    </row>
    <row r="124" spans="1:16">
      <c r="A124" s="1">
        <f t="shared" si="14"/>
        <v>124</v>
      </c>
      <c r="B124" s="76">
        <v>400</v>
      </c>
      <c r="C124" s="77" t="s">
        <v>70</v>
      </c>
      <c r="D124" s="84">
        <f t="shared" si="19"/>
        <v>0.1</v>
      </c>
      <c r="E124" s="78">
        <v>0.7863</v>
      </c>
      <c r="F124" s="79">
        <v>2.8639999999999998E-3</v>
      </c>
      <c r="G124" s="75">
        <f t="shared" si="10"/>
        <v>0.78916399999999998</v>
      </c>
      <c r="H124" s="76">
        <v>1.1399999999999999</v>
      </c>
      <c r="I124" s="77" t="s">
        <v>71</v>
      </c>
      <c r="J124" s="64">
        <f t="shared" si="20"/>
        <v>1.1399999999999999</v>
      </c>
      <c r="K124" s="76">
        <v>1833</v>
      </c>
      <c r="L124" s="77" t="s">
        <v>69</v>
      </c>
      <c r="M124" s="83">
        <f t="shared" si="17"/>
        <v>0.18329999999999999</v>
      </c>
      <c r="N124" s="76">
        <v>2167</v>
      </c>
      <c r="O124" s="77" t="s">
        <v>69</v>
      </c>
      <c r="P124" s="83">
        <f t="shared" si="18"/>
        <v>0.21669999999999998</v>
      </c>
    </row>
    <row r="125" spans="1:16">
      <c r="A125" s="1">
        <f t="shared" si="14"/>
        <v>125</v>
      </c>
      <c r="B125" s="66">
        <v>450</v>
      </c>
      <c r="C125" s="67" t="s">
        <v>70</v>
      </c>
      <c r="D125" s="84">
        <f t="shared" si="19"/>
        <v>0.1125</v>
      </c>
      <c r="E125" s="78">
        <v>0.81320000000000003</v>
      </c>
      <c r="F125" s="79">
        <v>2.6150000000000001E-3</v>
      </c>
      <c r="G125" s="75">
        <f t="shared" si="10"/>
        <v>0.81581500000000007</v>
      </c>
      <c r="H125" s="76">
        <v>1.24</v>
      </c>
      <c r="I125" s="77" t="s">
        <v>71</v>
      </c>
      <c r="J125" s="64">
        <f t="shared" si="20"/>
        <v>1.24</v>
      </c>
      <c r="K125" s="76">
        <v>1872</v>
      </c>
      <c r="L125" s="77" t="s">
        <v>69</v>
      </c>
      <c r="M125" s="83">
        <f t="shared" si="17"/>
        <v>0.18720000000000001</v>
      </c>
      <c r="N125" s="76">
        <v>2242</v>
      </c>
      <c r="O125" s="77" t="s">
        <v>69</v>
      </c>
      <c r="P125" s="83">
        <f t="shared" si="18"/>
        <v>0.22420000000000001</v>
      </c>
    </row>
    <row r="126" spans="1:16">
      <c r="A126" s="1">
        <f t="shared" si="14"/>
        <v>126</v>
      </c>
      <c r="B126" s="66">
        <v>500</v>
      </c>
      <c r="C126" s="67" t="s">
        <v>70</v>
      </c>
      <c r="D126" s="84">
        <f t="shared" si="19"/>
        <v>0.125</v>
      </c>
      <c r="E126" s="78">
        <v>0.8347</v>
      </c>
      <c r="F126" s="79">
        <v>2.4090000000000001E-3</v>
      </c>
      <c r="G126" s="75">
        <f t="shared" si="10"/>
        <v>0.83710899999999999</v>
      </c>
      <c r="H126" s="66">
        <v>1.34</v>
      </c>
      <c r="I126" s="67" t="s">
        <v>71</v>
      </c>
      <c r="J126" s="64">
        <f t="shared" si="20"/>
        <v>1.34</v>
      </c>
      <c r="K126" s="66">
        <v>1906</v>
      </c>
      <c r="L126" s="67" t="s">
        <v>69</v>
      </c>
      <c r="M126" s="83">
        <f t="shared" si="17"/>
        <v>0.19059999999999999</v>
      </c>
      <c r="N126" s="66">
        <v>2309</v>
      </c>
      <c r="O126" s="67" t="s">
        <v>69</v>
      </c>
      <c r="P126" s="83">
        <f t="shared" si="18"/>
        <v>0.23090000000000002</v>
      </c>
    </row>
    <row r="127" spans="1:16">
      <c r="A127" s="1">
        <f t="shared" si="14"/>
        <v>127</v>
      </c>
      <c r="B127" s="66">
        <v>550</v>
      </c>
      <c r="C127" s="67" t="s">
        <v>70</v>
      </c>
      <c r="D127" s="84">
        <f t="shared" si="19"/>
        <v>0.13750000000000001</v>
      </c>
      <c r="E127" s="78">
        <v>0.85140000000000005</v>
      </c>
      <c r="F127" s="79">
        <v>2.235E-3</v>
      </c>
      <c r="G127" s="75">
        <f t="shared" si="10"/>
        <v>0.85363500000000003</v>
      </c>
      <c r="H127" s="66">
        <v>1.43</v>
      </c>
      <c r="I127" s="67" t="s">
        <v>71</v>
      </c>
      <c r="J127" s="64">
        <f t="shared" si="20"/>
        <v>1.43</v>
      </c>
      <c r="K127" s="66">
        <v>1938</v>
      </c>
      <c r="L127" s="67" t="s">
        <v>69</v>
      </c>
      <c r="M127" s="83">
        <f t="shared" si="17"/>
        <v>0.1938</v>
      </c>
      <c r="N127" s="66">
        <v>2372</v>
      </c>
      <c r="O127" s="67" t="s">
        <v>69</v>
      </c>
      <c r="P127" s="83">
        <f t="shared" si="18"/>
        <v>0.23719999999999999</v>
      </c>
    </row>
    <row r="128" spans="1:16">
      <c r="A128" s="1">
        <f t="shared" si="14"/>
        <v>128</v>
      </c>
      <c r="B128" s="76">
        <v>600</v>
      </c>
      <c r="C128" s="77" t="s">
        <v>70</v>
      </c>
      <c r="D128" s="84">
        <f t="shared" si="19"/>
        <v>0.15</v>
      </c>
      <c r="E128" s="78">
        <v>0.86399999999999999</v>
      </c>
      <c r="F128" s="79">
        <v>2.0869999999999999E-3</v>
      </c>
      <c r="G128" s="75">
        <f t="shared" si="10"/>
        <v>0.86608699999999994</v>
      </c>
      <c r="H128" s="76">
        <v>1.52</v>
      </c>
      <c r="I128" s="77" t="s">
        <v>71</v>
      </c>
      <c r="J128" s="64">
        <f t="shared" si="20"/>
        <v>1.52</v>
      </c>
      <c r="K128" s="66">
        <v>1967</v>
      </c>
      <c r="L128" s="67" t="s">
        <v>69</v>
      </c>
      <c r="M128" s="83">
        <f t="shared" si="17"/>
        <v>0.19670000000000001</v>
      </c>
      <c r="N128" s="66">
        <v>2431</v>
      </c>
      <c r="O128" s="67" t="s">
        <v>69</v>
      </c>
      <c r="P128" s="83">
        <f t="shared" si="18"/>
        <v>0.24310000000000001</v>
      </c>
    </row>
    <row r="129" spans="1:16">
      <c r="A129" s="1">
        <f t="shared" si="14"/>
        <v>129</v>
      </c>
      <c r="B129" s="76">
        <v>650</v>
      </c>
      <c r="C129" s="77" t="s">
        <v>70</v>
      </c>
      <c r="D129" s="84">
        <f t="shared" si="19"/>
        <v>0.16250000000000001</v>
      </c>
      <c r="E129" s="78">
        <v>0.87319999999999998</v>
      </c>
      <c r="F129" s="79">
        <v>1.9589999999999998E-3</v>
      </c>
      <c r="G129" s="75">
        <f t="shared" si="10"/>
        <v>0.87515900000000002</v>
      </c>
      <c r="H129" s="76">
        <v>1.62</v>
      </c>
      <c r="I129" s="77" t="s">
        <v>71</v>
      </c>
      <c r="J129" s="64">
        <f t="shared" si="20"/>
        <v>1.62</v>
      </c>
      <c r="K129" s="66">
        <v>1993</v>
      </c>
      <c r="L129" s="67" t="s">
        <v>69</v>
      </c>
      <c r="M129" s="83">
        <f t="shared" si="17"/>
        <v>0.1993</v>
      </c>
      <c r="N129" s="66">
        <v>2486</v>
      </c>
      <c r="O129" s="67" t="s">
        <v>69</v>
      </c>
      <c r="P129" s="83">
        <f t="shared" si="18"/>
        <v>0.24860000000000002</v>
      </c>
    </row>
    <row r="130" spans="1:16">
      <c r="A130" s="1">
        <f t="shared" si="14"/>
        <v>130</v>
      </c>
      <c r="B130" s="76">
        <v>700</v>
      </c>
      <c r="C130" s="77" t="s">
        <v>70</v>
      </c>
      <c r="D130" s="84">
        <f t="shared" si="19"/>
        <v>0.17499999999999999</v>
      </c>
      <c r="E130" s="78">
        <v>0.87939999999999996</v>
      </c>
      <c r="F130" s="79">
        <v>1.8469999999999999E-3</v>
      </c>
      <c r="G130" s="75">
        <f t="shared" si="10"/>
        <v>0.881247</v>
      </c>
      <c r="H130" s="76">
        <v>1.71</v>
      </c>
      <c r="I130" s="77" t="s">
        <v>71</v>
      </c>
      <c r="J130" s="64">
        <f t="shared" si="20"/>
        <v>1.71</v>
      </c>
      <c r="K130" s="66">
        <v>2019</v>
      </c>
      <c r="L130" s="67" t="s">
        <v>69</v>
      </c>
      <c r="M130" s="83">
        <f t="shared" si="17"/>
        <v>0.20190000000000002</v>
      </c>
      <c r="N130" s="66">
        <v>2538</v>
      </c>
      <c r="O130" s="67" t="s">
        <v>69</v>
      </c>
      <c r="P130" s="83">
        <f t="shared" si="18"/>
        <v>0.25379999999999997</v>
      </c>
    </row>
    <row r="131" spans="1:16">
      <c r="A131" s="1">
        <f t="shared" si="14"/>
        <v>131</v>
      </c>
      <c r="B131" s="76">
        <v>800</v>
      </c>
      <c r="C131" s="77" t="s">
        <v>70</v>
      </c>
      <c r="D131" s="84">
        <f t="shared" si="19"/>
        <v>0.2</v>
      </c>
      <c r="E131" s="78">
        <v>0.88460000000000005</v>
      </c>
      <c r="F131" s="79">
        <v>1.66E-3</v>
      </c>
      <c r="G131" s="75">
        <f t="shared" si="10"/>
        <v>0.88626000000000005</v>
      </c>
      <c r="H131" s="76">
        <v>1.89</v>
      </c>
      <c r="I131" s="77" t="s">
        <v>71</v>
      </c>
      <c r="J131" s="64">
        <f t="shared" si="20"/>
        <v>1.89</v>
      </c>
      <c r="K131" s="66">
        <v>2073</v>
      </c>
      <c r="L131" s="67" t="s">
        <v>69</v>
      </c>
      <c r="M131" s="83">
        <f t="shared" si="17"/>
        <v>0.20729999999999998</v>
      </c>
      <c r="N131" s="66">
        <v>2637</v>
      </c>
      <c r="O131" s="67" t="s">
        <v>69</v>
      </c>
      <c r="P131" s="83">
        <f t="shared" si="18"/>
        <v>0.26369999999999999</v>
      </c>
    </row>
    <row r="132" spans="1:16">
      <c r="A132" s="1">
        <f t="shared" si="14"/>
        <v>132</v>
      </c>
      <c r="B132" s="76">
        <v>900</v>
      </c>
      <c r="C132" s="77" t="s">
        <v>70</v>
      </c>
      <c r="D132" s="84">
        <f t="shared" si="19"/>
        <v>0.22500000000000001</v>
      </c>
      <c r="E132" s="78">
        <v>0.88260000000000005</v>
      </c>
      <c r="F132" s="79">
        <v>1.5100000000000001E-3</v>
      </c>
      <c r="G132" s="75">
        <f t="shared" si="10"/>
        <v>0.88411000000000006</v>
      </c>
      <c r="H132" s="76">
        <v>2.0699999999999998</v>
      </c>
      <c r="I132" s="77" t="s">
        <v>71</v>
      </c>
      <c r="J132" s="64">
        <f t="shared" si="20"/>
        <v>2.0699999999999998</v>
      </c>
      <c r="K132" s="66">
        <v>2124</v>
      </c>
      <c r="L132" s="67" t="s">
        <v>69</v>
      </c>
      <c r="M132" s="83">
        <f t="shared" si="17"/>
        <v>0.21240000000000001</v>
      </c>
      <c r="N132" s="66">
        <v>2730</v>
      </c>
      <c r="O132" s="67" t="s">
        <v>69</v>
      </c>
      <c r="P132" s="83">
        <f t="shared" si="18"/>
        <v>0.27300000000000002</v>
      </c>
    </row>
    <row r="133" spans="1:16">
      <c r="A133" s="1">
        <f t="shared" si="14"/>
        <v>133</v>
      </c>
      <c r="B133" s="76">
        <v>1</v>
      </c>
      <c r="C133" s="111" t="s">
        <v>72</v>
      </c>
      <c r="D133" s="84">
        <f t="shared" ref="D133:D164" si="21">B133/$C$5</f>
        <v>0.25</v>
      </c>
      <c r="E133" s="78">
        <v>0.87560000000000004</v>
      </c>
      <c r="F133" s="79">
        <v>1.387E-3</v>
      </c>
      <c r="G133" s="75">
        <f t="shared" si="10"/>
        <v>0.87698700000000007</v>
      </c>
      <c r="H133" s="76">
        <v>2.2599999999999998</v>
      </c>
      <c r="I133" s="77" t="s">
        <v>71</v>
      </c>
      <c r="J133" s="64">
        <f t="shared" si="20"/>
        <v>2.2599999999999998</v>
      </c>
      <c r="K133" s="66">
        <v>2172</v>
      </c>
      <c r="L133" s="67" t="s">
        <v>69</v>
      </c>
      <c r="M133" s="83">
        <f t="shared" si="17"/>
        <v>0.2172</v>
      </c>
      <c r="N133" s="66">
        <v>2818</v>
      </c>
      <c r="O133" s="67" t="s">
        <v>69</v>
      </c>
      <c r="P133" s="83">
        <f t="shared" si="18"/>
        <v>0.28179999999999999</v>
      </c>
    </row>
    <row r="134" spans="1:16">
      <c r="A134" s="1">
        <f t="shared" si="14"/>
        <v>134</v>
      </c>
      <c r="B134" s="76">
        <v>1.1000000000000001</v>
      </c>
      <c r="C134" s="77" t="s">
        <v>72</v>
      </c>
      <c r="D134" s="84">
        <f t="shared" si="21"/>
        <v>0.27500000000000002</v>
      </c>
      <c r="E134" s="78">
        <v>0.86519999999999997</v>
      </c>
      <c r="F134" s="79">
        <v>1.284E-3</v>
      </c>
      <c r="G134" s="75">
        <f t="shared" si="10"/>
        <v>0.86648399999999992</v>
      </c>
      <c r="H134" s="76">
        <v>2.44</v>
      </c>
      <c r="I134" s="77" t="s">
        <v>71</v>
      </c>
      <c r="J134" s="64">
        <f t="shared" si="20"/>
        <v>2.44</v>
      </c>
      <c r="K134" s="66">
        <v>2219</v>
      </c>
      <c r="L134" s="67" t="s">
        <v>69</v>
      </c>
      <c r="M134" s="83">
        <f t="shared" si="17"/>
        <v>0.22189999999999999</v>
      </c>
      <c r="N134" s="66">
        <v>2903</v>
      </c>
      <c r="O134" s="67" t="s">
        <v>69</v>
      </c>
      <c r="P134" s="83">
        <f t="shared" si="18"/>
        <v>0.2903</v>
      </c>
    </row>
    <row r="135" spans="1:16">
      <c r="A135" s="1">
        <f t="shared" si="14"/>
        <v>135</v>
      </c>
      <c r="B135" s="76">
        <v>1.2</v>
      </c>
      <c r="C135" s="77" t="s">
        <v>72</v>
      </c>
      <c r="D135" s="84">
        <f t="shared" si="21"/>
        <v>0.3</v>
      </c>
      <c r="E135" s="78">
        <v>0.85270000000000001</v>
      </c>
      <c r="F135" s="79">
        <v>1.196E-3</v>
      </c>
      <c r="G135" s="75">
        <f t="shared" si="10"/>
        <v>0.85389599999999999</v>
      </c>
      <c r="H135" s="76">
        <v>2.63</v>
      </c>
      <c r="I135" s="77" t="s">
        <v>71</v>
      </c>
      <c r="J135" s="64">
        <f t="shared" si="20"/>
        <v>2.63</v>
      </c>
      <c r="K135" s="66">
        <v>2264</v>
      </c>
      <c r="L135" s="67" t="s">
        <v>69</v>
      </c>
      <c r="M135" s="83">
        <f t="shared" si="17"/>
        <v>0.22639999999999999</v>
      </c>
      <c r="N135" s="66">
        <v>2987</v>
      </c>
      <c r="O135" s="67" t="s">
        <v>69</v>
      </c>
      <c r="P135" s="83">
        <f t="shared" si="18"/>
        <v>0.29870000000000002</v>
      </c>
    </row>
    <row r="136" spans="1:16">
      <c r="A136" s="1">
        <f t="shared" si="14"/>
        <v>136</v>
      </c>
      <c r="B136" s="76">
        <v>1.3</v>
      </c>
      <c r="C136" s="77" t="s">
        <v>72</v>
      </c>
      <c r="D136" s="84">
        <f t="shared" si="21"/>
        <v>0.32500000000000001</v>
      </c>
      <c r="E136" s="78">
        <v>0.83879999999999999</v>
      </c>
      <c r="F136" s="79">
        <v>1.1199999999999999E-3</v>
      </c>
      <c r="G136" s="75">
        <f t="shared" si="10"/>
        <v>0.83992</v>
      </c>
      <c r="H136" s="76">
        <v>2.82</v>
      </c>
      <c r="I136" s="77" t="s">
        <v>71</v>
      </c>
      <c r="J136" s="64">
        <f t="shared" si="20"/>
        <v>2.82</v>
      </c>
      <c r="K136" s="66">
        <v>2309</v>
      </c>
      <c r="L136" s="67" t="s">
        <v>69</v>
      </c>
      <c r="M136" s="83">
        <f t="shared" si="17"/>
        <v>0.23090000000000002</v>
      </c>
      <c r="N136" s="66">
        <v>3069</v>
      </c>
      <c r="O136" s="67" t="s">
        <v>69</v>
      </c>
      <c r="P136" s="83">
        <f t="shared" si="18"/>
        <v>0.30690000000000001</v>
      </c>
    </row>
    <row r="137" spans="1:16">
      <c r="A137" s="1">
        <f t="shared" si="14"/>
        <v>137</v>
      </c>
      <c r="B137" s="76">
        <v>1.4</v>
      </c>
      <c r="C137" s="77" t="s">
        <v>72</v>
      </c>
      <c r="D137" s="84">
        <f t="shared" si="21"/>
        <v>0.35</v>
      </c>
      <c r="E137" s="78">
        <v>0.82420000000000004</v>
      </c>
      <c r="F137" s="79">
        <v>1.054E-3</v>
      </c>
      <c r="G137" s="75">
        <f t="shared" si="10"/>
        <v>0.82525400000000004</v>
      </c>
      <c r="H137" s="76">
        <v>3.02</v>
      </c>
      <c r="I137" s="77" t="s">
        <v>71</v>
      </c>
      <c r="J137" s="64">
        <f t="shared" si="20"/>
        <v>3.02</v>
      </c>
      <c r="K137" s="66">
        <v>2353</v>
      </c>
      <c r="L137" s="67" t="s">
        <v>69</v>
      </c>
      <c r="M137" s="83">
        <f t="shared" si="17"/>
        <v>0.23530000000000001</v>
      </c>
      <c r="N137" s="66">
        <v>3150</v>
      </c>
      <c r="O137" s="67" t="s">
        <v>69</v>
      </c>
      <c r="P137" s="83">
        <f t="shared" si="18"/>
        <v>0.315</v>
      </c>
    </row>
    <row r="138" spans="1:16">
      <c r="A138" s="1">
        <f t="shared" si="14"/>
        <v>138</v>
      </c>
      <c r="B138" s="76">
        <v>1.5</v>
      </c>
      <c r="C138" s="77" t="s">
        <v>72</v>
      </c>
      <c r="D138" s="84">
        <f t="shared" si="21"/>
        <v>0.375</v>
      </c>
      <c r="E138" s="78">
        <v>0.80930000000000002</v>
      </c>
      <c r="F138" s="79">
        <v>9.9620000000000004E-4</v>
      </c>
      <c r="G138" s="75">
        <f t="shared" si="10"/>
        <v>0.81029620000000002</v>
      </c>
      <c r="H138" s="76">
        <v>3.21</v>
      </c>
      <c r="I138" s="77" t="s">
        <v>71</v>
      </c>
      <c r="J138" s="64">
        <f t="shared" si="20"/>
        <v>3.21</v>
      </c>
      <c r="K138" s="66">
        <v>2398</v>
      </c>
      <c r="L138" s="67" t="s">
        <v>69</v>
      </c>
      <c r="M138" s="83">
        <f t="shared" si="17"/>
        <v>0.23980000000000001</v>
      </c>
      <c r="N138" s="66">
        <v>3231</v>
      </c>
      <c r="O138" s="67" t="s">
        <v>69</v>
      </c>
      <c r="P138" s="83">
        <f t="shared" si="18"/>
        <v>0.3231</v>
      </c>
    </row>
    <row r="139" spans="1:16">
      <c r="A139" s="1">
        <f t="shared" si="14"/>
        <v>139</v>
      </c>
      <c r="B139" s="76">
        <v>1.6</v>
      </c>
      <c r="C139" s="77" t="s">
        <v>72</v>
      </c>
      <c r="D139" s="84">
        <f t="shared" si="21"/>
        <v>0.4</v>
      </c>
      <c r="E139" s="78">
        <v>0.7944</v>
      </c>
      <c r="F139" s="79">
        <v>9.4450000000000003E-4</v>
      </c>
      <c r="G139" s="75">
        <f t="shared" si="10"/>
        <v>0.79534450000000001</v>
      </c>
      <c r="H139" s="76">
        <v>3.42</v>
      </c>
      <c r="I139" s="77" t="s">
        <v>71</v>
      </c>
      <c r="J139" s="64">
        <f t="shared" si="20"/>
        <v>3.42</v>
      </c>
      <c r="K139" s="66">
        <v>2442</v>
      </c>
      <c r="L139" s="67" t="s">
        <v>69</v>
      </c>
      <c r="M139" s="83">
        <f t="shared" si="17"/>
        <v>0.24420000000000003</v>
      </c>
      <c r="N139" s="66">
        <v>3312</v>
      </c>
      <c r="O139" s="67" t="s">
        <v>69</v>
      </c>
      <c r="P139" s="83">
        <f t="shared" si="18"/>
        <v>0.33119999999999999</v>
      </c>
    </row>
    <row r="140" spans="1:16">
      <c r="A140" s="1">
        <f t="shared" si="14"/>
        <v>140</v>
      </c>
      <c r="B140" s="76">
        <v>1.7</v>
      </c>
      <c r="C140" s="80" t="s">
        <v>72</v>
      </c>
      <c r="D140" s="84">
        <f t="shared" si="21"/>
        <v>0.42499999999999999</v>
      </c>
      <c r="E140" s="78">
        <v>0.77949999999999997</v>
      </c>
      <c r="F140" s="79">
        <v>8.9840000000000004E-4</v>
      </c>
      <c r="G140" s="75">
        <f t="shared" si="10"/>
        <v>0.78039839999999994</v>
      </c>
      <c r="H140" s="76">
        <v>3.62</v>
      </c>
      <c r="I140" s="77" t="s">
        <v>71</v>
      </c>
      <c r="J140" s="64">
        <f t="shared" si="20"/>
        <v>3.62</v>
      </c>
      <c r="K140" s="66">
        <v>2486</v>
      </c>
      <c r="L140" s="67" t="s">
        <v>69</v>
      </c>
      <c r="M140" s="83">
        <f t="shared" si="17"/>
        <v>0.24860000000000002</v>
      </c>
      <c r="N140" s="66">
        <v>3393</v>
      </c>
      <c r="O140" s="67" t="s">
        <v>69</v>
      </c>
      <c r="P140" s="83">
        <f t="shared" si="18"/>
        <v>0.33929999999999999</v>
      </c>
    </row>
    <row r="141" spans="1:16">
      <c r="A141" s="1">
        <f t="shared" si="14"/>
        <v>141</v>
      </c>
      <c r="B141" s="76">
        <v>1.8</v>
      </c>
      <c r="C141" s="67" t="s">
        <v>72</v>
      </c>
      <c r="D141" s="84">
        <f t="shared" si="21"/>
        <v>0.45</v>
      </c>
      <c r="E141" s="78">
        <v>0.76490000000000002</v>
      </c>
      <c r="F141" s="79">
        <v>8.5689999999999996E-4</v>
      </c>
      <c r="G141" s="75">
        <f t="shared" si="10"/>
        <v>0.76575690000000007</v>
      </c>
      <c r="H141" s="66">
        <v>3.83</v>
      </c>
      <c r="I141" s="67" t="s">
        <v>71</v>
      </c>
      <c r="J141" s="64">
        <f t="shared" si="20"/>
        <v>3.83</v>
      </c>
      <c r="K141" s="66">
        <v>2531</v>
      </c>
      <c r="L141" s="67" t="s">
        <v>69</v>
      </c>
      <c r="M141" s="83">
        <f t="shared" si="17"/>
        <v>0.25309999999999999</v>
      </c>
      <c r="N141" s="66">
        <v>3474</v>
      </c>
      <c r="O141" s="67" t="s">
        <v>69</v>
      </c>
      <c r="P141" s="83">
        <f t="shared" si="18"/>
        <v>0.34740000000000004</v>
      </c>
    </row>
    <row r="142" spans="1:16">
      <c r="A142" s="1">
        <f t="shared" si="14"/>
        <v>142</v>
      </c>
      <c r="B142" s="76">
        <v>2</v>
      </c>
      <c r="C142" s="67" t="s">
        <v>72</v>
      </c>
      <c r="D142" s="84">
        <f t="shared" si="21"/>
        <v>0.5</v>
      </c>
      <c r="E142" s="78">
        <v>0.73670000000000002</v>
      </c>
      <c r="F142" s="79">
        <v>7.8509999999999995E-4</v>
      </c>
      <c r="G142" s="75">
        <f t="shared" si="10"/>
        <v>0.7374851</v>
      </c>
      <c r="H142" s="66">
        <v>4.2699999999999996</v>
      </c>
      <c r="I142" s="67" t="s">
        <v>71</v>
      </c>
      <c r="J142" s="64">
        <f t="shared" si="20"/>
        <v>4.2699999999999996</v>
      </c>
      <c r="K142" s="66">
        <v>2657</v>
      </c>
      <c r="L142" s="67" t="s">
        <v>69</v>
      </c>
      <c r="M142" s="83">
        <f t="shared" si="17"/>
        <v>0.26569999999999999</v>
      </c>
      <c r="N142" s="66">
        <v>3638</v>
      </c>
      <c r="O142" s="67" t="s">
        <v>69</v>
      </c>
      <c r="P142" s="83">
        <f t="shared" si="18"/>
        <v>0.36380000000000001</v>
      </c>
    </row>
    <row r="143" spans="1:16">
      <c r="A143" s="1">
        <f t="shared" si="14"/>
        <v>143</v>
      </c>
      <c r="B143" s="76">
        <v>2.25</v>
      </c>
      <c r="C143" s="67" t="s">
        <v>72</v>
      </c>
      <c r="D143" s="84">
        <f t="shared" si="21"/>
        <v>0.5625</v>
      </c>
      <c r="E143" s="78">
        <v>0.7036</v>
      </c>
      <c r="F143" s="79">
        <v>7.1159999999999995E-4</v>
      </c>
      <c r="G143" s="75">
        <f t="shared" si="10"/>
        <v>0.70431160000000004</v>
      </c>
      <c r="H143" s="66">
        <v>4.83</v>
      </c>
      <c r="I143" s="67" t="s">
        <v>71</v>
      </c>
      <c r="J143" s="64">
        <f t="shared" si="20"/>
        <v>4.83</v>
      </c>
      <c r="K143" s="66">
        <v>2839</v>
      </c>
      <c r="L143" s="67" t="s">
        <v>69</v>
      </c>
      <c r="M143" s="83">
        <f t="shared" si="17"/>
        <v>0.28389999999999999</v>
      </c>
      <c r="N143" s="66">
        <v>3847</v>
      </c>
      <c r="O143" s="67" t="s">
        <v>69</v>
      </c>
      <c r="P143" s="83">
        <f t="shared" si="18"/>
        <v>0.38469999999999999</v>
      </c>
    </row>
    <row r="144" spans="1:16">
      <c r="A144" s="1">
        <f t="shared" si="14"/>
        <v>144</v>
      </c>
      <c r="B144" s="76">
        <v>2.5</v>
      </c>
      <c r="C144" s="67" t="s">
        <v>72</v>
      </c>
      <c r="D144" s="84">
        <f t="shared" si="21"/>
        <v>0.625</v>
      </c>
      <c r="E144" s="78">
        <v>0.67300000000000004</v>
      </c>
      <c r="F144" s="79">
        <v>6.5160000000000001E-4</v>
      </c>
      <c r="G144" s="75">
        <f t="shared" si="10"/>
        <v>0.67365160000000002</v>
      </c>
      <c r="H144" s="66">
        <v>5.42</v>
      </c>
      <c r="I144" s="67" t="s">
        <v>71</v>
      </c>
      <c r="J144" s="64">
        <f t="shared" si="20"/>
        <v>5.42</v>
      </c>
      <c r="K144" s="66">
        <v>3024</v>
      </c>
      <c r="L144" s="67" t="s">
        <v>69</v>
      </c>
      <c r="M144" s="83">
        <f t="shared" si="17"/>
        <v>0.3024</v>
      </c>
      <c r="N144" s="66">
        <v>4063</v>
      </c>
      <c r="O144" s="67" t="s">
        <v>69</v>
      </c>
      <c r="P144" s="83">
        <f t="shared" si="18"/>
        <v>0.40629999999999999</v>
      </c>
    </row>
    <row r="145" spans="1:16">
      <c r="A145" s="1">
        <f t="shared" si="14"/>
        <v>145</v>
      </c>
      <c r="B145" s="76">
        <v>2.75</v>
      </c>
      <c r="C145" s="67" t="s">
        <v>72</v>
      </c>
      <c r="D145" s="84">
        <f t="shared" si="21"/>
        <v>0.6875</v>
      </c>
      <c r="E145" s="78">
        <v>0.64480000000000004</v>
      </c>
      <c r="F145" s="79">
        <v>6.0150000000000004E-4</v>
      </c>
      <c r="G145" s="75">
        <f t="shared" si="10"/>
        <v>0.64540150000000007</v>
      </c>
      <c r="H145" s="66">
        <v>6.04</v>
      </c>
      <c r="I145" s="67" t="s">
        <v>71</v>
      </c>
      <c r="J145" s="64">
        <f t="shared" si="20"/>
        <v>6.04</v>
      </c>
      <c r="K145" s="66">
        <v>3212</v>
      </c>
      <c r="L145" s="67" t="s">
        <v>69</v>
      </c>
      <c r="M145" s="83">
        <f t="shared" si="17"/>
        <v>0.32120000000000004</v>
      </c>
      <c r="N145" s="66">
        <v>4285</v>
      </c>
      <c r="O145" s="67" t="s">
        <v>69</v>
      </c>
      <c r="P145" s="83">
        <f t="shared" si="18"/>
        <v>0.42849999999999999</v>
      </c>
    </row>
    <row r="146" spans="1:16">
      <c r="A146" s="1">
        <f t="shared" si="14"/>
        <v>146</v>
      </c>
      <c r="B146" s="76">
        <v>3</v>
      </c>
      <c r="C146" s="67" t="s">
        <v>72</v>
      </c>
      <c r="D146" s="84">
        <f t="shared" si="21"/>
        <v>0.75</v>
      </c>
      <c r="E146" s="78">
        <v>0.61880000000000002</v>
      </c>
      <c r="F146" s="79">
        <v>5.5900000000000004E-4</v>
      </c>
      <c r="G146" s="75">
        <f t="shared" si="10"/>
        <v>0.61935899999999999</v>
      </c>
      <c r="H146" s="66">
        <v>6.69</v>
      </c>
      <c r="I146" s="67" t="s">
        <v>71</v>
      </c>
      <c r="J146" s="64">
        <f t="shared" si="20"/>
        <v>6.69</v>
      </c>
      <c r="K146" s="66">
        <v>3404</v>
      </c>
      <c r="L146" s="67" t="s">
        <v>69</v>
      </c>
      <c r="M146" s="83">
        <f t="shared" si="17"/>
        <v>0.34039999999999998</v>
      </c>
      <c r="N146" s="66">
        <v>4514</v>
      </c>
      <c r="O146" s="67" t="s">
        <v>69</v>
      </c>
      <c r="P146" s="83">
        <f t="shared" si="18"/>
        <v>0.45140000000000002</v>
      </c>
    </row>
    <row r="147" spans="1:16">
      <c r="A147" s="1">
        <f t="shared" si="14"/>
        <v>147</v>
      </c>
      <c r="B147" s="76">
        <v>3.25</v>
      </c>
      <c r="C147" s="67" t="s">
        <v>72</v>
      </c>
      <c r="D147" s="84">
        <f t="shared" si="21"/>
        <v>0.8125</v>
      </c>
      <c r="E147" s="78">
        <v>0.5948</v>
      </c>
      <c r="F147" s="79">
        <v>5.2249999999999996E-4</v>
      </c>
      <c r="G147" s="75">
        <f t="shared" si="10"/>
        <v>0.59532249999999998</v>
      </c>
      <c r="H147" s="66">
        <v>7.36</v>
      </c>
      <c r="I147" s="67" t="s">
        <v>71</v>
      </c>
      <c r="J147" s="64">
        <f t="shared" si="20"/>
        <v>7.36</v>
      </c>
      <c r="K147" s="66">
        <v>3601</v>
      </c>
      <c r="L147" s="67" t="s">
        <v>69</v>
      </c>
      <c r="M147" s="83">
        <f t="shared" si="17"/>
        <v>0.36009999999999998</v>
      </c>
      <c r="N147" s="66">
        <v>4752</v>
      </c>
      <c r="O147" s="67" t="s">
        <v>69</v>
      </c>
      <c r="P147" s="83">
        <f t="shared" si="18"/>
        <v>0.47519999999999996</v>
      </c>
    </row>
    <row r="148" spans="1:16">
      <c r="A148" s="1">
        <f t="shared" si="14"/>
        <v>148</v>
      </c>
      <c r="B148" s="76">
        <v>3.5</v>
      </c>
      <c r="C148" s="67" t="s">
        <v>72</v>
      </c>
      <c r="D148" s="84">
        <f t="shared" si="21"/>
        <v>0.875</v>
      </c>
      <c r="E148" s="78">
        <v>0.57269999999999999</v>
      </c>
      <c r="F148" s="79">
        <v>4.9069999999999995E-4</v>
      </c>
      <c r="G148" s="75">
        <f t="shared" ref="G148:G211" si="22">E148+F148</f>
        <v>0.57319069999999994</v>
      </c>
      <c r="H148" s="66">
        <v>8.06</v>
      </c>
      <c r="I148" s="67" t="s">
        <v>71</v>
      </c>
      <c r="J148" s="64">
        <f t="shared" si="20"/>
        <v>8.06</v>
      </c>
      <c r="K148" s="66">
        <v>3801</v>
      </c>
      <c r="L148" s="67" t="s">
        <v>69</v>
      </c>
      <c r="M148" s="83">
        <f t="shared" ref="M148:M156" si="23">K148/1000/10</f>
        <v>0.38009999999999999</v>
      </c>
      <c r="N148" s="66">
        <v>4997</v>
      </c>
      <c r="O148" s="67" t="s">
        <v>69</v>
      </c>
      <c r="P148" s="83">
        <f t="shared" ref="P148:P156" si="24">N148/1000/10</f>
        <v>0.49969999999999998</v>
      </c>
    </row>
    <row r="149" spans="1:16">
      <c r="A149" s="1">
        <f t="shared" si="14"/>
        <v>149</v>
      </c>
      <c r="B149" s="76">
        <v>3.75</v>
      </c>
      <c r="C149" s="67" t="s">
        <v>72</v>
      </c>
      <c r="D149" s="84">
        <f t="shared" si="21"/>
        <v>0.9375</v>
      </c>
      <c r="E149" s="78">
        <v>0.55220000000000002</v>
      </c>
      <c r="F149" s="79">
        <v>4.6289999999999998E-4</v>
      </c>
      <c r="G149" s="75">
        <f t="shared" si="22"/>
        <v>0.55266290000000007</v>
      </c>
      <c r="H149" s="66">
        <v>8.7799999999999994</v>
      </c>
      <c r="I149" s="67" t="s">
        <v>71</v>
      </c>
      <c r="J149" s="64">
        <f t="shared" si="20"/>
        <v>8.7799999999999994</v>
      </c>
      <c r="K149" s="66">
        <v>4006</v>
      </c>
      <c r="L149" s="67" t="s">
        <v>69</v>
      </c>
      <c r="M149" s="83">
        <f t="shared" si="23"/>
        <v>0.40060000000000001</v>
      </c>
      <c r="N149" s="66">
        <v>5251</v>
      </c>
      <c r="O149" s="67" t="s">
        <v>69</v>
      </c>
      <c r="P149" s="83">
        <f t="shared" si="24"/>
        <v>0.52510000000000001</v>
      </c>
    </row>
    <row r="150" spans="1:16">
      <c r="A150" s="1">
        <f t="shared" ref="A150:A213" si="25">A149+1</f>
        <v>150</v>
      </c>
      <c r="B150" s="76">
        <v>4</v>
      </c>
      <c r="C150" s="67" t="s">
        <v>72</v>
      </c>
      <c r="D150" s="83">
        <f t="shared" si="21"/>
        <v>1</v>
      </c>
      <c r="E150" s="78">
        <v>0.53320000000000001</v>
      </c>
      <c r="F150" s="79">
        <v>4.3820000000000003E-4</v>
      </c>
      <c r="G150" s="75">
        <f t="shared" si="22"/>
        <v>0.53363820000000006</v>
      </c>
      <c r="H150" s="66">
        <v>9.5299999999999994</v>
      </c>
      <c r="I150" s="67" t="s">
        <v>71</v>
      </c>
      <c r="J150" s="64">
        <f t="shared" si="20"/>
        <v>9.5299999999999994</v>
      </c>
      <c r="K150" s="66">
        <v>4215</v>
      </c>
      <c r="L150" s="67" t="s">
        <v>69</v>
      </c>
      <c r="M150" s="83">
        <f t="shared" si="23"/>
        <v>0.42149999999999999</v>
      </c>
      <c r="N150" s="66">
        <v>5513</v>
      </c>
      <c r="O150" s="67" t="s">
        <v>69</v>
      </c>
      <c r="P150" s="83">
        <f t="shared" si="24"/>
        <v>0.55130000000000001</v>
      </c>
    </row>
    <row r="151" spans="1:16">
      <c r="A151" s="1">
        <f t="shared" si="25"/>
        <v>151</v>
      </c>
      <c r="B151" s="76">
        <v>4.5</v>
      </c>
      <c r="C151" s="67" t="s">
        <v>72</v>
      </c>
      <c r="D151" s="83">
        <f t="shared" si="21"/>
        <v>1.125</v>
      </c>
      <c r="E151" s="78">
        <v>0.49909999999999999</v>
      </c>
      <c r="F151" s="79">
        <v>3.9639999999999999E-4</v>
      </c>
      <c r="G151" s="75">
        <f t="shared" si="22"/>
        <v>0.49949640000000001</v>
      </c>
      <c r="H151" s="66">
        <v>11.12</v>
      </c>
      <c r="I151" s="67" t="s">
        <v>71</v>
      </c>
      <c r="J151" s="64">
        <f t="shared" si="20"/>
        <v>11.12</v>
      </c>
      <c r="K151" s="66">
        <v>4905</v>
      </c>
      <c r="L151" s="67" t="s">
        <v>69</v>
      </c>
      <c r="M151" s="83">
        <f t="shared" si="23"/>
        <v>0.49050000000000005</v>
      </c>
      <c r="N151" s="66">
        <v>6062</v>
      </c>
      <c r="O151" s="67" t="s">
        <v>69</v>
      </c>
      <c r="P151" s="83">
        <f t="shared" si="24"/>
        <v>0.60620000000000007</v>
      </c>
    </row>
    <row r="152" spans="1:16">
      <c r="A152" s="1">
        <f t="shared" si="25"/>
        <v>152</v>
      </c>
      <c r="B152" s="76">
        <v>5</v>
      </c>
      <c r="C152" s="67" t="s">
        <v>72</v>
      </c>
      <c r="D152" s="83">
        <f t="shared" si="21"/>
        <v>1.25</v>
      </c>
      <c r="E152" s="78">
        <v>0.46939999999999998</v>
      </c>
      <c r="F152" s="79">
        <v>3.6230000000000002E-4</v>
      </c>
      <c r="G152" s="75">
        <f t="shared" si="22"/>
        <v>0.46976229999999997</v>
      </c>
      <c r="H152" s="66">
        <v>12.8</v>
      </c>
      <c r="I152" s="67" t="s">
        <v>71</v>
      </c>
      <c r="J152" s="64">
        <f t="shared" si="20"/>
        <v>12.8</v>
      </c>
      <c r="K152" s="66">
        <v>5588</v>
      </c>
      <c r="L152" s="67" t="s">
        <v>69</v>
      </c>
      <c r="M152" s="83">
        <f t="shared" si="23"/>
        <v>0.55879999999999996</v>
      </c>
      <c r="N152" s="66">
        <v>6646</v>
      </c>
      <c r="O152" s="67" t="s">
        <v>69</v>
      </c>
      <c r="P152" s="83">
        <f t="shared" si="24"/>
        <v>0.66459999999999997</v>
      </c>
    </row>
    <row r="153" spans="1:16">
      <c r="A153" s="1">
        <f t="shared" si="25"/>
        <v>153</v>
      </c>
      <c r="B153" s="76">
        <v>5.5</v>
      </c>
      <c r="C153" s="67" t="s">
        <v>72</v>
      </c>
      <c r="D153" s="83">
        <f t="shared" si="21"/>
        <v>1.375</v>
      </c>
      <c r="E153" s="78">
        <v>0.44340000000000002</v>
      </c>
      <c r="F153" s="79">
        <v>3.3389999999999998E-4</v>
      </c>
      <c r="G153" s="75">
        <f t="shared" si="22"/>
        <v>0.44373390000000001</v>
      </c>
      <c r="H153" s="66">
        <v>14.59</v>
      </c>
      <c r="I153" s="67" t="s">
        <v>71</v>
      </c>
      <c r="J153" s="64">
        <f t="shared" si="20"/>
        <v>14.59</v>
      </c>
      <c r="K153" s="66">
        <v>6271</v>
      </c>
      <c r="L153" s="67" t="s">
        <v>69</v>
      </c>
      <c r="M153" s="83">
        <f t="shared" si="23"/>
        <v>0.62709999999999999</v>
      </c>
      <c r="N153" s="66">
        <v>7263</v>
      </c>
      <c r="O153" s="67" t="s">
        <v>69</v>
      </c>
      <c r="P153" s="83">
        <f t="shared" si="24"/>
        <v>0.72629999999999995</v>
      </c>
    </row>
    <row r="154" spans="1:16">
      <c r="A154" s="1">
        <f t="shared" si="25"/>
        <v>154</v>
      </c>
      <c r="B154" s="76">
        <v>6</v>
      </c>
      <c r="C154" s="67" t="s">
        <v>72</v>
      </c>
      <c r="D154" s="83">
        <f t="shared" si="21"/>
        <v>1.5</v>
      </c>
      <c r="E154" s="78">
        <v>0.42030000000000001</v>
      </c>
      <c r="F154" s="79">
        <v>3.099E-4</v>
      </c>
      <c r="G154" s="75">
        <f t="shared" si="22"/>
        <v>0.42060989999999998</v>
      </c>
      <c r="H154" s="66">
        <v>16.48</v>
      </c>
      <c r="I154" s="67" t="s">
        <v>71</v>
      </c>
      <c r="J154" s="64">
        <f t="shared" ref="J154:J182" si="26">H154</f>
        <v>16.48</v>
      </c>
      <c r="K154" s="66">
        <v>6958</v>
      </c>
      <c r="L154" s="67" t="s">
        <v>69</v>
      </c>
      <c r="M154" s="83">
        <f t="shared" si="23"/>
        <v>0.69579999999999997</v>
      </c>
      <c r="N154" s="66">
        <v>7914</v>
      </c>
      <c r="O154" s="67" t="s">
        <v>69</v>
      </c>
      <c r="P154" s="83">
        <f t="shared" si="24"/>
        <v>0.79139999999999999</v>
      </c>
    </row>
    <row r="155" spans="1:16">
      <c r="A155" s="1">
        <f t="shared" si="25"/>
        <v>155</v>
      </c>
      <c r="B155" s="76">
        <v>6.5</v>
      </c>
      <c r="C155" s="67" t="s">
        <v>72</v>
      </c>
      <c r="D155" s="83">
        <f t="shared" si="21"/>
        <v>1.625</v>
      </c>
      <c r="E155" s="78">
        <v>0.3997</v>
      </c>
      <c r="F155" s="79">
        <v>2.8929999999999998E-4</v>
      </c>
      <c r="G155" s="75">
        <f t="shared" si="22"/>
        <v>0.39998929999999999</v>
      </c>
      <c r="H155" s="66">
        <v>18.47</v>
      </c>
      <c r="I155" s="67" t="s">
        <v>71</v>
      </c>
      <c r="J155" s="64">
        <f t="shared" si="26"/>
        <v>18.47</v>
      </c>
      <c r="K155" s="66">
        <v>7651</v>
      </c>
      <c r="L155" s="67" t="s">
        <v>69</v>
      </c>
      <c r="M155" s="83">
        <f t="shared" si="23"/>
        <v>0.7651</v>
      </c>
      <c r="N155" s="66">
        <v>8598</v>
      </c>
      <c r="O155" s="67" t="s">
        <v>69</v>
      </c>
      <c r="P155" s="83">
        <f t="shared" si="24"/>
        <v>0.85980000000000012</v>
      </c>
    </row>
    <row r="156" spans="1:16">
      <c r="A156" s="1">
        <f t="shared" si="25"/>
        <v>156</v>
      </c>
      <c r="B156" s="76">
        <v>7</v>
      </c>
      <c r="C156" s="67" t="s">
        <v>72</v>
      </c>
      <c r="D156" s="83">
        <f t="shared" si="21"/>
        <v>1.75</v>
      </c>
      <c r="E156" s="78">
        <v>0.38119999999999998</v>
      </c>
      <c r="F156" s="79">
        <v>2.7139999999999998E-4</v>
      </c>
      <c r="G156" s="75">
        <f t="shared" si="22"/>
        <v>0.38147139999999996</v>
      </c>
      <c r="H156" s="66">
        <v>20.57</v>
      </c>
      <c r="I156" s="67" t="s">
        <v>71</v>
      </c>
      <c r="J156" s="64">
        <f t="shared" si="26"/>
        <v>20.57</v>
      </c>
      <c r="K156" s="66">
        <v>8352</v>
      </c>
      <c r="L156" s="67" t="s">
        <v>69</v>
      </c>
      <c r="M156" s="83">
        <f t="shared" si="23"/>
        <v>0.83520000000000005</v>
      </c>
      <c r="N156" s="66">
        <v>9314</v>
      </c>
      <c r="O156" s="67" t="s">
        <v>69</v>
      </c>
      <c r="P156" s="83">
        <f t="shared" si="24"/>
        <v>0.93140000000000001</v>
      </c>
    </row>
    <row r="157" spans="1:16">
      <c r="A157" s="1">
        <f t="shared" si="25"/>
        <v>157</v>
      </c>
      <c r="B157" s="76">
        <v>8</v>
      </c>
      <c r="C157" s="67" t="s">
        <v>72</v>
      </c>
      <c r="D157" s="83">
        <f t="shared" si="21"/>
        <v>2</v>
      </c>
      <c r="E157" s="78">
        <v>0.34939999999999999</v>
      </c>
      <c r="F157" s="79">
        <v>2.419E-4</v>
      </c>
      <c r="G157" s="75">
        <f t="shared" si="22"/>
        <v>0.34964190000000001</v>
      </c>
      <c r="H157" s="66">
        <v>25.04</v>
      </c>
      <c r="I157" s="67" t="s">
        <v>71</v>
      </c>
      <c r="J157" s="64">
        <f t="shared" si="26"/>
        <v>25.04</v>
      </c>
      <c r="K157" s="66">
        <v>1.08</v>
      </c>
      <c r="L157" s="112" t="s">
        <v>71</v>
      </c>
      <c r="M157" s="64">
        <f t="shared" ref="M157:M203" si="27">K157</f>
        <v>1.08</v>
      </c>
      <c r="N157" s="66">
        <v>1.08</v>
      </c>
      <c r="O157" s="112" t="s">
        <v>71</v>
      </c>
      <c r="P157" s="64">
        <f t="shared" ref="P157:P188" si="28">N157</f>
        <v>1.08</v>
      </c>
    </row>
    <row r="158" spans="1:16">
      <c r="A158" s="1">
        <f t="shared" si="25"/>
        <v>158</v>
      </c>
      <c r="B158" s="76">
        <v>9</v>
      </c>
      <c r="C158" s="67" t="s">
        <v>72</v>
      </c>
      <c r="D158" s="83">
        <f t="shared" si="21"/>
        <v>2.25</v>
      </c>
      <c r="E158" s="78">
        <v>0.3276</v>
      </c>
      <c r="F158" s="79">
        <v>2.184E-4</v>
      </c>
      <c r="G158" s="75">
        <f t="shared" si="22"/>
        <v>0.32781840000000001</v>
      </c>
      <c r="H158" s="66">
        <v>29.87</v>
      </c>
      <c r="I158" s="67" t="s">
        <v>71</v>
      </c>
      <c r="J158" s="64">
        <f t="shared" si="26"/>
        <v>29.87</v>
      </c>
      <c r="K158" s="66">
        <v>1.3</v>
      </c>
      <c r="L158" s="67" t="s">
        <v>71</v>
      </c>
      <c r="M158" s="64">
        <f t="shared" si="27"/>
        <v>1.3</v>
      </c>
      <c r="N158" s="66">
        <v>1.25</v>
      </c>
      <c r="O158" s="67" t="s">
        <v>71</v>
      </c>
      <c r="P158" s="64">
        <f t="shared" si="28"/>
        <v>1.25</v>
      </c>
    </row>
    <row r="159" spans="1:16">
      <c r="A159" s="1">
        <f t="shared" si="25"/>
        <v>159</v>
      </c>
      <c r="B159" s="76">
        <v>10</v>
      </c>
      <c r="C159" s="67" t="s">
        <v>72</v>
      </c>
      <c r="D159" s="83">
        <f t="shared" si="21"/>
        <v>2.5</v>
      </c>
      <c r="E159" s="78">
        <v>0.30620000000000003</v>
      </c>
      <c r="F159" s="79">
        <v>1.994E-4</v>
      </c>
      <c r="G159" s="75">
        <f t="shared" si="22"/>
        <v>0.30639940000000004</v>
      </c>
      <c r="H159" s="66">
        <v>35.03</v>
      </c>
      <c r="I159" s="67" t="s">
        <v>71</v>
      </c>
      <c r="J159" s="64">
        <f t="shared" si="26"/>
        <v>35.03</v>
      </c>
      <c r="K159" s="66">
        <v>1.52</v>
      </c>
      <c r="L159" s="67" t="s">
        <v>71</v>
      </c>
      <c r="M159" s="64">
        <f t="shared" si="27"/>
        <v>1.52</v>
      </c>
      <c r="N159" s="66">
        <v>1.42</v>
      </c>
      <c r="O159" s="67" t="s">
        <v>71</v>
      </c>
      <c r="P159" s="64">
        <f t="shared" si="28"/>
        <v>1.42</v>
      </c>
    </row>
    <row r="160" spans="1:16">
      <c r="A160" s="1">
        <f t="shared" si="25"/>
        <v>160</v>
      </c>
      <c r="B160" s="76">
        <v>11</v>
      </c>
      <c r="C160" s="67" t="s">
        <v>72</v>
      </c>
      <c r="D160" s="83">
        <f t="shared" si="21"/>
        <v>2.75</v>
      </c>
      <c r="E160" s="78">
        <v>0.28739999999999999</v>
      </c>
      <c r="F160" s="79">
        <v>1.8349999999999999E-4</v>
      </c>
      <c r="G160" s="75">
        <f t="shared" si="22"/>
        <v>0.28758349999999999</v>
      </c>
      <c r="H160" s="66">
        <v>40.54</v>
      </c>
      <c r="I160" s="67" t="s">
        <v>71</v>
      </c>
      <c r="J160" s="64">
        <f t="shared" si="26"/>
        <v>40.54</v>
      </c>
      <c r="K160" s="66">
        <v>1.74</v>
      </c>
      <c r="L160" s="67" t="s">
        <v>71</v>
      </c>
      <c r="M160" s="64">
        <f t="shared" si="27"/>
        <v>1.74</v>
      </c>
      <c r="N160" s="66">
        <v>1.61</v>
      </c>
      <c r="O160" s="67" t="s">
        <v>71</v>
      </c>
      <c r="P160" s="64">
        <f t="shared" si="28"/>
        <v>1.61</v>
      </c>
    </row>
    <row r="161" spans="1:16">
      <c r="A161" s="1">
        <f t="shared" si="25"/>
        <v>161</v>
      </c>
      <c r="B161" s="76">
        <v>12</v>
      </c>
      <c r="C161" s="67" t="s">
        <v>72</v>
      </c>
      <c r="D161" s="83">
        <f t="shared" si="21"/>
        <v>3</v>
      </c>
      <c r="E161" s="78">
        <v>0.27110000000000001</v>
      </c>
      <c r="F161" s="79">
        <v>1.7009999999999999E-4</v>
      </c>
      <c r="G161" s="75">
        <f t="shared" si="22"/>
        <v>0.27127010000000001</v>
      </c>
      <c r="H161" s="66">
        <v>46.39</v>
      </c>
      <c r="I161" s="67" t="s">
        <v>71</v>
      </c>
      <c r="J161" s="64">
        <f t="shared" si="26"/>
        <v>46.39</v>
      </c>
      <c r="K161" s="66">
        <v>1.95</v>
      </c>
      <c r="L161" s="67" t="s">
        <v>71</v>
      </c>
      <c r="M161" s="64">
        <f t="shared" si="27"/>
        <v>1.95</v>
      </c>
      <c r="N161" s="66">
        <v>1.8</v>
      </c>
      <c r="O161" s="67" t="s">
        <v>71</v>
      </c>
      <c r="P161" s="64">
        <f t="shared" si="28"/>
        <v>1.8</v>
      </c>
    </row>
    <row r="162" spans="1:16">
      <c r="A162" s="1">
        <f t="shared" si="25"/>
        <v>162</v>
      </c>
      <c r="B162" s="76">
        <v>13</v>
      </c>
      <c r="C162" s="67" t="s">
        <v>72</v>
      </c>
      <c r="D162" s="83">
        <f t="shared" si="21"/>
        <v>3.25</v>
      </c>
      <c r="E162" s="78">
        <v>0.25679999999999997</v>
      </c>
      <c r="F162" s="79">
        <v>1.5860000000000001E-4</v>
      </c>
      <c r="G162" s="75">
        <f t="shared" si="22"/>
        <v>0.25695859999999998</v>
      </c>
      <c r="H162" s="66">
        <v>52.59</v>
      </c>
      <c r="I162" s="67" t="s">
        <v>71</v>
      </c>
      <c r="J162" s="64">
        <f t="shared" si="26"/>
        <v>52.59</v>
      </c>
      <c r="K162" s="66">
        <v>2.17</v>
      </c>
      <c r="L162" s="67" t="s">
        <v>71</v>
      </c>
      <c r="M162" s="64">
        <f t="shared" si="27"/>
        <v>2.17</v>
      </c>
      <c r="N162" s="66">
        <v>2.0099999999999998</v>
      </c>
      <c r="O162" s="67" t="s">
        <v>71</v>
      </c>
      <c r="P162" s="64">
        <f t="shared" si="28"/>
        <v>2.0099999999999998</v>
      </c>
    </row>
    <row r="163" spans="1:16">
      <c r="A163" s="1">
        <f t="shared" si="25"/>
        <v>163</v>
      </c>
      <c r="B163" s="76">
        <v>14</v>
      </c>
      <c r="C163" s="67" t="s">
        <v>72</v>
      </c>
      <c r="D163" s="83">
        <f t="shared" si="21"/>
        <v>3.5</v>
      </c>
      <c r="E163" s="78">
        <v>0.24410000000000001</v>
      </c>
      <c r="F163" s="79">
        <v>1.4870000000000001E-4</v>
      </c>
      <c r="G163" s="75">
        <f t="shared" si="22"/>
        <v>0.24424870000000001</v>
      </c>
      <c r="H163" s="66">
        <v>59.12</v>
      </c>
      <c r="I163" s="67" t="s">
        <v>71</v>
      </c>
      <c r="J163" s="64">
        <f t="shared" si="26"/>
        <v>59.12</v>
      </c>
      <c r="K163" s="66">
        <v>2.39</v>
      </c>
      <c r="L163" s="67" t="s">
        <v>71</v>
      </c>
      <c r="M163" s="64">
        <f t="shared" si="27"/>
        <v>2.39</v>
      </c>
      <c r="N163" s="66">
        <v>2.2200000000000002</v>
      </c>
      <c r="O163" s="67" t="s">
        <v>71</v>
      </c>
      <c r="P163" s="64">
        <f t="shared" si="28"/>
        <v>2.2200000000000002</v>
      </c>
    </row>
    <row r="164" spans="1:16">
      <c r="A164" s="1">
        <f t="shared" si="25"/>
        <v>164</v>
      </c>
      <c r="B164" s="76">
        <v>15</v>
      </c>
      <c r="C164" s="67" t="s">
        <v>72</v>
      </c>
      <c r="D164" s="83">
        <f t="shared" si="21"/>
        <v>3.75</v>
      </c>
      <c r="E164" s="78">
        <v>0.23269999999999999</v>
      </c>
      <c r="F164" s="79">
        <v>1.3999999999999999E-4</v>
      </c>
      <c r="G164" s="75">
        <f t="shared" si="22"/>
        <v>0.23283999999999999</v>
      </c>
      <c r="H164" s="66">
        <v>65.98</v>
      </c>
      <c r="I164" s="67" t="s">
        <v>71</v>
      </c>
      <c r="J164" s="64">
        <f t="shared" si="26"/>
        <v>65.98</v>
      </c>
      <c r="K164" s="66">
        <v>2.62</v>
      </c>
      <c r="L164" s="67" t="s">
        <v>71</v>
      </c>
      <c r="M164" s="64">
        <f t="shared" si="27"/>
        <v>2.62</v>
      </c>
      <c r="N164" s="66">
        <v>2.4500000000000002</v>
      </c>
      <c r="O164" s="67" t="s">
        <v>71</v>
      </c>
      <c r="P164" s="64">
        <f t="shared" si="28"/>
        <v>2.4500000000000002</v>
      </c>
    </row>
    <row r="165" spans="1:16">
      <c r="A165" s="1">
        <f t="shared" si="25"/>
        <v>165</v>
      </c>
      <c r="B165" s="76">
        <v>16</v>
      </c>
      <c r="C165" s="67" t="s">
        <v>72</v>
      </c>
      <c r="D165" s="83">
        <f t="shared" ref="D165:D196" si="29">B165/$C$5</f>
        <v>4</v>
      </c>
      <c r="E165" s="78">
        <v>0.2225</v>
      </c>
      <c r="F165" s="79">
        <v>1.3229999999999999E-4</v>
      </c>
      <c r="G165" s="75">
        <f t="shared" si="22"/>
        <v>0.22263230000000001</v>
      </c>
      <c r="H165" s="66">
        <v>73.16</v>
      </c>
      <c r="I165" s="67" t="s">
        <v>71</v>
      </c>
      <c r="J165" s="64">
        <f t="shared" si="26"/>
        <v>73.16</v>
      </c>
      <c r="K165" s="66">
        <v>2.85</v>
      </c>
      <c r="L165" s="67" t="s">
        <v>71</v>
      </c>
      <c r="M165" s="64">
        <f t="shared" si="27"/>
        <v>2.85</v>
      </c>
      <c r="N165" s="66">
        <v>2.68</v>
      </c>
      <c r="O165" s="67" t="s">
        <v>71</v>
      </c>
      <c r="P165" s="64">
        <f t="shared" si="28"/>
        <v>2.68</v>
      </c>
    </row>
    <row r="166" spans="1:16">
      <c r="A166" s="1">
        <f t="shared" si="25"/>
        <v>166</v>
      </c>
      <c r="B166" s="76">
        <v>17</v>
      </c>
      <c r="C166" s="67" t="s">
        <v>72</v>
      </c>
      <c r="D166" s="83">
        <f t="shared" si="29"/>
        <v>4.25</v>
      </c>
      <c r="E166" s="78">
        <v>0.21329999999999999</v>
      </c>
      <c r="F166" s="79">
        <v>1.2540000000000001E-4</v>
      </c>
      <c r="G166" s="75">
        <f t="shared" si="22"/>
        <v>0.21342539999999999</v>
      </c>
      <c r="H166" s="66">
        <v>80.66</v>
      </c>
      <c r="I166" s="67" t="s">
        <v>71</v>
      </c>
      <c r="J166" s="64">
        <f t="shared" si="26"/>
        <v>80.66</v>
      </c>
      <c r="K166" s="66">
        <v>3.08</v>
      </c>
      <c r="L166" s="67" t="s">
        <v>71</v>
      </c>
      <c r="M166" s="64">
        <f t="shared" si="27"/>
        <v>3.08</v>
      </c>
      <c r="N166" s="66">
        <v>2.92</v>
      </c>
      <c r="O166" s="67" t="s">
        <v>71</v>
      </c>
      <c r="P166" s="64">
        <f t="shared" si="28"/>
        <v>2.92</v>
      </c>
    </row>
    <row r="167" spans="1:16">
      <c r="A167" s="1">
        <f t="shared" si="25"/>
        <v>167</v>
      </c>
      <c r="B167" s="76">
        <v>18</v>
      </c>
      <c r="C167" s="67" t="s">
        <v>72</v>
      </c>
      <c r="D167" s="83">
        <f t="shared" si="29"/>
        <v>4.5</v>
      </c>
      <c r="E167" s="78">
        <v>0.2049</v>
      </c>
      <c r="F167" s="79">
        <v>1.193E-4</v>
      </c>
      <c r="G167" s="75">
        <f t="shared" si="22"/>
        <v>0.20501929999999999</v>
      </c>
      <c r="H167" s="66">
        <v>88.48</v>
      </c>
      <c r="I167" s="67" t="s">
        <v>71</v>
      </c>
      <c r="J167" s="64">
        <f t="shared" si="26"/>
        <v>88.48</v>
      </c>
      <c r="K167" s="66">
        <v>3.31</v>
      </c>
      <c r="L167" s="67" t="s">
        <v>71</v>
      </c>
      <c r="M167" s="64">
        <f t="shared" si="27"/>
        <v>3.31</v>
      </c>
      <c r="N167" s="66">
        <v>3.17</v>
      </c>
      <c r="O167" s="67" t="s">
        <v>71</v>
      </c>
      <c r="P167" s="64">
        <f t="shared" si="28"/>
        <v>3.17</v>
      </c>
    </row>
    <row r="168" spans="1:16">
      <c r="A168" s="1">
        <f t="shared" si="25"/>
        <v>168</v>
      </c>
      <c r="B168" s="76">
        <v>20</v>
      </c>
      <c r="C168" s="67" t="s">
        <v>72</v>
      </c>
      <c r="D168" s="83">
        <f t="shared" si="29"/>
        <v>5</v>
      </c>
      <c r="E168" s="78">
        <v>0.19020000000000001</v>
      </c>
      <c r="F168" s="79">
        <v>1.088E-4</v>
      </c>
      <c r="G168" s="75">
        <f t="shared" si="22"/>
        <v>0.1903088</v>
      </c>
      <c r="H168" s="66">
        <v>105.05</v>
      </c>
      <c r="I168" s="67" t="s">
        <v>71</v>
      </c>
      <c r="J168" s="64">
        <f t="shared" si="26"/>
        <v>105.05</v>
      </c>
      <c r="K168" s="66">
        <v>4.13</v>
      </c>
      <c r="L168" s="67" t="s">
        <v>71</v>
      </c>
      <c r="M168" s="64">
        <f t="shared" si="27"/>
        <v>4.13</v>
      </c>
      <c r="N168" s="66">
        <v>3.7</v>
      </c>
      <c r="O168" s="67" t="s">
        <v>71</v>
      </c>
      <c r="P168" s="64">
        <f t="shared" si="28"/>
        <v>3.7</v>
      </c>
    </row>
    <row r="169" spans="1:16">
      <c r="A169" s="1">
        <f t="shared" si="25"/>
        <v>169</v>
      </c>
      <c r="B169" s="76">
        <v>22.5</v>
      </c>
      <c r="C169" s="67" t="s">
        <v>72</v>
      </c>
      <c r="D169" s="83">
        <f t="shared" si="29"/>
        <v>5.625</v>
      </c>
      <c r="E169" s="78">
        <v>0.1749</v>
      </c>
      <c r="F169" s="79">
        <v>9.8040000000000003E-5</v>
      </c>
      <c r="G169" s="75">
        <f t="shared" si="22"/>
        <v>0.17499803999999999</v>
      </c>
      <c r="H169" s="66">
        <v>127.46</v>
      </c>
      <c r="I169" s="67" t="s">
        <v>71</v>
      </c>
      <c r="J169" s="64">
        <f t="shared" si="26"/>
        <v>127.46</v>
      </c>
      <c r="K169" s="66">
        <v>5.29</v>
      </c>
      <c r="L169" s="67" t="s">
        <v>71</v>
      </c>
      <c r="M169" s="64">
        <f t="shared" si="27"/>
        <v>5.29</v>
      </c>
      <c r="N169" s="66">
        <v>4.42</v>
      </c>
      <c r="O169" s="67" t="s">
        <v>71</v>
      </c>
      <c r="P169" s="64">
        <f t="shared" si="28"/>
        <v>4.42</v>
      </c>
    </row>
    <row r="170" spans="1:16">
      <c r="A170" s="1">
        <f t="shared" si="25"/>
        <v>170</v>
      </c>
      <c r="B170" s="76">
        <v>25</v>
      </c>
      <c r="C170" s="67" t="s">
        <v>72</v>
      </c>
      <c r="D170" s="83">
        <f t="shared" si="29"/>
        <v>6.25</v>
      </c>
      <c r="E170" s="78">
        <v>0.16209999999999999</v>
      </c>
      <c r="F170" s="79">
        <v>8.9339999999999995E-5</v>
      </c>
      <c r="G170" s="75">
        <f t="shared" si="22"/>
        <v>0.16218933999999999</v>
      </c>
      <c r="H170" s="66">
        <v>151.75</v>
      </c>
      <c r="I170" s="67" t="s">
        <v>71</v>
      </c>
      <c r="J170" s="64">
        <f t="shared" si="26"/>
        <v>151.75</v>
      </c>
      <c r="K170" s="66">
        <v>6.4</v>
      </c>
      <c r="L170" s="67" t="s">
        <v>71</v>
      </c>
      <c r="M170" s="64">
        <f t="shared" si="27"/>
        <v>6.4</v>
      </c>
      <c r="N170" s="66">
        <v>5.18</v>
      </c>
      <c r="O170" s="67" t="s">
        <v>71</v>
      </c>
      <c r="P170" s="64">
        <f t="shared" si="28"/>
        <v>5.18</v>
      </c>
    </row>
    <row r="171" spans="1:16">
      <c r="A171" s="1">
        <f t="shared" si="25"/>
        <v>171</v>
      </c>
      <c r="B171" s="76">
        <v>27.5</v>
      </c>
      <c r="C171" s="67" t="s">
        <v>72</v>
      </c>
      <c r="D171" s="83">
        <f t="shared" si="29"/>
        <v>6.875</v>
      </c>
      <c r="E171" s="78">
        <v>0.1512</v>
      </c>
      <c r="F171" s="79">
        <v>8.2130000000000001E-5</v>
      </c>
      <c r="G171" s="75">
        <f t="shared" si="22"/>
        <v>0.15128213000000001</v>
      </c>
      <c r="H171" s="66">
        <v>177.86</v>
      </c>
      <c r="I171" s="67" t="s">
        <v>71</v>
      </c>
      <c r="J171" s="64">
        <f t="shared" si="26"/>
        <v>177.86</v>
      </c>
      <c r="K171" s="66">
        <v>7.49</v>
      </c>
      <c r="L171" s="67" t="s">
        <v>71</v>
      </c>
      <c r="M171" s="64">
        <f t="shared" si="27"/>
        <v>7.49</v>
      </c>
      <c r="N171" s="66">
        <v>6</v>
      </c>
      <c r="O171" s="67" t="s">
        <v>71</v>
      </c>
      <c r="P171" s="64">
        <f t="shared" si="28"/>
        <v>6</v>
      </c>
    </row>
    <row r="172" spans="1:16">
      <c r="A172" s="1">
        <f t="shared" si="25"/>
        <v>172</v>
      </c>
      <c r="B172" s="76">
        <v>30</v>
      </c>
      <c r="C172" s="67" t="s">
        <v>72</v>
      </c>
      <c r="D172" s="83">
        <f t="shared" si="29"/>
        <v>7.5</v>
      </c>
      <c r="E172" s="78">
        <v>0.1419</v>
      </c>
      <c r="F172" s="79">
        <v>7.6039999999999997E-5</v>
      </c>
      <c r="G172" s="75">
        <f t="shared" si="22"/>
        <v>0.14197604</v>
      </c>
      <c r="H172" s="66">
        <v>205.77</v>
      </c>
      <c r="I172" s="67" t="s">
        <v>71</v>
      </c>
      <c r="J172" s="64">
        <f t="shared" si="26"/>
        <v>205.77</v>
      </c>
      <c r="K172" s="66">
        <v>8.57</v>
      </c>
      <c r="L172" s="67" t="s">
        <v>71</v>
      </c>
      <c r="M172" s="64">
        <f t="shared" si="27"/>
        <v>8.57</v>
      </c>
      <c r="N172" s="66">
        <v>6.87</v>
      </c>
      <c r="O172" s="67" t="s">
        <v>71</v>
      </c>
      <c r="P172" s="64">
        <f t="shared" si="28"/>
        <v>6.87</v>
      </c>
    </row>
    <row r="173" spans="1:16">
      <c r="A173" s="1">
        <f t="shared" si="25"/>
        <v>173</v>
      </c>
      <c r="B173" s="76">
        <v>32.5</v>
      </c>
      <c r="C173" s="67" t="s">
        <v>72</v>
      </c>
      <c r="D173" s="83">
        <f t="shared" si="29"/>
        <v>8.125</v>
      </c>
      <c r="E173" s="78">
        <v>0.1338</v>
      </c>
      <c r="F173" s="79">
        <v>7.0840000000000006E-5</v>
      </c>
      <c r="G173" s="75">
        <f t="shared" si="22"/>
        <v>0.13387083999999999</v>
      </c>
      <c r="H173" s="66">
        <v>235.45</v>
      </c>
      <c r="I173" s="67" t="s">
        <v>71</v>
      </c>
      <c r="J173" s="64">
        <f t="shared" si="26"/>
        <v>235.45</v>
      </c>
      <c r="K173" s="66">
        <v>9.65</v>
      </c>
      <c r="L173" s="67" t="s">
        <v>71</v>
      </c>
      <c r="M173" s="64">
        <f t="shared" si="27"/>
        <v>9.65</v>
      </c>
      <c r="N173" s="66">
        <v>7.78</v>
      </c>
      <c r="O173" s="67" t="s">
        <v>71</v>
      </c>
      <c r="P173" s="64">
        <f t="shared" si="28"/>
        <v>7.78</v>
      </c>
    </row>
    <row r="174" spans="1:16">
      <c r="A174" s="1">
        <f t="shared" si="25"/>
        <v>174</v>
      </c>
      <c r="B174" s="76">
        <v>35</v>
      </c>
      <c r="C174" s="67" t="s">
        <v>72</v>
      </c>
      <c r="D174" s="83">
        <f t="shared" si="29"/>
        <v>8.75</v>
      </c>
      <c r="E174" s="78">
        <v>0.12670000000000001</v>
      </c>
      <c r="F174" s="79">
        <v>6.6329999999999997E-5</v>
      </c>
      <c r="G174" s="75">
        <f t="shared" si="22"/>
        <v>0.12676633000000001</v>
      </c>
      <c r="H174" s="66">
        <v>266.86</v>
      </c>
      <c r="I174" s="67" t="s">
        <v>71</v>
      </c>
      <c r="J174" s="64">
        <f t="shared" si="26"/>
        <v>266.86</v>
      </c>
      <c r="K174" s="66">
        <v>10.74</v>
      </c>
      <c r="L174" s="67" t="s">
        <v>71</v>
      </c>
      <c r="M174" s="64">
        <f t="shared" si="27"/>
        <v>10.74</v>
      </c>
      <c r="N174" s="66">
        <v>8.75</v>
      </c>
      <c r="O174" s="67" t="s">
        <v>71</v>
      </c>
      <c r="P174" s="64">
        <f t="shared" si="28"/>
        <v>8.75</v>
      </c>
    </row>
    <row r="175" spans="1:16">
      <c r="A175" s="1">
        <f t="shared" si="25"/>
        <v>175</v>
      </c>
      <c r="B175" s="76">
        <v>37.5</v>
      </c>
      <c r="C175" s="67" t="s">
        <v>72</v>
      </c>
      <c r="D175" s="83">
        <f t="shared" si="29"/>
        <v>9.375</v>
      </c>
      <c r="E175" s="78">
        <v>0.1203</v>
      </c>
      <c r="F175" s="79">
        <v>6.2390000000000004E-5</v>
      </c>
      <c r="G175" s="75">
        <f t="shared" si="22"/>
        <v>0.12036239</v>
      </c>
      <c r="H175" s="66">
        <v>299.98</v>
      </c>
      <c r="I175" s="67" t="s">
        <v>71</v>
      </c>
      <c r="J175" s="64">
        <f t="shared" si="26"/>
        <v>299.98</v>
      </c>
      <c r="K175" s="66">
        <v>11.84</v>
      </c>
      <c r="L175" s="67" t="s">
        <v>71</v>
      </c>
      <c r="M175" s="64">
        <f t="shared" si="27"/>
        <v>11.84</v>
      </c>
      <c r="N175" s="66">
        <v>9.76</v>
      </c>
      <c r="O175" s="67" t="s">
        <v>71</v>
      </c>
      <c r="P175" s="64">
        <f t="shared" si="28"/>
        <v>9.76</v>
      </c>
    </row>
    <row r="176" spans="1:16">
      <c r="A176" s="1">
        <f t="shared" si="25"/>
        <v>176</v>
      </c>
      <c r="B176" s="76">
        <v>40</v>
      </c>
      <c r="C176" s="67" t="s">
        <v>72</v>
      </c>
      <c r="D176" s="83">
        <f t="shared" si="29"/>
        <v>10</v>
      </c>
      <c r="E176" s="78">
        <v>0.1147</v>
      </c>
      <c r="F176" s="79">
        <v>5.8909999999999997E-5</v>
      </c>
      <c r="G176" s="75">
        <f t="shared" si="22"/>
        <v>0.11475890999999999</v>
      </c>
      <c r="H176" s="66">
        <v>334.8</v>
      </c>
      <c r="I176" s="67" t="s">
        <v>71</v>
      </c>
      <c r="J176" s="64">
        <f t="shared" si="26"/>
        <v>334.8</v>
      </c>
      <c r="K176" s="66">
        <v>12.96</v>
      </c>
      <c r="L176" s="67" t="s">
        <v>71</v>
      </c>
      <c r="M176" s="64">
        <f t="shared" si="27"/>
        <v>12.96</v>
      </c>
      <c r="N176" s="66">
        <v>10.81</v>
      </c>
      <c r="O176" s="67" t="s">
        <v>71</v>
      </c>
      <c r="P176" s="64">
        <f t="shared" si="28"/>
        <v>10.81</v>
      </c>
    </row>
    <row r="177" spans="1:16">
      <c r="A177" s="1">
        <f t="shared" si="25"/>
        <v>177</v>
      </c>
      <c r="B177" s="76">
        <v>45</v>
      </c>
      <c r="C177" s="67" t="s">
        <v>72</v>
      </c>
      <c r="D177" s="83">
        <f t="shared" si="29"/>
        <v>11.25</v>
      </c>
      <c r="E177" s="78">
        <v>0.105</v>
      </c>
      <c r="F177" s="79">
        <v>5.3050000000000002E-5</v>
      </c>
      <c r="G177" s="75">
        <f t="shared" si="22"/>
        <v>0.10505305</v>
      </c>
      <c r="H177" s="66">
        <v>409.36</v>
      </c>
      <c r="I177" s="67" t="s">
        <v>71</v>
      </c>
      <c r="J177" s="64">
        <f t="shared" si="26"/>
        <v>409.36</v>
      </c>
      <c r="K177" s="66">
        <v>16.940000000000001</v>
      </c>
      <c r="L177" s="67" t="s">
        <v>71</v>
      </c>
      <c r="M177" s="64">
        <f t="shared" si="27"/>
        <v>16.940000000000001</v>
      </c>
      <c r="N177" s="66">
        <v>13.07</v>
      </c>
      <c r="O177" s="67" t="s">
        <v>71</v>
      </c>
      <c r="P177" s="64">
        <f t="shared" si="28"/>
        <v>13.07</v>
      </c>
    </row>
    <row r="178" spans="1:16">
      <c r="A178" s="1">
        <f t="shared" si="25"/>
        <v>178</v>
      </c>
      <c r="B178" s="66">
        <v>50</v>
      </c>
      <c r="C178" s="67" t="s">
        <v>72</v>
      </c>
      <c r="D178" s="83">
        <f t="shared" si="29"/>
        <v>12.5</v>
      </c>
      <c r="E178" s="78">
        <v>9.6949999999999995E-2</v>
      </c>
      <c r="F178" s="79">
        <v>4.829E-5</v>
      </c>
      <c r="G178" s="75">
        <f t="shared" si="22"/>
        <v>9.6998290000000001E-2</v>
      </c>
      <c r="H178" s="66">
        <v>490.44</v>
      </c>
      <c r="I178" s="67" t="s">
        <v>71</v>
      </c>
      <c r="J178" s="64">
        <f t="shared" si="26"/>
        <v>490.44</v>
      </c>
      <c r="K178" s="66">
        <v>20.71</v>
      </c>
      <c r="L178" s="67" t="s">
        <v>71</v>
      </c>
      <c r="M178" s="64">
        <f t="shared" si="27"/>
        <v>20.71</v>
      </c>
      <c r="N178" s="66">
        <v>15.5</v>
      </c>
      <c r="O178" s="67" t="s">
        <v>71</v>
      </c>
      <c r="P178" s="64">
        <f t="shared" si="28"/>
        <v>15.5</v>
      </c>
    </row>
    <row r="179" spans="1:16">
      <c r="A179" s="1">
        <f t="shared" si="25"/>
        <v>179</v>
      </c>
      <c r="B179" s="76">
        <v>55</v>
      </c>
      <c r="C179" s="77" t="s">
        <v>72</v>
      </c>
      <c r="D179" s="83">
        <f t="shared" si="29"/>
        <v>13.75</v>
      </c>
      <c r="E179" s="78">
        <v>9.0190000000000006E-2</v>
      </c>
      <c r="F179" s="79">
        <v>4.4360000000000002E-5</v>
      </c>
      <c r="G179" s="75">
        <f t="shared" si="22"/>
        <v>9.023436E-2</v>
      </c>
      <c r="H179" s="66">
        <v>577.91999999999996</v>
      </c>
      <c r="I179" s="67" t="s">
        <v>71</v>
      </c>
      <c r="J179" s="64">
        <f t="shared" si="26"/>
        <v>577.91999999999996</v>
      </c>
      <c r="K179" s="66">
        <v>24.39</v>
      </c>
      <c r="L179" s="67" t="s">
        <v>71</v>
      </c>
      <c r="M179" s="64">
        <f t="shared" si="27"/>
        <v>24.39</v>
      </c>
      <c r="N179" s="66">
        <v>18.100000000000001</v>
      </c>
      <c r="O179" s="67" t="s">
        <v>71</v>
      </c>
      <c r="P179" s="64">
        <f t="shared" si="28"/>
        <v>18.100000000000001</v>
      </c>
    </row>
    <row r="180" spans="1:16">
      <c r="A180" s="1">
        <f t="shared" si="25"/>
        <v>180</v>
      </c>
      <c r="B180" s="76">
        <v>60</v>
      </c>
      <c r="C180" s="77" t="s">
        <v>72</v>
      </c>
      <c r="D180" s="83">
        <f t="shared" si="29"/>
        <v>15</v>
      </c>
      <c r="E180" s="78">
        <v>8.4419999999999995E-2</v>
      </c>
      <c r="F180" s="79">
        <v>4.104E-5</v>
      </c>
      <c r="G180" s="75">
        <f t="shared" si="22"/>
        <v>8.4461040000000001E-2</v>
      </c>
      <c r="H180" s="66">
        <v>671.67</v>
      </c>
      <c r="I180" s="67" t="s">
        <v>71</v>
      </c>
      <c r="J180" s="64">
        <f t="shared" si="26"/>
        <v>671.67</v>
      </c>
      <c r="K180" s="66">
        <v>28.04</v>
      </c>
      <c r="L180" s="67" t="s">
        <v>71</v>
      </c>
      <c r="M180" s="64">
        <f t="shared" si="27"/>
        <v>28.04</v>
      </c>
      <c r="N180" s="66">
        <v>20.88</v>
      </c>
      <c r="O180" s="67" t="s">
        <v>71</v>
      </c>
      <c r="P180" s="64">
        <f t="shared" si="28"/>
        <v>20.88</v>
      </c>
    </row>
    <row r="181" spans="1:16">
      <c r="A181" s="1">
        <f t="shared" si="25"/>
        <v>181</v>
      </c>
      <c r="B181" s="76">
        <v>65</v>
      </c>
      <c r="C181" s="77" t="s">
        <v>72</v>
      </c>
      <c r="D181" s="83">
        <f t="shared" si="29"/>
        <v>16.25</v>
      </c>
      <c r="E181" s="78">
        <v>7.9409999999999994E-2</v>
      </c>
      <c r="F181" s="79">
        <v>3.82E-5</v>
      </c>
      <c r="G181" s="75">
        <f t="shared" si="22"/>
        <v>7.9448199999999997E-2</v>
      </c>
      <c r="H181" s="66">
        <v>771.58</v>
      </c>
      <c r="I181" s="67" t="s">
        <v>71</v>
      </c>
      <c r="J181" s="64">
        <f t="shared" si="26"/>
        <v>771.58</v>
      </c>
      <c r="K181" s="66">
        <v>31.7</v>
      </c>
      <c r="L181" s="67" t="s">
        <v>71</v>
      </c>
      <c r="M181" s="64">
        <f t="shared" si="27"/>
        <v>31.7</v>
      </c>
      <c r="N181" s="66">
        <v>23.82</v>
      </c>
      <c r="O181" s="67" t="s">
        <v>71</v>
      </c>
      <c r="P181" s="64">
        <f t="shared" si="28"/>
        <v>23.82</v>
      </c>
    </row>
    <row r="182" spans="1:16">
      <c r="A182" s="1">
        <f t="shared" si="25"/>
        <v>182</v>
      </c>
      <c r="B182" s="76">
        <v>70</v>
      </c>
      <c r="C182" s="77" t="s">
        <v>72</v>
      </c>
      <c r="D182" s="83">
        <f t="shared" si="29"/>
        <v>17.5</v>
      </c>
      <c r="E182" s="78">
        <v>7.5039999999999996E-2</v>
      </c>
      <c r="F182" s="79">
        <v>3.5750000000000002E-5</v>
      </c>
      <c r="G182" s="75">
        <f t="shared" si="22"/>
        <v>7.5075749999999997E-2</v>
      </c>
      <c r="H182" s="66">
        <v>877.55</v>
      </c>
      <c r="I182" s="67" t="s">
        <v>71</v>
      </c>
      <c r="J182" s="64">
        <f t="shared" si="26"/>
        <v>877.55</v>
      </c>
      <c r="K182" s="66">
        <v>35.39</v>
      </c>
      <c r="L182" s="67" t="s">
        <v>71</v>
      </c>
      <c r="M182" s="64">
        <f t="shared" si="27"/>
        <v>35.39</v>
      </c>
      <c r="N182" s="66">
        <v>26.92</v>
      </c>
      <c r="O182" s="67" t="s">
        <v>71</v>
      </c>
      <c r="P182" s="64">
        <f t="shared" si="28"/>
        <v>26.92</v>
      </c>
    </row>
    <row r="183" spans="1:16">
      <c r="A183" s="1">
        <f t="shared" si="25"/>
        <v>183</v>
      </c>
      <c r="B183" s="76">
        <v>80</v>
      </c>
      <c r="C183" s="77" t="s">
        <v>72</v>
      </c>
      <c r="D183" s="83">
        <f t="shared" si="29"/>
        <v>20</v>
      </c>
      <c r="E183" s="78">
        <v>6.7729999999999999E-2</v>
      </c>
      <c r="F183" s="79">
        <v>3.1720000000000001E-5</v>
      </c>
      <c r="G183" s="75">
        <f t="shared" si="22"/>
        <v>6.7761719999999998E-2</v>
      </c>
      <c r="H183" s="66">
        <v>1.1100000000000001</v>
      </c>
      <c r="I183" s="112" t="s">
        <v>73</v>
      </c>
      <c r="J183" s="68">
        <f t="shared" ref="J183:J228" si="30">H183*1000</f>
        <v>1110</v>
      </c>
      <c r="K183" s="66">
        <v>48.61</v>
      </c>
      <c r="L183" s="67" t="s">
        <v>71</v>
      </c>
      <c r="M183" s="64">
        <f t="shared" si="27"/>
        <v>48.61</v>
      </c>
      <c r="N183" s="66">
        <v>33.6</v>
      </c>
      <c r="O183" s="67" t="s">
        <v>71</v>
      </c>
      <c r="P183" s="64">
        <f t="shared" si="28"/>
        <v>33.6</v>
      </c>
    </row>
    <row r="184" spans="1:16">
      <c r="A184" s="1">
        <f t="shared" si="25"/>
        <v>184</v>
      </c>
      <c r="B184" s="76">
        <v>90</v>
      </c>
      <c r="C184" s="77" t="s">
        <v>72</v>
      </c>
      <c r="D184" s="83">
        <f t="shared" si="29"/>
        <v>22.5</v>
      </c>
      <c r="E184" s="78">
        <v>6.1859999999999998E-2</v>
      </c>
      <c r="F184" s="79">
        <v>2.853E-5</v>
      </c>
      <c r="G184" s="75">
        <f t="shared" si="22"/>
        <v>6.1888529999999997E-2</v>
      </c>
      <c r="H184" s="66">
        <v>1.36</v>
      </c>
      <c r="I184" s="67" t="s">
        <v>73</v>
      </c>
      <c r="J184" s="68">
        <f t="shared" si="30"/>
        <v>1360</v>
      </c>
      <c r="K184" s="66">
        <v>60.96</v>
      </c>
      <c r="L184" s="67" t="s">
        <v>71</v>
      </c>
      <c r="M184" s="64">
        <f t="shared" si="27"/>
        <v>60.96</v>
      </c>
      <c r="N184" s="66">
        <v>40.909999999999997</v>
      </c>
      <c r="O184" s="67" t="s">
        <v>71</v>
      </c>
      <c r="P184" s="64">
        <f t="shared" si="28"/>
        <v>40.909999999999997</v>
      </c>
    </row>
    <row r="185" spans="1:16">
      <c r="A185" s="1">
        <f t="shared" si="25"/>
        <v>185</v>
      </c>
      <c r="B185" s="76">
        <v>100</v>
      </c>
      <c r="C185" s="77" t="s">
        <v>72</v>
      </c>
      <c r="D185" s="83">
        <f t="shared" si="29"/>
        <v>25</v>
      </c>
      <c r="E185" s="78">
        <v>5.7029999999999997E-2</v>
      </c>
      <c r="F185" s="79">
        <v>2.5950000000000001E-5</v>
      </c>
      <c r="G185" s="75">
        <f t="shared" si="22"/>
        <v>5.7055949999999994E-2</v>
      </c>
      <c r="H185" s="66">
        <v>1.64</v>
      </c>
      <c r="I185" s="67" t="s">
        <v>73</v>
      </c>
      <c r="J185" s="68">
        <f t="shared" si="30"/>
        <v>1640</v>
      </c>
      <c r="K185" s="66">
        <v>73.010000000000005</v>
      </c>
      <c r="L185" s="67" t="s">
        <v>71</v>
      </c>
      <c r="M185" s="64">
        <f t="shared" si="27"/>
        <v>73.010000000000005</v>
      </c>
      <c r="N185" s="66">
        <v>48.8</v>
      </c>
      <c r="O185" s="67" t="s">
        <v>71</v>
      </c>
      <c r="P185" s="64">
        <f t="shared" si="28"/>
        <v>48.8</v>
      </c>
    </row>
    <row r="186" spans="1:16">
      <c r="A186" s="1">
        <f t="shared" si="25"/>
        <v>186</v>
      </c>
      <c r="B186" s="76">
        <v>110</v>
      </c>
      <c r="C186" s="77" t="s">
        <v>72</v>
      </c>
      <c r="D186" s="83">
        <f t="shared" si="29"/>
        <v>27.5</v>
      </c>
      <c r="E186" s="78">
        <v>5.2990000000000002E-2</v>
      </c>
      <c r="F186" s="79">
        <v>2.3819999999999999E-5</v>
      </c>
      <c r="G186" s="75">
        <f t="shared" si="22"/>
        <v>5.3013820000000003E-2</v>
      </c>
      <c r="H186" s="66">
        <v>1.93</v>
      </c>
      <c r="I186" s="67" t="s">
        <v>73</v>
      </c>
      <c r="J186" s="68">
        <f t="shared" si="30"/>
        <v>1930</v>
      </c>
      <c r="K186" s="66">
        <v>85</v>
      </c>
      <c r="L186" s="67" t="s">
        <v>71</v>
      </c>
      <c r="M186" s="64">
        <f t="shared" si="27"/>
        <v>85</v>
      </c>
      <c r="N186" s="66">
        <v>57.29</v>
      </c>
      <c r="O186" s="67" t="s">
        <v>71</v>
      </c>
      <c r="P186" s="64">
        <f t="shared" si="28"/>
        <v>57.29</v>
      </c>
    </row>
    <row r="187" spans="1:16">
      <c r="A187" s="1">
        <f t="shared" si="25"/>
        <v>187</v>
      </c>
      <c r="B187" s="76">
        <v>120</v>
      </c>
      <c r="C187" s="77" t="s">
        <v>72</v>
      </c>
      <c r="D187" s="83">
        <f t="shared" si="29"/>
        <v>30</v>
      </c>
      <c r="E187" s="78">
        <v>4.9540000000000001E-2</v>
      </c>
      <c r="F187" s="79">
        <v>2.2019999999999999E-5</v>
      </c>
      <c r="G187" s="75">
        <f t="shared" si="22"/>
        <v>4.9562019999999998E-2</v>
      </c>
      <c r="H187" s="66">
        <v>2.25</v>
      </c>
      <c r="I187" s="67" t="s">
        <v>73</v>
      </c>
      <c r="J187" s="68">
        <f t="shared" si="30"/>
        <v>2250</v>
      </c>
      <c r="K187" s="66">
        <v>97.03</v>
      </c>
      <c r="L187" s="67" t="s">
        <v>71</v>
      </c>
      <c r="M187" s="64">
        <f t="shared" si="27"/>
        <v>97.03</v>
      </c>
      <c r="N187" s="66">
        <v>66.33</v>
      </c>
      <c r="O187" s="67" t="s">
        <v>71</v>
      </c>
      <c r="P187" s="64">
        <f t="shared" si="28"/>
        <v>66.33</v>
      </c>
    </row>
    <row r="188" spans="1:16">
      <c r="A188" s="1">
        <f t="shared" si="25"/>
        <v>188</v>
      </c>
      <c r="B188" s="76">
        <v>130</v>
      </c>
      <c r="C188" s="77" t="s">
        <v>72</v>
      </c>
      <c r="D188" s="83">
        <f t="shared" si="29"/>
        <v>32.5</v>
      </c>
      <c r="E188" s="78">
        <v>4.6580000000000003E-2</v>
      </c>
      <c r="F188" s="79">
        <v>2.0489999999999999E-5</v>
      </c>
      <c r="G188" s="75">
        <f t="shared" si="22"/>
        <v>4.6600490000000001E-2</v>
      </c>
      <c r="H188" s="66">
        <v>2.59</v>
      </c>
      <c r="I188" s="67" t="s">
        <v>73</v>
      </c>
      <c r="J188" s="68">
        <f t="shared" si="30"/>
        <v>2590</v>
      </c>
      <c r="K188" s="66">
        <v>109.17</v>
      </c>
      <c r="L188" s="67" t="s">
        <v>71</v>
      </c>
      <c r="M188" s="64">
        <f t="shared" si="27"/>
        <v>109.17</v>
      </c>
      <c r="N188" s="66">
        <v>75.930000000000007</v>
      </c>
      <c r="O188" s="67" t="s">
        <v>71</v>
      </c>
      <c r="P188" s="64">
        <f t="shared" si="28"/>
        <v>75.930000000000007</v>
      </c>
    </row>
    <row r="189" spans="1:16">
      <c r="A189" s="1">
        <f t="shared" si="25"/>
        <v>189</v>
      </c>
      <c r="B189" s="76">
        <v>140</v>
      </c>
      <c r="C189" s="77" t="s">
        <v>72</v>
      </c>
      <c r="D189" s="83">
        <f t="shared" si="29"/>
        <v>35</v>
      </c>
      <c r="E189" s="78">
        <v>4.3990000000000001E-2</v>
      </c>
      <c r="F189" s="79">
        <v>1.9170000000000001E-5</v>
      </c>
      <c r="G189" s="75">
        <f t="shared" si="22"/>
        <v>4.400917E-2</v>
      </c>
      <c r="H189" s="66">
        <v>2.95</v>
      </c>
      <c r="I189" s="67" t="s">
        <v>73</v>
      </c>
      <c r="J189" s="68">
        <f t="shared" si="30"/>
        <v>2950</v>
      </c>
      <c r="K189" s="66">
        <v>121.46</v>
      </c>
      <c r="L189" s="67" t="s">
        <v>71</v>
      </c>
      <c r="M189" s="64">
        <f t="shared" si="27"/>
        <v>121.46</v>
      </c>
      <c r="N189" s="66">
        <v>86.07</v>
      </c>
      <c r="O189" s="67" t="s">
        <v>71</v>
      </c>
      <c r="P189" s="64">
        <f t="shared" ref="P189:P206" si="31">N189</f>
        <v>86.07</v>
      </c>
    </row>
    <row r="190" spans="1:16">
      <c r="A190" s="1">
        <f t="shared" si="25"/>
        <v>190</v>
      </c>
      <c r="B190" s="76">
        <v>150</v>
      </c>
      <c r="C190" s="77" t="s">
        <v>72</v>
      </c>
      <c r="D190" s="83">
        <f t="shared" si="29"/>
        <v>37.5</v>
      </c>
      <c r="E190" s="78">
        <v>4.1709999999999997E-2</v>
      </c>
      <c r="F190" s="79">
        <v>1.8009999999999999E-5</v>
      </c>
      <c r="G190" s="75">
        <f t="shared" si="22"/>
        <v>4.1728009999999996E-2</v>
      </c>
      <c r="H190" s="66">
        <v>3.34</v>
      </c>
      <c r="I190" s="67" t="s">
        <v>73</v>
      </c>
      <c r="J190" s="68">
        <f t="shared" si="30"/>
        <v>3340</v>
      </c>
      <c r="K190" s="66">
        <v>133.9</v>
      </c>
      <c r="L190" s="67" t="s">
        <v>71</v>
      </c>
      <c r="M190" s="64">
        <f t="shared" si="27"/>
        <v>133.9</v>
      </c>
      <c r="N190" s="66">
        <v>96.73</v>
      </c>
      <c r="O190" s="67" t="s">
        <v>71</v>
      </c>
      <c r="P190" s="64">
        <f t="shared" si="31"/>
        <v>96.73</v>
      </c>
    </row>
    <row r="191" spans="1:16">
      <c r="A191" s="1">
        <f t="shared" si="25"/>
        <v>191</v>
      </c>
      <c r="B191" s="76">
        <v>160</v>
      </c>
      <c r="C191" s="77" t="s">
        <v>72</v>
      </c>
      <c r="D191" s="83">
        <f t="shared" si="29"/>
        <v>40</v>
      </c>
      <c r="E191" s="78">
        <v>3.9690000000000003E-2</v>
      </c>
      <c r="F191" s="79">
        <v>1.6990000000000002E-5</v>
      </c>
      <c r="G191" s="75">
        <f t="shared" si="22"/>
        <v>3.9706990000000005E-2</v>
      </c>
      <c r="H191" s="66">
        <v>3.74</v>
      </c>
      <c r="I191" s="67" t="s">
        <v>73</v>
      </c>
      <c r="J191" s="68">
        <f t="shared" si="30"/>
        <v>3740</v>
      </c>
      <c r="K191" s="66">
        <v>146.52000000000001</v>
      </c>
      <c r="L191" s="67" t="s">
        <v>71</v>
      </c>
      <c r="M191" s="64">
        <f t="shared" si="27"/>
        <v>146.52000000000001</v>
      </c>
      <c r="N191" s="66">
        <v>107.91</v>
      </c>
      <c r="O191" s="67" t="s">
        <v>71</v>
      </c>
      <c r="P191" s="64">
        <f t="shared" si="31"/>
        <v>107.91</v>
      </c>
    </row>
    <row r="192" spans="1:16">
      <c r="A192" s="1">
        <f t="shared" si="25"/>
        <v>192</v>
      </c>
      <c r="B192" s="76">
        <v>170</v>
      </c>
      <c r="C192" s="77" t="s">
        <v>72</v>
      </c>
      <c r="D192" s="83">
        <f t="shared" si="29"/>
        <v>42.5</v>
      </c>
      <c r="E192" s="78">
        <v>3.7879999999999997E-2</v>
      </c>
      <c r="F192" s="79">
        <v>1.6079999999999999E-5</v>
      </c>
      <c r="G192" s="75">
        <f t="shared" si="22"/>
        <v>3.7896079999999999E-2</v>
      </c>
      <c r="H192" s="66">
        <v>4.16</v>
      </c>
      <c r="I192" s="67" t="s">
        <v>73</v>
      </c>
      <c r="J192" s="68">
        <f t="shared" si="30"/>
        <v>4160</v>
      </c>
      <c r="K192" s="66">
        <v>159.31</v>
      </c>
      <c r="L192" s="67" t="s">
        <v>71</v>
      </c>
      <c r="M192" s="64">
        <f t="shared" si="27"/>
        <v>159.31</v>
      </c>
      <c r="N192" s="66">
        <v>119.59</v>
      </c>
      <c r="O192" s="67" t="s">
        <v>71</v>
      </c>
      <c r="P192" s="64">
        <f t="shared" si="31"/>
        <v>119.59</v>
      </c>
    </row>
    <row r="193" spans="1:16">
      <c r="A193" s="1">
        <f t="shared" si="25"/>
        <v>193</v>
      </c>
      <c r="B193" s="76">
        <v>180</v>
      </c>
      <c r="C193" s="77" t="s">
        <v>72</v>
      </c>
      <c r="D193" s="83">
        <f t="shared" si="29"/>
        <v>45</v>
      </c>
      <c r="E193" s="78">
        <v>3.6260000000000001E-2</v>
      </c>
      <c r="F193" s="79">
        <v>1.5270000000000001E-5</v>
      </c>
      <c r="G193" s="75">
        <f t="shared" si="22"/>
        <v>3.6275269999999998E-2</v>
      </c>
      <c r="H193" s="66">
        <v>4.5999999999999996</v>
      </c>
      <c r="I193" s="67" t="s">
        <v>73</v>
      </c>
      <c r="J193" s="68">
        <f t="shared" si="30"/>
        <v>4600</v>
      </c>
      <c r="K193" s="66">
        <v>172.28</v>
      </c>
      <c r="L193" s="67" t="s">
        <v>71</v>
      </c>
      <c r="M193" s="64">
        <f t="shared" si="27"/>
        <v>172.28</v>
      </c>
      <c r="N193" s="66">
        <v>131.77000000000001</v>
      </c>
      <c r="O193" s="67" t="s">
        <v>71</v>
      </c>
      <c r="P193" s="64">
        <f t="shared" si="31"/>
        <v>131.77000000000001</v>
      </c>
    </row>
    <row r="194" spans="1:16">
      <c r="A194" s="1">
        <f t="shared" si="25"/>
        <v>194</v>
      </c>
      <c r="B194" s="76">
        <v>200</v>
      </c>
      <c r="C194" s="77" t="s">
        <v>72</v>
      </c>
      <c r="D194" s="83">
        <f t="shared" si="29"/>
        <v>50</v>
      </c>
      <c r="E194" s="78">
        <v>3.3450000000000001E-2</v>
      </c>
      <c r="F194" s="79">
        <v>1.3879999999999999E-5</v>
      </c>
      <c r="G194" s="75">
        <f t="shared" si="22"/>
        <v>3.3463880000000001E-2</v>
      </c>
      <c r="H194" s="66">
        <v>5.54</v>
      </c>
      <c r="I194" s="67" t="s">
        <v>73</v>
      </c>
      <c r="J194" s="68">
        <f t="shared" si="30"/>
        <v>5540</v>
      </c>
      <c r="K194" s="66">
        <v>219.77</v>
      </c>
      <c r="L194" s="67" t="s">
        <v>71</v>
      </c>
      <c r="M194" s="64">
        <f t="shared" si="27"/>
        <v>219.77</v>
      </c>
      <c r="N194" s="66">
        <v>157.58000000000001</v>
      </c>
      <c r="O194" s="67" t="s">
        <v>71</v>
      </c>
      <c r="P194" s="64">
        <f t="shared" si="31"/>
        <v>157.58000000000001</v>
      </c>
    </row>
    <row r="195" spans="1:16">
      <c r="A195" s="1">
        <f t="shared" si="25"/>
        <v>195</v>
      </c>
      <c r="B195" s="76">
        <v>225</v>
      </c>
      <c r="C195" s="77" t="s">
        <v>72</v>
      </c>
      <c r="D195" s="83">
        <f t="shared" si="29"/>
        <v>56.25</v>
      </c>
      <c r="E195" s="78">
        <v>3.058E-2</v>
      </c>
      <c r="F195" s="79">
        <v>1.2469999999999999E-5</v>
      </c>
      <c r="G195" s="75">
        <f t="shared" si="22"/>
        <v>3.059247E-2</v>
      </c>
      <c r="H195" s="66">
        <v>6.82</v>
      </c>
      <c r="I195" s="67" t="s">
        <v>73</v>
      </c>
      <c r="J195" s="68">
        <f t="shared" si="30"/>
        <v>6820</v>
      </c>
      <c r="K195" s="66">
        <v>287.33999999999997</v>
      </c>
      <c r="L195" s="67" t="s">
        <v>71</v>
      </c>
      <c r="M195" s="64">
        <f t="shared" si="27"/>
        <v>287.33999999999997</v>
      </c>
      <c r="N195" s="66">
        <v>192.46</v>
      </c>
      <c r="O195" s="67" t="s">
        <v>71</v>
      </c>
      <c r="P195" s="64">
        <f t="shared" si="31"/>
        <v>192.46</v>
      </c>
    </row>
    <row r="196" spans="1:16">
      <c r="A196" s="1">
        <f t="shared" si="25"/>
        <v>196</v>
      </c>
      <c r="B196" s="76">
        <v>250</v>
      </c>
      <c r="C196" s="77" t="s">
        <v>72</v>
      </c>
      <c r="D196" s="83">
        <f t="shared" si="29"/>
        <v>62.5</v>
      </c>
      <c r="E196" s="78">
        <v>2.8240000000000001E-2</v>
      </c>
      <c r="F196" s="79">
        <v>1.134E-5</v>
      </c>
      <c r="G196" s="75">
        <f t="shared" si="22"/>
        <v>2.825134E-2</v>
      </c>
      <c r="H196" s="66">
        <v>8.2100000000000009</v>
      </c>
      <c r="I196" s="67" t="s">
        <v>73</v>
      </c>
      <c r="J196" s="68">
        <f t="shared" si="30"/>
        <v>8210</v>
      </c>
      <c r="K196" s="66">
        <v>351.16</v>
      </c>
      <c r="L196" s="67" t="s">
        <v>71</v>
      </c>
      <c r="M196" s="64">
        <f t="shared" si="27"/>
        <v>351.16</v>
      </c>
      <c r="N196" s="66">
        <v>230.14</v>
      </c>
      <c r="O196" s="67" t="s">
        <v>71</v>
      </c>
      <c r="P196" s="64">
        <f t="shared" si="31"/>
        <v>230.14</v>
      </c>
    </row>
    <row r="197" spans="1:16">
      <c r="A197" s="1">
        <f t="shared" si="25"/>
        <v>197</v>
      </c>
      <c r="B197" s="76">
        <v>275</v>
      </c>
      <c r="C197" s="77" t="s">
        <v>72</v>
      </c>
      <c r="D197" s="83">
        <f t="shared" ref="D197:D210" si="32">B197/$C$5</f>
        <v>68.75</v>
      </c>
      <c r="E197" s="78">
        <v>2.6290000000000001E-2</v>
      </c>
      <c r="F197" s="79">
        <v>1.04E-5</v>
      </c>
      <c r="G197" s="75">
        <f t="shared" si="22"/>
        <v>2.6300400000000002E-2</v>
      </c>
      <c r="H197" s="66">
        <v>9.7200000000000006</v>
      </c>
      <c r="I197" s="67" t="s">
        <v>73</v>
      </c>
      <c r="J197" s="68">
        <f t="shared" si="30"/>
        <v>9720</v>
      </c>
      <c r="K197" s="66">
        <v>413.4</v>
      </c>
      <c r="L197" s="67" t="s">
        <v>71</v>
      </c>
      <c r="M197" s="64">
        <f t="shared" si="27"/>
        <v>413.4</v>
      </c>
      <c r="N197" s="66">
        <v>270.49</v>
      </c>
      <c r="O197" s="67" t="s">
        <v>71</v>
      </c>
      <c r="P197" s="64">
        <f t="shared" si="31"/>
        <v>270.49</v>
      </c>
    </row>
    <row r="198" spans="1:16">
      <c r="A198" s="1">
        <f t="shared" si="25"/>
        <v>198</v>
      </c>
      <c r="B198" s="76">
        <v>300</v>
      </c>
      <c r="C198" s="77" t="s">
        <v>72</v>
      </c>
      <c r="D198" s="83">
        <f t="shared" si="32"/>
        <v>75</v>
      </c>
      <c r="E198" s="78">
        <v>2.4629999999999999E-2</v>
      </c>
      <c r="F198" s="79">
        <v>9.6050000000000004E-6</v>
      </c>
      <c r="G198" s="75">
        <f t="shared" si="22"/>
        <v>2.4639604999999998E-2</v>
      </c>
      <c r="H198" s="66">
        <v>11.32</v>
      </c>
      <c r="I198" s="67" t="s">
        <v>73</v>
      </c>
      <c r="J198" s="68">
        <f t="shared" si="30"/>
        <v>11320</v>
      </c>
      <c r="K198" s="66">
        <v>475.04</v>
      </c>
      <c r="L198" s="67" t="s">
        <v>71</v>
      </c>
      <c r="M198" s="64">
        <f t="shared" si="27"/>
        <v>475.04</v>
      </c>
      <c r="N198" s="66">
        <v>313.39999999999998</v>
      </c>
      <c r="O198" s="67" t="s">
        <v>71</v>
      </c>
      <c r="P198" s="64">
        <f t="shared" si="31"/>
        <v>313.39999999999998</v>
      </c>
    </row>
    <row r="199" spans="1:16">
      <c r="A199" s="1">
        <f t="shared" si="25"/>
        <v>199</v>
      </c>
      <c r="B199" s="76">
        <v>325</v>
      </c>
      <c r="C199" s="77" t="s">
        <v>72</v>
      </c>
      <c r="D199" s="83">
        <f t="shared" si="32"/>
        <v>81.25</v>
      </c>
      <c r="E199" s="78">
        <v>2.3220000000000001E-2</v>
      </c>
      <c r="F199" s="79">
        <v>8.9299999999999992E-6</v>
      </c>
      <c r="G199" s="75">
        <f t="shared" si="22"/>
        <v>2.3228930000000002E-2</v>
      </c>
      <c r="H199" s="66">
        <v>13.04</v>
      </c>
      <c r="I199" s="67" t="s">
        <v>73</v>
      </c>
      <c r="J199" s="68">
        <f t="shared" si="30"/>
        <v>13040</v>
      </c>
      <c r="K199" s="66">
        <v>536.58000000000004</v>
      </c>
      <c r="L199" s="67" t="s">
        <v>71</v>
      </c>
      <c r="M199" s="64">
        <f t="shared" si="27"/>
        <v>536.58000000000004</v>
      </c>
      <c r="N199" s="66">
        <v>358.78</v>
      </c>
      <c r="O199" s="67" t="s">
        <v>71</v>
      </c>
      <c r="P199" s="64">
        <f t="shared" si="31"/>
        <v>358.78</v>
      </c>
    </row>
    <row r="200" spans="1:16">
      <c r="A200" s="1">
        <f t="shared" si="25"/>
        <v>200</v>
      </c>
      <c r="B200" s="76">
        <v>350</v>
      </c>
      <c r="C200" s="77" t="s">
        <v>72</v>
      </c>
      <c r="D200" s="83">
        <f t="shared" si="32"/>
        <v>87.5</v>
      </c>
      <c r="E200" s="78">
        <v>2.1989999999999999E-2</v>
      </c>
      <c r="F200" s="79">
        <v>8.3469999999999999E-6</v>
      </c>
      <c r="G200" s="75">
        <f t="shared" si="22"/>
        <v>2.1998346999999998E-2</v>
      </c>
      <c r="H200" s="66">
        <v>14.85</v>
      </c>
      <c r="I200" s="67" t="s">
        <v>73</v>
      </c>
      <c r="J200" s="68">
        <f t="shared" si="30"/>
        <v>14850</v>
      </c>
      <c r="K200" s="66">
        <v>598.27</v>
      </c>
      <c r="L200" s="67" t="s">
        <v>71</v>
      </c>
      <c r="M200" s="64">
        <f t="shared" si="27"/>
        <v>598.27</v>
      </c>
      <c r="N200" s="66">
        <v>406.53</v>
      </c>
      <c r="O200" s="67" t="s">
        <v>71</v>
      </c>
      <c r="P200" s="64">
        <f t="shared" si="31"/>
        <v>406.53</v>
      </c>
    </row>
    <row r="201" spans="1:16">
      <c r="A201" s="1">
        <f t="shared" si="25"/>
        <v>201</v>
      </c>
      <c r="B201" s="76">
        <v>375</v>
      </c>
      <c r="C201" s="77" t="s">
        <v>72</v>
      </c>
      <c r="D201" s="83">
        <f t="shared" si="32"/>
        <v>93.75</v>
      </c>
      <c r="E201" s="78">
        <v>2.0910000000000002E-2</v>
      </c>
      <c r="F201" s="79">
        <v>7.8390000000000007E-6</v>
      </c>
      <c r="G201" s="75">
        <f t="shared" si="22"/>
        <v>2.0917839000000001E-2</v>
      </c>
      <c r="H201" s="66">
        <v>16.760000000000002</v>
      </c>
      <c r="I201" s="67" t="s">
        <v>73</v>
      </c>
      <c r="J201" s="68">
        <f t="shared" si="30"/>
        <v>16760</v>
      </c>
      <c r="K201" s="66">
        <v>660.27</v>
      </c>
      <c r="L201" s="67" t="s">
        <v>71</v>
      </c>
      <c r="M201" s="64">
        <f t="shared" si="27"/>
        <v>660.27</v>
      </c>
      <c r="N201" s="66">
        <v>456.56</v>
      </c>
      <c r="O201" s="67" t="s">
        <v>71</v>
      </c>
      <c r="P201" s="64">
        <f t="shared" si="31"/>
        <v>456.56</v>
      </c>
    </row>
    <row r="202" spans="1:16">
      <c r="A202" s="1">
        <f t="shared" si="25"/>
        <v>202</v>
      </c>
      <c r="B202" s="76">
        <v>400</v>
      </c>
      <c r="C202" s="77" t="s">
        <v>72</v>
      </c>
      <c r="D202" s="113">
        <f t="shared" si="32"/>
        <v>100</v>
      </c>
      <c r="E202" s="78">
        <v>1.9949999999999999E-2</v>
      </c>
      <c r="F202" s="79">
        <v>7.391E-6</v>
      </c>
      <c r="G202" s="75">
        <f t="shared" si="22"/>
        <v>1.9957390999999998E-2</v>
      </c>
      <c r="H202" s="66">
        <v>18.760000000000002</v>
      </c>
      <c r="I202" s="67" t="s">
        <v>73</v>
      </c>
      <c r="J202" s="68">
        <f t="shared" si="30"/>
        <v>18760</v>
      </c>
      <c r="K202" s="66">
        <v>722.67</v>
      </c>
      <c r="L202" s="67" t="s">
        <v>71</v>
      </c>
      <c r="M202" s="64">
        <f t="shared" si="27"/>
        <v>722.67</v>
      </c>
      <c r="N202" s="66">
        <v>508.8</v>
      </c>
      <c r="O202" s="67" t="s">
        <v>71</v>
      </c>
      <c r="P202" s="64">
        <f t="shared" si="31"/>
        <v>508.8</v>
      </c>
    </row>
    <row r="203" spans="1:16">
      <c r="A203" s="1">
        <f t="shared" si="25"/>
        <v>203</v>
      </c>
      <c r="B203" s="76">
        <v>450</v>
      </c>
      <c r="C203" s="77" t="s">
        <v>72</v>
      </c>
      <c r="D203" s="113">
        <f t="shared" si="32"/>
        <v>112.5</v>
      </c>
      <c r="E203" s="78">
        <v>1.8339999999999999E-2</v>
      </c>
      <c r="F203" s="79">
        <v>6.6379999999999998E-6</v>
      </c>
      <c r="G203" s="75">
        <f t="shared" si="22"/>
        <v>1.8346637999999998E-2</v>
      </c>
      <c r="H203" s="66">
        <v>23.04</v>
      </c>
      <c r="I203" s="67" t="s">
        <v>73</v>
      </c>
      <c r="J203" s="68">
        <f t="shared" si="30"/>
        <v>23040</v>
      </c>
      <c r="K203" s="66">
        <v>950.16</v>
      </c>
      <c r="L203" s="67" t="s">
        <v>71</v>
      </c>
      <c r="M203" s="64">
        <f t="shared" si="27"/>
        <v>950.16</v>
      </c>
      <c r="N203" s="66">
        <v>619.59</v>
      </c>
      <c r="O203" s="67" t="s">
        <v>71</v>
      </c>
      <c r="P203" s="64">
        <f t="shared" si="31"/>
        <v>619.59</v>
      </c>
    </row>
    <row r="204" spans="1:16">
      <c r="A204" s="1">
        <f t="shared" si="25"/>
        <v>204</v>
      </c>
      <c r="B204" s="76">
        <v>500</v>
      </c>
      <c r="C204" s="77" t="s">
        <v>72</v>
      </c>
      <c r="D204" s="113">
        <f t="shared" si="32"/>
        <v>125</v>
      </c>
      <c r="E204" s="78">
        <v>1.704E-2</v>
      </c>
      <c r="F204" s="79">
        <v>6.0290000000000002E-6</v>
      </c>
      <c r="G204" s="75">
        <f t="shared" si="22"/>
        <v>1.7046029000000001E-2</v>
      </c>
      <c r="H204" s="66">
        <v>27.67</v>
      </c>
      <c r="I204" s="67" t="s">
        <v>73</v>
      </c>
      <c r="J204" s="68">
        <f t="shared" si="30"/>
        <v>27670</v>
      </c>
      <c r="K204" s="66">
        <v>1.1599999999999999</v>
      </c>
      <c r="L204" s="112" t="s">
        <v>73</v>
      </c>
      <c r="M204" s="68">
        <f t="shared" ref="M204:M228" si="33">K204*1000</f>
        <v>1160</v>
      </c>
      <c r="N204" s="66">
        <v>738.31</v>
      </c>
      <c r="O204" s="67" t="s">
        <v>71</v>
      </c>
      <c r="P204" s="64">
        <f t="shared" si="31"/>
        <v>738.31</v>
      </c>
    </row>
    <row r="205" spans="1:16">
      <c r="A205" s="1">
        <f t="shared" si="25"/>
        <v>205</v>
      </c>
      <c r="B205" s="76">
        <v>550</v>
      </c>
      <c r="C205" s="77" t="s">
        <v>72</v>
      </c>
      <c r="D205" s="113">
        <f t="shared" si="32"/>
        <v>137.5</v>
      </c>
      <c r="E205" s="78">
        <v>1.5949999999999999E-2</v>
      </c>
      <c r="F205" s="79">
        <v>5.5260000000000001E-6</v>
      </c>
      <c r="G205" s="75">
        <f t="shared" si="22"/>
        <v>1.5955525999999998E-2</v>
      </c>
      <c r="H205" s="66">
        <v>32.630000000000003</v>
      </c>
      <c r="I205" s="67" t="s">
        <v>73</v>
      </c>
      <c r="J205" s="68">
        <f t="shared" si="30"/>
        <v>32630.000000000004</v>
      </c>
      <c r="K205" s="66">
        <v>1.37</v>
      </c>
      <c r="L205" s="67" t="s">
        <v>73</v>
      </c>
      <c r="M205" s="68">
        <f t="shared" si="33"/>
        <v>1370</v>
      </c>
      <c r="N205" s="66">
        <v>864.42</v>
      </c>
      <c r="O205" s="67" t="s">
        <v>71</v>
      </c>
      <c r="P205" s="64">
        <f t="shared" si="31"/>
        <v>864.42</v>
      </c>
    </row>
    <row r="206" spans="1:16">
      <c r="A206" s="1">
        <f t="shared" si="25"/>
        <v>206</v>
      </c>
      <c r="B206" s="76">
        <v>600</v>
      </c>
      <c r="C206" s="77" t="s">
        <v>72</v>
      </c>
      <c r="D206" s="113">
        <f t="shared" si="32"/>
        <v>150</v>
      </c>
      <c r="E206" s="78">
        <v>1.504E-2</v>
      </c>
      <c r="F206" s="79">
        <v>5.1030000000000001E-6</v>
      </c>
      <c r="G206" s="75">
        <f t="shared" si="22"/>
        <v>1.5045102999999999E-2</v>
      </c>
      <c r="H206" s="66">
        <v>37.92</v>
      </c>
      <c r="I206" s="67" t="s">
        <v>73</v>
      </c>
      <c r="J206" s="68">
        <f t="shared" si="30"/>
        <v>37920</v>
      </c>
      <c r="K206" s="66">
        <v>1.57</v>
      </c>
      <c r="L206" s="67" t="s">
        <v>73</v>
      </c>
      <c r="M206" s="68">
        <f t="shared" si="33"/>
        <v>1570</v>
      </c>
      <c r="N206" s="66">
        <v>997.44</v>
      </c>
      <c r="O206" s="67" t="s">
        <v>71</v>
      </c>
      <c r="P206" s="64">
        <f t="shared" si="31"/>
        <v>997.44</v>
      </c>
    </row>
    <row r="207" spans="1:16">
      <c r="A207" s="1">
        <f t="shared" si="25"/>
        <v>207</v>
      </c>
      <c r="B207" s="76">
        <v>650</v>
      </c>
      <c r="C207" s="77" t="s">
        <v>72</v>
      </c>
      <c r="D207" s="113">
        <f t="shared" si="32"/>
        <v>162.5</v>
      </c>
      <c r="E207" s="78">
        <v>1.426E-2</v>
      </c>
      <c r="F207" s="79">
        <v>4.7419999999999997E-6</v>
      </c>
      <c r="G207" s="75">
        <f t="shared" si="22"/>
        <v>1.4264742E-2</v>
      </c>
      <c r="H207" s="66">
        <v>43.51</v>
      </c>
      <c r="I207" s="67" t="s">
        <v>73</v>
      </c>
      <c r="J207" s="68">
        <f t="shared" si="30"/>
        <v>43510</v>
      </c>
      <c r="K207" s="66">
        <v>1.76</v>
      </c>
      <c r="L207" s="67" t="s">
        <v>73</v>
      </c>
      <c r="M207" s="68">
        <f t="shared" si="33"/>
        <v>1760</v>
      </c>
      <c r="N207" s="66">
        <v>1.1399999999999999</v>
      </c>
      <c r="O207" s="112" t="s">
        <v>73</v>
      </c>
      <c r="P207" s="68">
        <f t="shared" ref="P207:P228" si="34">N207*1000</f>
        <v>1140</v>
      </c>
    </row>
    <row r="208" spans="1:16">
      <c r="A208" s="1">
        <f t="shared" si="25"/>
        <v>208</v>
      </c>
      <c r="B208" s="76">
        <v>700</v>
      </c>
      <c r="C208" s="77" t="s">
        <v>72</v>
      </c>
      <c r="D208" s="113">
        <f t="shared" si="32"/>
        <v>175</v>
      </c>
      <c r="E208" s="78">
        <v>1.358E-2</v>
      </c>
      <c r="F208" s="79">
        <v>4.4309999999999996E-6</v>
      </c>
      <c r="G208" s="75">
        <f t="shared" si="22"/>
        <v>1.3584430999999999E-2</v>
      </c>
      <c r="H208" s="66">
        <v>49.39</v>
      </c>
      <c r="I208" s="67" t="s">
        <v>73</v>
      </c>
      <c r="J208" s="68">
        <f t="shared" si="30"/>
        <v>49390</v>
      </c>
      <c r="K208" s="66">
        <v>1.96</v>
      </c>
      <c r="L208" s="67" t="s">
        <v>73</v>
      </c>
      <c r="M208" s="68">
        <f t="shared" si="33"/>
        <v>1960</v>
      </c>
      <c r="N208" s="66">
        <v>1.28</v>
      </c>
      <c r="O208" s="67" t="s">
        <v>73</v>
      </c>
      <c r="P208" s="68">
        <f t="shared" si="34"/>
        <v>1280</v>
      </c>
    </row>
    <row r="209" spans="1:16">
      <c r="A209" s="1">
        <f t="shared" si="25"/>
        <v>209</v>
      </c>
      <c r="B209" s="76">
        <v>800</v>
      </c>
      <c r="C209" s="77" t="s">
        <v>72</v>
      </c>
      <c r="D209" s="113">
        <f t="shared" si="32"/>
        <v>200</v>
      </c>
      <c r="E209" s="78">
        <v>1.247E-2</v>
      </c>
      <c r="F209" s="79">
        <v>3.9210000000000002E-6</v>
      </c>
      <c r="G209" s="75">
        <f t="shared" si="22"/>
        <v>1.2473921000000001E-2</v>
      </c>
      <c r="H209" s="66">
        <v>61.97</v>
      </c>
      <c r="I209" s="67" t="s">
        <v>73</v>
      </c>
      <c r="J209" s="68">
        <f t="shared" si="30"/>
        <v>61970</v>
      </c>
      <c r="K209" s="66">
        <v>2.66</v>
      </c>
      <c r="L209" s="67" t="s">
        <v>73</v>
      </c>
      <c r="M209" s="68">
        <f t="shared" si="33"/>
        <v>2660</v>
      </c>
      <c r="N209" s="66">
        <v>1.59</v>
      </c>
      <c r="O209" s="67" t="s">
        <v>73</v>
      </c>
      <c r="P209" s="68">
        <f t="shared" si="34"/>
        <v>1590</v>
      </c>
    </row>
    <row r="210" spans="1:16">
      <c r="A210" s="1">
        <f t="shared" si="25"/>
        <v>210</v>
      </c>
      <c r="B210" s="76">
        <v>900</v>
      </c>
      <c r="C210" s="77" t="s">
        <v>72</v>
      </c>
      <c r="D210" s="113">
        <f t="shared" si="32"/>
        <v>225</v>
      </c>
      <c r="E210" s="78">
        <v>1.1599999999999999E-2</v>
      </c>
      <c r="F210" s="79">
        <v>3.5190000000000001E-6</v>
      </c>
      <c r="G210" s="75">
        <f t="shared" si="22"/>
        <v>1.1603519E-2</v>
      </c>
      <c r="H210" s="66">
        <v>75.58</v>
      </c>
      <c r="I210" s="67" t="s">
        <v>73</v>
      </c>
      <c r="J210" s="68">
        <f t="shared" si="30"/>
        <v>75580</v>
      </c>
      <c r="K210" s="66">
        <v>3.31</v>
      </c>
      <c r="L210" s="67" t="s">
        <v>73</v>
      </c>
      <c r="M210" s="68">
        <f t="shared" si="33"/>
        <v>3310</v>
      </c>
      <c r="N210" s="66">
        <v>1.92</v>
      </c>
      <c r="O210" s="67" t="s">
        <v>73</v>
      </c>
      <c r="P210" s="68">
        <f t="shared" si="34"/>
        <v>1920</v>
      </c>
    </row>
    <row r="211" spans="1:16">
      <c r="A211" s="1">
        <f t="shared" si="25"/>
        <v>211</v>
      </c>
      <c r="B211" s="76">
        <v>1</v>
      </c>
      <c r="C211" s="111" t="s">
        <v>74</v>
      </c>
      <c r="D211" s="113">
        <f t="shared" ref="D211:D228" si="35">B211*1000/$C$5</f>
        <v>250</v>
      </c>
      <c r="E211" s="78">
        <v>1.09E-2</v>
      </c>
      <c r="F211" s="79">
        <v>3.1939999999999998E-6</v>
      </c>
      <c r="G211" s="75">
        <f t="shared" si="22"/>
        <v>1.0903194E-2</v>
      </c>
      <c r="H211" s="66">
        <v>90.14</v>
      </c>
      <c r="I211" s="67" t="s">
        <v>73</v>
      </c>
      <c r="J211" s="68">
        <f t="shared" si="30"/>
        <v>90140</v>
      </c>
      <c r="K211" s="66">
        <v>3.91</v>
      </c>
      <c r="L211" s="67" t="s">
        <v>73</v>
      </c>
      <c r="M211" s="68">
        <f t="shared" si="33"/>
        <v>3910</v>
      </c>
      <c r="N211" s="66">
        <v>2.2599999999999998</v>
      </c>
      <c r="O211" s="67" t="s">
        <v>73</v>
      </c>
      <c r="P211" s="68">
        <f t="shared" si="34"/>
        <v>2260</v>
      </c>
    </row>
    <row r="212" spans="1:16">
      <c r="A212" s="1">
        <f t="shared" si="25"/>
        <v>212</v>
      </c>
      <c r="B212" s="76">
        <v>1.1000000000000001</v>
      </c>
      <c r="C212" s="77" t="s">
        <v>74</v>
      </c>
      <c r="D212" s="113">
        <f t="shared" si="35"/>
        <v>275</v>
      </c>
      <c r="E212" s="78">
        <v>1.0330000000000001E-2</v>
      </c>
      <c r="F212" s="79">
        <v>2.9270000000000001E-6</v>
      </c>
      <c r="G212" s="75">
        <f t="shared" ref="G212:G275" si="36">E212+F212</f>
        <v>1.0332927E-2</v>
      </c>
      <c r="H212" s="66">
        <v>105.58</v>
      </c>
      <c r="I212" s="67" t="s">
        <v>73</v>
      </c>
      <c r="J212" s="68">
        <f t="shared" si="30"/>
        <v>105580</v>
      </c>
      <c r="K212" s="66">
        <v>4.5</v>
      </c>
      <c r="L212" s="67" t="s">
        <v>73</v>
      </c>
      <c r="M212" s="68">
        <f t="shared" si="33"/>
        <v>4500</v>
      </c>
      <c r="N212" s="66">
        <v>2.62</v>
      </c>
      <c r="O212" s="67" t="s">
        <v>73</v>
      </c>
      <c r="P212" s="68">
        <f t="shared" si="34"/>
        <v>2620</v>
      </c>
    </row>
    <row r="213" spans="1:16">
      <c r="A213" s="1">
        <f t="shared" si="25"/>
        <v>213</v>
      </c>
      <c r="B213" s="76">
        <v>1.2</v>
      </c>
      <c r="C213" s="77" t="s">
        <v>74</v>
      </c>
      <c r="D213" s="113">
        <f t="shared" si="35"/>
        <v>300</v>
      </c>
      <c r="E213" s="78">
        <v>9.8429999999999993E-3</v>
      </c>
      <c r="F213" s="79">
        <v>2.7010000000000001E-6</v>
      </c>
      <c r="G213" s="75">
        <f t="shared" si="36"/>
        <v>9.8457010000000001E-3</v>
      </c>
      <c r="H213" s="66">
        <v>121.82</v>
      </c>
      <c r="I213" s="67" t="s">
        <v>73</v>
      </c>
      <c r="J213" s="68">
        <f t="shared" si="30"/>
        <v>121820</v>
      </c>
      <c r="K213" s="66">
        <v>5.08</v>
      </c>
      <c r="L213" s="67" t="s">
        <v>73</v>
      </c>
      <c r="M213" s="68">
        <f t="shared" si="33"/>
        <v>5080</v>
      </c>
      <c r="N213" s="66">
        <v>3</v>
      </c>
      <c r="O213" s="67" t="s">
        <v>73</v>
      </c>
      <c r="P213" s="68">
        <f t="shared" si="34"/>
        <v>3000</v>
      </c>
    </row>
    <row r="214" spans="1:16">
      <c r="A214" s="1">
        <f t="shared" ref="A214:A277" si="37">A213+1</f>
        <v>214</v>
      </c>
      <c r="B214" s="76">
        <v>1.3</v>
      </c>
      <c r="C214" s="77" t="s">
        <v>74</v>
      </c>
      <c r="D214" s="113">
        <f t="shared" si="35"/>
        <v>325</v>
      </c>
      <c r="E214" s="78">
        <v>9.4339999999999997E-3</v>
      </c>
      <c r="F214" s="79">
        <v>2.5100000000000001E-6</v>
      </c>
      <c r="G214" s="75">
        <f t="shared" si="36"/>
        <v>9.4365100000000004E-3</v>
      </c>
      <c r="H214" s="66">
        <v>138.81</v>
      </c>
      <c r="I214" s="67" t="s">
        <v>73</v>
      </c>
      <c r="J214" s="68">
        <f t="shared" si="30"/>
        <v>138810</v>
      </c>
      <c r="K214" s="66">
        <v>5.64</v>
      </c>
      <c r="L214" s="67" t="s">
        <v>73</v>
      </c>
      <c r="M214" s="68">
        <f t="shared" si="33"/>
        <v>5640</v>
      </c>
      <c r="N214" s="66">
        <v>3.39</v>
      </c>
      <c r="O214" s="67" t="s">
        <v>73</v>
      </c>
      <c r="P214" s="68">
        <f t="shared" si="34"/>
        <v>3390</v>
      </c>
    </row>
    <row r="215" spans="1:16">
      <c r="A215" s="1">
        <f t="shared" si="37"/>
        <v>215</v>
      </c>
      <c r="B215" s="76">
        <v>1.4</v>
      </c>
      <c r="C215" s="77" t="s">
        <v>74</v>
      </c>
      <c r="D215" s="113">
        <f t="shared" si="35"/>
        <v>350</v>
      </c>
      <c r="E215" s="78">
        <v>9.0830000000000008E-3</v>
      </c>
      <c r="F215" s="79">
        <v>2.3439999999999999E-6</v>
      </c>
      <c r="G215" s="75">
        <f t="shared" si="36"/>
        <v>9.0853440000000004E-3</v>
      </c>
      <c r="H215" s="66">
        <v>156.5</v>
      </c>
      <c r="I215" s="67" t="s">
        <v>73</v>
      </c>
      <c r="J215" s="68">
        <f t="shared" si="30"/>
        <v>156500</v>
      </c>
      <c r="K215" s="66">
        <v>6.19</v>
      </c>
      <c r="L215" s="67" t="s">
        <v>73</v>
      </c>
      <c r="M215" s="68">
        <f t="shared" si="33"/>
        <v>6190</v>
      </c>
      <c r="N215" s="66">
        <v>3.78</v>
      </c>
      <c r="O215" s="67" t="s">
        <v>73</v>
      </c>
      <c r="P215" s="68">
        <f t="shared" si="34"/>
        <v>3780</v>
      </c>
    </row>
    <row r="216" spans="1:16">
      <c r="A216" s="1">
        <f t="shared" si="37"/>
        <v>216</v>
      </c>
      <c r="B216" s="76">
        <v>1.5</v>
      </c>
      <c r="C216" s="77" t="s">
        <v>74</v>
      </c>
      <c r="D216" s="113">
        <f t="shared" si="35"/>
        <v>375</v>
      </c>
      <c r="E216" s="78">
        <v>8.7790000000000003E-3</v>
      </c>
      <c r="F216" s="79">
        <v>2.2000000000000001E-6</v>
      </c>
      <c r="G216" s="75">
        <f t="shared" si="36"/>
        <v>8.7812000000000012E-3</v>
      </c>
      <c r="H216" s="66">
        <v>174.84</v>
      </c>
      <c r="I216" s="67" t="s">
        <v>73</v>
      </c>
      <c r="J216" s="68">
        <f t="shared" si="30"/>
        <v>174840</v>
      </c>
      <c r="K216" s="66">
        <v>6.74</v>
      </c>
      <c r="L216" s="67" t="s">
        <v>73</v>
      </c>
      <c r="M216" s="68">
        <f t="shared" si="33"/>
        <v>6740</v>
      </c>
      <c r="N216" s="66">
        <v>4.1900000000000004</v>
      </c>
      <c r="O216" s="67" t="s">
        <v>73</v>
      </c>
      <c r="P216" s="68">
        <f t="shared" si="34"/>
        <v>4190</v>
      </c>
    </row>
    <row r="217" spans="1:16">
      <c r="A217" s="1">
        <f t="shared" si="37"/>
        <v>217</v>
      </c>
      <c r="B217" s="76">
        <v>1.6</v>
      </c>
      <c r="C217" s="77" t="s">
        <v>74</v>
      </c>
      <c r="D217" s="113">
        <f t="shared" si="35"/>
        <v>400</v>
      </c>
      <c r="E217" s="78">
        <v>8.5140000000000007E-3</v>
      </c>
      <c r="F217" s="79">
        <v>2.0729999999999999E-6</v>
      </c>
      <c r="G217" s="75">
        <f t="shared" si="36"/>
        <v>8.5160730000000007E-3</v>
      </c>
      <c r="H217" s="66">
        <v>193.78</v>
      </c>
      <c r="I217" s="67" t="s">
        <v>73</v>
      </c>
      <c r="J217" s="68">
        <f t="shared" si="30"/>
        <v>193780</v>
      </c>
      <c r="K217" s="66">
        <v>7.28</v>
      </c>
      <c r="L217" s="67" t="s">
        <v>73</v>
      </c>
      <c r="M217" s="68">
        <f t="shared" si="33"/>
        <v>7280</v>
      </c>
      <c r="N217" s="66">
        <v>4.6100000000000003</v>
      </c>
      <c r="O217" s="67" t="s">
        <v>73</v>
      </c>
      <c r="P217" s="68">
        <f t="shared" si="34"/>
        <v>4610</v>
      </c>
    </row>
    <row r="218" spans="1:16">
      <c r="A218" s="1">
        <f t="shared" si="37"/>
        <v>218</v>
      </c>
      <c r="B218" s="76">
        <v>1.7</v>
      </c>
      <c r="C218" s="77" t="s">
        <v>74</v>
      </c>
      <c r="D218" s="113">
        <f t="shared" si="35"/>
        <v>425</v>
      </c>
      <c r="E218" s="78">
        <v>8.2810000000000002E-3</v>
      </c>
      <c r="F218" s="79">
        <v>1.9599999999999999E-6</v>
      </c>
      <c r="G218" s="75">
        <f t="shared" si="36"/>
        <v>8.2829600000000007E-3</v>
      </c>
      <c r="H218" s="66">
        <v>213.28</v>
      </c>
      <c r="I218" s="67" t="s">
        <v>73</v>
      </c>
      <c r="J218" s="68">
        <f t="shared" si="30"/>
        <v>213280</v>
      </c>
      <c r="K218" s="66">
        <v>7.81</v>
      </c>
      <c r="L218" s="67" t="s">
        <v>73</v>
      </c>
      <c r="M218" s="68">
        <f t="shared" si="33"/>
        <v>7810</v>
      </c>
      <c r="N218" s="66">
        <v>5.03</v>
      </c>
      <c r="O218" s="67" t="s">
        <v>73</v>
      </c>
      <c r="P218" s="68">
        <f t="shared" si="34"/>
        <v>5030</v>
      </c>
    </row>
    <row r="219" spans="1:16">
      <c r="A219" s="1">
        <f t="shared" si="37"/>
        <v>219</v>
      </c>
      <c r="B219" s="76">
        <v>1.8</v>
      </c>
      <c r="C219" s="77" t="s">
        <v>74</v>
      </c>
      <c r="D219" s="113">
        <f t="shared" si="35"/>
        <v>450</v>
      </c>
      <c r="E219" s="78">
        <v>8.0750000000000006E-3</v>
      </c>
      <c r="F219" s="79">
        <v>1.8589999999999999E-6</v>
      </c>
      <c r="G219" s="75">
        <f t="shared" si="36"/>
        <v>8.0768590000000005E-3</v>
      </c>
      <c r="H219" s="66">
        <v>233.31</v>
      </c>
      <c r="I219" s="67" t="s">
        <v>73</v>
      </c>
      <c r="J219" s="68">
        <f t="shared" si="30"/>
        <v>233310</v>
      </c>
      <c r="K219" s="66">
        <v>8.33</v>
      </c>
      <c r="L219" s="67" t="s">
        <v>73</v>
      </c>
      <c r="M219" s="68">
        <f t="shared" si="33"/>
        <v>8330</v>
      </c>
      <c r="N219" s="66">
        <v>5.46</v>
      </c>
      <c r="O219" s="67" t="s">
        <v>73</v>
      </c>
      <c r="P219" s="68">
        <f t="shared" si="34"/>
        <v>5460</v>
      </c>
    </row>
    <row r="220" spans="1:16">
      <c r="A220" s="1">
        <f t="shared" si="37"/>
        <v>220</v>
      </c>
      <c r="B220" s="76">
        <v>2</v>
      </c>
      <c r="C220" s="77" t="s">
        <v>74</v>
      </c>
      <c r="D220" s="113">
        <f t="shared" si="35"/>
        <v>500</v>
      </c>
      <c r="E220" s="78">
        <v>7.7260000000000002E-3</v>
      </c>
      <c r="F220" s="79">
        <v>1.6869999999999999E-6</v>
      </c>
      <c r="G220" s="75">
        <f t="shared" si="36"/>
        <v>7.7276870000000004E-3</v>
      </c>
      <c r="H220" s="66">
        <v>274.77999999999997</v>
      </c>
      <c r="I220" s="67" t="s">
        <v>73</v>
      </c>
      <c r="J220" s="68">
        <f t="shared" si="30"/>
        <v>274780</v>
      </c>
      <c r="K220" s="66">
        <v>10.24</v>
      </c>
      <c r="L220" s="67" t="s">
        <v>73</v>
      </c>
      <c r="M220" s="68">
        <f t="shared" si="33"/>
        <v>10240</v>
      </c>
      <c r="N220" s="66">
        <v>6.33</v>
      </c>
      <c r="O220" s="67" t="s">
        <v>73</v>
      </c>
      <c r="P220" s="68">
        <f t="shared" si="34"/>
        <v>6330</v>
      </c>
    </row>
    <row r="221" spans="1:16">
      <c r="A221" s="1">
        <f t="shared" si="37"/>
        <v>221</v>
      </c>
      <c r="B221" s="76">
        <v>2.25</v>
      </c>
      <c r="C221" s="77" t="s">
        <v>74</v>
      </c>
      <c r="D221" s="113">
        <f t="shared" si="35"/>
        <v>562.5</v>
      </c>
      <c r="E221" s="78">
        <v>7.3829999999999998E-3</v>
      </c>
      <c r="F221" s="79">
        <v>1.513E-6</v>
      </c>
      <c r="G221" s="75">
        <f t="shared" si="36"/>
        <v>7.3845129999999997E-3</v>
      </c>
      <c r="H221" s="66">
        <v>329</v>
      </c>
      <c r="I221" s="67" t="s">
        <v>73</v>
      </c>
      <c r="J221" s="68">
        <f t="shared" si="30"/>
        <v>329000</v>
      </c>
      <c r="K221" s="66">
        <v>12.85</v>
      </c>
      <c r="L221" s="67" t="s">
        <v>73</v>
      </c>
      <c r="M221" s="68">
        <f t="shared" si="33"/>
        <v>12850</v>
      </c>
      <c r="N221" s="66">
        <v>7.44</v>
      </c>
      <c r="O221" s="67" t="s">
        <v>73</v>
      </c>
      <c r="P221" s="68">
        <f t="shared" si="34"/>
        <v>7440</v>
      </c>
    </row>
    <row r="222" spans="1:16">
      <c r="A222" s="1">
        <f t="shared" si="37"/>
        <v>222</v>
      </c>
      <c r="B222" s="76">
        <v>2.5</v>
      </c>
      <c r="C222" s="77" t="s">
        <v>74</v>
      </c>
      <c r="D222" s="113">
        <f t="shared" si="35"/>
        <v>625</v>
      </c>
      <c r="E222" s="78">
        <v>7.1130000000000004E-3</v>
      </c>
      <c r="F222" s="79">
        <v>1.373E-6</v>
      </c>
      <c r="G222" s="75">
        <f t="shared" si="36"/>
        <v>7.1143730000000002E-3</v>
      </c>
      <c r="H222" s="66">
        <v>385.51</v>
      </c>
      <c r="I222" s="67" t="s">
        <v>73</v>
      </c>
      <c r="J222" s="68">
        <f t="shared" si="30"/>
        <v>385510</v>
      </c>
      <c r="K222" s="66">
        <v>15.19</v>
      </c>
      <c r="L222" s="67" t="s">
        <v>73</v>
      </c>
      <c r="M222" s="68">
        <f t="shared" si="33"/>
        <v>15190</v>
      </c>
      <c r="N222" s="66">
        <v>8.57</v>
      </c>
      <c r="O222" s="67" t="s">
        <v>73</v>
      </c>
      <c r="P222" s="68">
        <f t="shared" si="34"/>
        <v>8570</v>
      </c>
    </row>
    <row r="223" spans="1:16">
      <c r="A223" s="1">
        <f t="shared" si="37"/>
        <v>223</v>
      </c>
      <c r="B223" s="76">
        <v>2.75</v>
      </c>
      <c r="C223" s="77" t="s">
        <v>74</v>
      </c>
      <c r="D223" s="113">
        <f t="shared" si="35"/>
        <v>687.5</v>
      </c>
      <c r="E223" s="78">
        <v>6.8979999999999996E-3</v>
      </c>
      <c r="F223" s="79">
        <v>1.257E-6</v>
      </c>
      <c r="G223" s="75">
        <f t="shared" si="36"/>
        <v>6.8992569999999998E-3</v>
      </c>
      <c r="H223" s="66">
        <v>443.97</v>
      </c>
      <c r="I223" s="67" t="s">
        <v>73</v>
      </c>
      <c r="J223" s="68">
        <f t="shared" si="30"/>
        <v>443970</v>
      </c>
      <c r="K223" s="66">
        <v>17.350000000000001</v>
      </c>
      <c r="L223" s="67" t="s">
        <v>73</v>
      </c>
      <c r="M223" s="68">
        <f t="shared" si="33"/>
        <v>17350</v>
      </c>
      <c r="N223" s="66">
        <v>9.7100000000000009</v>
      </c>
      <c r="O223" s="67" t="s">
        <v>73</v>
      </c>
      <c r="P223" s="68">
        <f t="shared" si="34"/>
        <v>9710</v>
      </c>
    </row>
    <row r="224" spans="1:16">
      <c r="A224" s="1">
        <f t="shared" si="37"/>
        <v>224</v>
      </c>
      <c r="B224" s="76">
        <v>3</v>
      </c>
      <c r="C224" s="77" t="s">
        <v>74</v>
      </c>
      <c r="D224" s="113">
        <f t="shared" si="35"/>
        <v>750</v>
      </c>
      <c r="E224" s="78">
        <v>6.7229999999999998E-3</v>
      </c>
      <c r="F224" s="79">
        <v>1.1599999999999999E-6</v>
      </c>
      <c r="G224" s="75">
        <f t="shared" si="36"/>
        <v>6.7241599999999999E-3</v>
      </c>
      <c r="H224" s="66">
        <v>504.1</v>
      </c>
      <c r="I224" s="67" t="s">
        <v>73</v>
      </c>
      <c r="J224" s="68">
        <f t="shared" si="30"/>
        <v>504100</v>
      </c>
      <c r="K224" s="66">
        <v>19.37</v>
      </c>
      <c r="L224" s="67" t="s">
        <v>73</v>
      </c>
      <c r="M224" s="68">
        <f t="shared" si="33"/>
        <v>19370</v>
      </c>
      <c r="N224" s="66">
        <v>10.85</v>
      </c>
      <c r="O224" s="67" t="s">
        <v>73</v>
      </c>
      <c r="P224" s="68">
        <f t="shared" si="34"/>
        <v>10850</v>
      </c>
    </row>
    <row r="225" spans="1:16">
      <c r="A225" s="1">
        <f t="shared" si="37"/>
        <v>225</v>
      </c>
      <c r="B225" s="76">
        <v>3.25</v>
      </c>
      <c r="C225" s="77" t="s">
        <v>74</v>
      </c>
      <c r="D225" s="113">
        <f t="shared" si="35"/>
        <v>812.5</v>
      </c>
      <c r="E225" s="78">
        <v>6.5799999999999999E-3</v>
      </c>
      <c r="F225" s="79">
        <v>1.077E-6</v>
      </c>
      <c r="G225" s="75">
        <f t="shared" si="36"/>
        <v>6.5810770000000003E-3</v>
      </c>
      <c r="H225" s="66">
        <v>565.66999999999996</v>
      </c>
      <c r="I225" s="67" t="s">
        <v>73</v>
      </c>
      <c r="J225" s="68">
        <f t="shared" si="30"/>
        <v>565670</v>
      </c>
      <c r="K225" s="66">
        <v>21.3</v>
      </c>
      <c r="L225" s="67" t="s">
        <v>73</v>
      </c>
      <c r="M225" s="68">
        <f t="shared" si="33"/>
        <v>21300</v>
      </c>
      <c r="N225" s="66">
        <v>12</v>
      </c>
      <c r="O225" s="67" t="s">
        <v>73</v>
      </c>
      <c r="P225" s="68">
        <f t="shared" si="34"/>
        <v>12000</v>
      </c>
    </row>
    <row r="226" spans="1:16">
      <c r="A226" s="1">
        <f t="shared" si="37"/>
        <v>226</v>
      </c>
      <c r="B226" s="76">
        <v>3.5</v>
      </c>
      <c r="C226" s="77" t="s">
        <v>74</v>
      </c>
      <c r="D226" s="113">
        <f t="shared" si="35"/>
        <v>875</v>
      </c>
      <c r="E226" s="78">
        <v>6.4609999999999997E-3</v>
      </c>
      <c r="F226" s="79">
        <v>1.006E-6</v>
      </c>
      <c r="G226" s="75">
        <f t="shared" si="36"/>
        <v>6.4620059999999993E-3</v>
      </c>
      <c r="H226" s="66">
        <v>628.48</v>
      </c>
      <c r="I226" s="67" t="s">
        <v>73</v>
      </c>
      <c r="J226" s="68">
        <f t="shared" si="30"/>
        <v>628480</v>
      </c>
      <c r="K226" s="66">
        <v>23.13</v>
      </c>
      <c r="L226" s="67" t="s">
        <v>73</v>
      </c>
      <c r="M226" s="68">
        <f t="shared" si="33"/>
        <v>23130</v>
      </c>
      <c r="N226" s="66">
        <v>13.14</v>
      </c>
      <c r="O226" s="67" t="s">
        <v>73</v>
      </c>
      <c r="P226" s="68">
        <f t="shared" si="34"/>
        <v>13140</v>
      </c>
    </row>
    <row r="227" spans="1:16">
      <c r="A227" s="1">
        <f t="shared" si="37"/>
        <v>227</v>
      </c>
      <c r="B227" s="76">
        <v>3.75</v>
      </c>
      <c r="C227" s="77" t="s">
        <v>74</v>
      </c>
      <c r="D227" s="113">
        <f t="shared" si="35"/>
        <v>937.5</v>
      </c>
      <c r="E227" s="78">
        <v>6.3610000000000003E-3</v>
      </c>
      <c r="F227" s="79">
        <v>9.4340000000000004E-7</v>
      </c>
      <c r="G227" s="75">
        <f t="shared" si="36"/>
        <v>6.3619434000000002E-3</v>
      </c>
      <c r="H227" s="66">
        <v>692.35</v>
      </c>
      <c r="I227" s="67" t="s">
        <v>73</v>
      </c>
      <c r="J227" s="68">
        <f t="shared" si="30"/>
        <v>692350</v>
      </c>
      <c r="K227" s="66">
        <v>24.89</v>
      </c>
      <c r="L227" s="67" t="s">
        <v>73</v>
      </c>
      <c r="M227" s="68">
        <f t="shared" si="33"/>
        <v>24890</v>
      </c>
      <c r="N227" s="66">
        <v>14.27</v>
      </c>
      <c r="O227" s="67" t="s">
        <v>73</v>
      </c>
      <c r="P227" s="68">
        <f t="shared" si="34"/>
        <v>14270</v>
      </c>
    </row>
    <row r="228" spans="1:16">
      <c r="A228" s="4">
        <f t="shared" si="37"/>
        <v>228</v>
      </c>
      <c r="B228" s="76">
        <v>4</v>
      </c>
      <c r="C228" s="77" t="s">
        <v>74</v>
      </c>
      <c r="D228" s="64">
        <f t="shared" si="35"/>
        <v>1000</v>
      </c>
      <c r="E228" s="78">
        <v>6.2779999999999997E-3</v>
      </c>
      <c r="F228" s="79">
        <v>8.8859999999999995E-7</v>
      </c>
      <c r="G228" s="75">
        <f t="shared" si="36"/>
        <v>6.2788886E-3</v>
      </c>
      <c r="H228" s="66">
        <v>757.16</v>
      </c>
      <c r="I228" s="67" t="s">
        <v>73</v>
      </c>
      <c r="J228" s="68">
        <f t="shared" si="30"/>
        <v>757160</v>
      </c>
      <c r="K228" s="66">
        <v>26.58</v>
      </c>
      <c r="L228" s="67" t="s">
        <v>73</v>
      </c>
      <c r="M228" s="68">
        <f t="shared" si="33"/>
        <v>26580</v>
      </c>
      <c r="N228" s="66">
        <v>15.4</v>
      </c>
      <c r="O228" s="67" t="s">
        <v>73</v>
      </c>
      <c r="P228" s="68">
        <f t="shared" si="34"/>
        <v>15400</v>
      </c>
    </row>
    <row r="229" spans="1:16">
      <c r="A229" s="1">
        <f t="shared" si="37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7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7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7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7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7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7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7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7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7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7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7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7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7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7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7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7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7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7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7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7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7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7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7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7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7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7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7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7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7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7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7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7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7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7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7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7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7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7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7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7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7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7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7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7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7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7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7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7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A7022-63A9-4FA0-97FE-3002AA63EDA7}">
  <sheetPr codeName="WSform4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7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srim7Li_GaN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7.0000000000000007E-2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7000000</v>
      </c>
      <c r="E13" s="19" t="s">
        <v>50</v>
      </c>
      <c r="F13" s="44"/>
      <c r="G13" s="45"/>
      <c r="H13" s="45"/>
      <c r="I13" s="46"/>
      <c r="J13" s="4">
        <v>8</v>
      </c>
      <c r="K13" s="101">
        <v>3.0516999999999999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69.999899999999997</v>
      </c>
      <c r="C20" s="110" t="s">
        <v>68</v>
      </c>
      <c r="D20" s="84">
        <f t="shared" ref="D20:D49" si="0">B20/1000000/$C$5</f>
        <v>9.9999857142857148E-6</v>
      </c>
      <c r="E20" s="73">
        <v>8.5859999999999999E-3</v>
      </c>
      <c r="F20" s="74">
        <v>5.4199999999999998E-2</v>
      </c>
      <c r="G20" s="75">
        <f t="shared" ref="G20:G83" si="1">E20+F20</f>
        <v>6.2785999999999995E-2</v>
      </c>
      <c r="H20" s="72">
        <v>7</v>
      </c>
      <c r="I20" s="110" t="s">
        <v>69</v>
      </c>
      <c r="J20" s="83">
        <f t="shared" ref="J20:J51" si="2">H20/1000/10</f>
        <v>6.9999999999999999E-4</v>
      </c>
      <c r="K20" s="72">
        <v>9</v>
      </c>
      <c r="L20" s="110" t="s">
        <v>69</v>
      </c>
      <c r="M20" s="83">
        <f t="shared" ref="M20:M51" si="3">K20/1000/10</f>
        <v>8.9999999999999998E-4</v>
      </c>
      <c r="N20" s="72">
        <v>7</v>
      </c>
      <c r="O20" s="110" t="s">
        <v>69</v>
      </c>
      <c r="P20" s="83">
        <f t="shared" ref="P20:P51" si="4">N20/1000/10</f>
        <v>6.9999999999999999E-4</v>
      </c>
    </row>
    <row r="21" spans="1:25">
      <c r="A21" s="1">
        <f>A20+1</f>
        <v>21</v>
      </c>
      <c r="B21" s="76">
        <v>79.999899999999997</v>
      </c>
      <c r="C21" s="77" t="s">
        <v>68</v>
      </c>
      <c r="D21" s="84">
        <f t="shared" si="0"/>
        <v>1.1428557142857143E-5</v>
      </c>
      <c r="E21" s="78">
        <v>9.1789999999999997E-3</v>
      </c>
      <c r="F21" s="79">
        <v>5.6779999999999997E-2</v>
      </c>
      <c r="G21" s="75">
        <f t="shared" si="1"/>
        <v>6.595899999999999E-2</v>
      </c>
      <c r="H21" s="76">
        <v>7</v>
      </c>
      <c r="I21" s="77" t="s">
        <v>69</v>
      </c>
      <c r="J21" s="83">
        <f t="shared" si="2"/>
        <v>6.9999999999999999E-4</v>
      </c>
      <c r="K21" s="76">
        <v>10</v>
      </c>
      <c r="L21" s="77" t="s">
        <v>69</v>
      </c>
      <c r="M21" s="83">
        <f t="shared" si="3"/>
        <v>1E-3</v>
      </c>
      <c r="N21" s="76">
        <v>7</v>
      </c>
      <c r="O21" s="77" t="s">
        <v>69</v>
      </c>
      <c r="P21" s="83">
        <f t="shared" si="4"/>
        <v>6.9999999999999999E-4</v>
      </c>
    </row>
    <row r="22" spans="1:25">
      <c r="A22" s="1">
        <f t="shared" ref="A22:A85" si="5">A21+1</f>
        <v>22</v>
      </c>
      <c r="B22" s="76">
        <v>89.999899999999997</v>
      </c>
      <c r="C22" s="77" t="s">
        <v>68</v>
      </c>
      <c r="D22" s="84">
        <f t="shared" si="0"/>
        <v>1.2857128571428571E-5</v>
      </c>
      <c r="E22" s="78">
        <v>9.7359999999999999E-3</v>
      </c>
      <c r="F22" s="79">
        <v>5.9080000000000001E-2</v>
      </c>
      <c r="G22" s="75">
        <f t="shared" si="1"/>
        <v>6.8816000000000002E-2</v>
      </c>
      <c r="H22" s="76">
        <v>8</v>
      </c>
      <c r="I22" s="77" t="s">
        <v>69</v>
      </c>
      <c r="J22" s="83">
        <f t="shared" si="2"/>
        <v>8.0000000000000004E-4</v>
      </c>
      <c r="K22" s="76">
        <v>11</v>
      </c>
      <c r="L22" s="77" t="s">
        <v>69</v>
      </c>
      <c r="M22" s="83">
        <f t="shared" si="3"/>
        <v>1.0999999999999998E-3</v>
      </c>
      <c r="N22" s="76">
        <v>8</v>
      </c>
      <c r="O22" s="77" t="s">
        <v>69</v>
      </c>
      <c r="P22" s="83">
        <f t="shared" si="4"/>
        <v>8.0000000000000004E-4</v>
      </c>
    </row>
    <row r="23" spans="1:25">
      <c r="A23" s="1">
        <f t="shared" si="5"/>
        <v>23</v>
      </c>
      <c r="B23" s="76">
        <v>99.999899999999997</v>
      </c>
      <c r="C23" s="77" t="s">
        <v>68</v>
      </c>
      <c r="D23" s="84">
        <f t="shared" si="0"/>
        <v>1.4285699999999999E-5</v>
      </c>
      <c r="E23" s="78">
        <v>1.026E-2</v>
      </c>
      <c r="F23" s="79">
        <v>6.1159999999999999E-2</v>
      </c>
      <c r="G23" s="75">
        <f t="shared" si="1"/>
        <v>7.1419999999999997E-2</v>
      </c>
      <c r="H23" s="76">
        <v>8</v>
      </c>
      <c r="I23" s="77" t="s">
        <v>69</v>
      </c>
      <c r="J23" s="83">
        <f t="shared" si="2"/>
        <v>8.0000000000000004E-4</v>
      </c>
      <c r="K23" s="76">
        <v>11</v>
      </c>
      <c r="L23" s="77" t="s">
        <v>69</v>
      </c>
      <c r="M23" s="83">
        <f t="shared" si="3"/>
        <v>1.0999999999999998E-3</v>
      </c>
      <c r="N23" s="76">
        <v>8</v>
      </c>
      <c r="O23" s="77" t="s">
        <v>69</v>
      </c>
      <c r="P23" s="83">
        <f t="shared" si="4"/>
        <v>8.0000000000000004E-4</v>
      </c>
    </row>
    <row r="24" spans="1:25">
      <c r="A24" s="1">
        <f t="shared" si="5"/>
        <v>24</v>
      </c>
      <c r="B24" s="76">
        <v>110</v>
      </c>
      <c r="C24" s="77" t="s">
        <v>68</v>
      </c>
      <c r="D24" s="84">
        <f t="shared" si="0"/>
        <v>1.5714285714285715E-5</v>
      </c>
      <c r="E24" s="78">
        <v>1.076E-2</v>
      </c>
      <c r="F24" s="79">
        <v>6.3049999999999995E-2</v>
      </c>
      <c r="G24" s="75">
        <f t="shared" si="1"/>
        <v>7.3810000000000001E-2</v>
      </c>
      <c r="H24" s="76">
        <v>9</v>
      </c>
      <c r="I24" s="77" t="s">
        <v>69</v>
      </c>
      <c r="J24" s="83">
        <f t="shared" si="2"/>
        <v>8.9999999999999998E-4</v>
      </c>
      <c r="K24" s="76">
        <v>12</v>
      </c>
      <c r="L24" s="77" t="s">
        <v>69</v>
      </c>
      <c r="M24" s="83">
        <f t="shared" si="3"/>
        <v>1.2000000000000001E-3</v>
      </c>
      <c r="N24" s="76">
        <v>9</v>
      </c>
      <c r="O24" s="77" t="s">
        <v>69</v>
      </c>
      <c r="P24" s="83">
        <f t="shared" si="4"/>
        <v>8.9999999999999998E-4</v>
      </c>
    </row>
    <row r="25" spans="1:25">
      <c r="A25" s="1">
        <f t="shared" si="5"/>
        <v>25</v>
      </c>
      <c r="B25" s="76">
        <v>120</v>
      </c>
      <c r="C25" s="77" t="s">
        <v>68</v>
      </c>
      <c r="D25" s="84">
        <f t="shared" si="0"/>
        <v>1.7142857142857142E-5</v>
      </c>
      <c r="E25" s="78">
        <v>1.124E-2</v>
      </c>
      <c r="F25" s="79">
        <v>6.4780000000000004E-2</v>
      </c>
      <c r="G25" s="75">
        <f t="shared" si="1"/>
        <v>7.6020000000000004E-2</v>
      </c>
      <c r="H25" s="76">
        <v>9</v>
      </c>
      <c r="I25" s="77" t="s">
        <v>69</v>
      </c>
      <c r="J25" s="83">
        <f t="shared" si="2"/>
        <v>8.9999999999999998E-4</v>
      </c>
      <c r="K25" s="76">
        <v>12</v>
      </c>
      <c r="L25" s="77" t="s">
        <v>69</v>
      </c>
      <c r="M25" s="83">
        <f t="shared" si="3"/>
        <v>1.2000000000000001E-3</v>
      </c>
      <c r="N25" s="76">
        <v>9</v>
      </c>
      <c r="O25" s="77" t="s">
        <v>69</v>
      </c>
      <c r="P25" s="83">
        <f t="shared" si="4"/>
        <v>8.9999999999999998E-4</v>
      </c>
    </row>
    <row r="26" spans="1:25">
      <c r="A26" s="1">
        <f t="shared" si="5"/>
        <v>26</v>
      </c>
      <c r="B26" s="76">
        <v>130</v>
      </c>
      <c r="C26" s="77" t="s">
        <v>68</v>
      </c>
      <c r="D26" s="84">
        <f t="shared" si="0"/>
        <v>1.8571428571428568E-5</v>
      </c>
      <c r="E26" s="78">
        <v>1.17E-2</v>
      </c>
      <c r="F26" s="79">
        <v>6.6379999999999995E-2</v>
      </c>
      <c r="G26" s="75">
        <f t="shared" si="1"/>
        <v>7.8079999999999997E-2</v>
      </c>
      <c r="H26" s="76">
        <v>10</v>
      </c>
      <c r="I26" s="77" t="s">
        <v>69</v>
      </c>
      <c r="J26" s="83">
        <f t="shared" si="2"/>
        <v>1E-3</v>
      </c>
      <c r="K26" s="76">
        <v>13</v>
      </c>
      <c r="L26" s="77" t="s">
        <v>69</v>
      </c>
      <c r="M26" s="83">
        <f t="shared" si="3"/>
        <v>1.2999999999999999E-3</v>
      </c>
      <c r="N26" s="76">
        <v>10</v>
      </c>
      <c r="O26" s="77" t="s">
        <v>69</v>
      </c>
      <c r="P26" s="83">
        <f t="shared" si="4"/>
        <v>1E-3</v>
      </c>
    </row>
    <row r="27" spans="1:25">
      <c r="A27" s="1">
        <f t="shared" si="5"/>
        <v>27</v>
      </c>
      <c r="B27" s="76">
        <v>139.999</v>
      </c>
      <c r="C27" s="77" t="s">
        <v>68</v>
      </c>
      <c r="D27" s="84">
        <f t="shared" si="0"/>
        <v>1.9999857142857142E-5</v>
      </c>
      <c r="E27" s="78">
        <v>1.214E-2</v>
      </c>
      <c r="F27" s="79">
        <v>6.7860000000000004E-2</v>
      </c>
      <c r="G27" s="75">
        <f t="shared" si="1"/>
        <v>0.08</v>
      </c>
      <c r="H27" s="76">
        <v>10</v>
      </c>
      <c r="I27" s="77" t="s">
        <v>69</v>
      </c>
      <c r="J27" s="83">
        <f t="shared" si="2"/>
        <v>1E-3</v>
      </c>
      <c r="K27" s="76">
        <v>14</v>
      </c>
      <c r="L27" s="77" t="s">
        <v>69</v>
      </c>
      <c r="M27" s="83">
        <f t="shared" si="3"/>
        <v>1.4E-3</v>
      </c>
      <c r="N27" s="76">
        <v>10</v>
      </c>
      <c r="O27" s="77" t="s">
        <v>69</v>
      </c>
      <c r="P27" s="83">
        <f t="shared" si="4"/>
        <v>1E-3</v>
      </c>
    </row>
    <row r="28" spans="1:25">
      <c r="A28" s="1">
        <f t="shared" si="5"/>
        <v>28</v>
      </c>
      <c r="B28" s="76">
        <v>149.999</v>
      </c>
      <c r="C28" s="77" t="s">
        <v>68</v>
      </c>
      <c r="D28" s="84">
        <f t="shared" si="0"/>
        <v>2.1428428571428572E-5</v>
      </c>
      <c r="E28" s="78">
        <v>1.257E-2</v>
      </c>
      <c r="F28" s="79">
        <v>6.923E-2</v>
      </c>
      <c r="G28" s="75">
        <f t="shared" si="1"/>
        <v>8.1799999999999998E-2</v>
      </c>
      <c r="H28" s="76">
        <v>11</v>
      </c>
      <c r="I28" s="77" t="s">
        <v>69</v>
      </c>
      <c r="J28" s="83">
        <f t="shared" si="2"/>
        <v>1.0999999999999998E-3</v>
      </c>
      <c r="K28" s="76">
        <v>14</v>
      </c>
      <c r="L28" s="77" t="s">
        <v>69</v>
      </c>
      <c r="M28" s="83">
        <f t="shared" si="3"/>
        <v>1.4E-3</v>
      </c>
      <c r="N28" s="76">
        <v>11</v>
      </c>
      <c r="O28" s="77" t="s">
        <v>69</v>
      </c>
      <c r="P28" s="83">
        <f t="shared" si="4"/>
        <v>1.0999999999999998E-3</v>
      </c>
    </row>
    <row r="29" spans="1:25">
      <c r="A29" s="1">
        <f t="shared" si="5"/>
        <v>29</v>
      </c>
      <c r="B29" s="76">
        <v>159.999</v>
      </c>
      <c r="C29" s="77" t="s">
        <v>68</v>
      </c>
      <c r="D29" s="84">
        <f t="shared" si="0"/>
        <v>2.2856999999999998E-5</v>
      </c>
      <c r="E29" s="78">
        <v>1.298E-2</v>
      </c>
      <c r="F29" s="79">
        <v>7.0510000000000003E-2</v>
      </c>
      <c r="G29" s="75">
        <f t="shared" si="1"/>
        <v>8.3490000000000009E-2</v>
      </c>
      <c r="H29" s="76">
        <v>11</v>
      </c>
      <c r="I29" s="77" t="s">
        <v>69</v>
      </c>
      <c r="J29" s="83">
        <f t="shared" si="2"/>
        <v>1.0999999999999998E-3</v>
      </c>
      <c r="K29" s="76">
        <v>15</v>
      </c>
      <c r="L29" s="77" t="s">
        <v>69</v>
      </c>
      <c r="M29" s="83">
        <f t="shared" si="3"/>
        <v>1.5E-3</v>
      </c>
      <c r="N29" s="76">
        <v>11</v>
      </c>
      <c r="O29" s="77" t="s">
        <v>69</v>
      </c>
      <c r="P29" s="83">
        <f t="shared" si="4"/>
        <v>1.0999999999999998E-3</v>
      </c>
    </row>
    <row r="30" spans="1:25">
      <c r="A30" s="1">
        <f t="shared" si="5"/>
        <v>30</v>
      </c>
      <c r="B30" s="76">
        <v>169.999</v>
      </c>
      <c r="C30" s="77" t="s">
        <v>68</v>
      </c>
      <c r="D30" s="84">
        <f t="shared" si="0"/>
        <v>2.4285571428571428E-5</v>
      </c>
      <c r="E30" s="78">
        <v>1.338E-2</v>
      </c>
      <c r="F30" s="79">
        <v>7.1709999999999996E-2</v>
      </c>
      <c r="G30" s="75">
        <f t="shared" si="1"/>
        <v>8.5089999999999999E-2</v>
      </c>
      <c r="H30" s="76">
        <v>12</v>
      </c>
      <c r="I30" s="77" t="s">
        <v>69</v>
      </c>
      <c r="J30" s="83">
        <f t="shared" si="2"/>
        <v>1.2000000000000001E-3</v>
      </c>
      <c r="K30" s="76">
        <v>15</v>
      </c>
      <c r="L30" s="77" t="s">
        <v>69</v>
      </c>
      <c r="M30" s="83">
        <f t="shared" si="3"/>
        <v>1.5E-3</v>
      </c>
      <c r="N30" s="76">
        <v>11</v>
      </c>
      <c r="O30" s="77" t="s">
        <v>69</v>
      </c>
      <c r="P30" s="83">
        <f t="shared" si="4"/>
        <v>1.0999999999999998E-3</v>
      </c>
    </row>
    <row r="31" spans="1:25">
      <c r="A31" s="1">
        <f t="shared" si="5"/>
        <v>31</v>
      </c>
      <c r="B31" s="76">
        <v>179.999</v>
      </c>
      <c r="C31" s="77" t="s">
        <v>68</v>
      </c>
      <c r="D31" s="84">
        <f t="shared" si="0"/>
        <v>2.5714142857142858E-5</v>
      </c>
      <c r="E31" s="78">
        <v>1.3769999999999999E-2</v>
      </c>
      <c r="F31" s="79">
        <v>7.2840000000000002E-2</v>
      </c>
      <c r="G31" s="75">
        <f t="shared" si="1"/>
        <v>8.6610000000000006E-2</v>
      </c>
      <c r="H31" s="76">
        <v>12</v>
      </c>
      <c r="I31" s="77" t="s">
        <v>69</v>
      </c>
      <c r="J31" s="83">
        <f t="shared" si="2"/>
        <v>1.2000000000000001E-3</v>
      </c>
      <c r="K31" s="76">
        <v>16</v>
      </c>
      <c r="L31" s="77" t="s">
        <v>69</v>
      </c>
      <c r="M31" s="83">
        <f t="shared" si="3"/>
        <v>1.6000000000000001E-3</v>
      </c>
      <c r="N31" s="76">
        <v>12</v>
      </c>
      <c r="O31" s="77" t="s">
        <v>69</v>
      </c>
      <c r="P31" s="83">
        <f t="shared" si="4"/>
        <v>1.2000000000000001E-3</v>
      </c>
    </row>
    <row r="32" spans="1:25">
      <c r="A32" s="1">
        <f t="shared" si="5"/>
        <v>32</v>
      </c>
      <c r="B32" s="76">
        <v>199.999</v>
      </c>
      <c r="C32" s="77" t="s">
        <v>68</v>
      </c>
      <c r="D32" s="84">
        <f t="shared" si="0"/>
        <v>2.8571285714285714E-5</v>
      </c>
      <c r="E32" s="78">
        <v>1.451E-2</v>
      </c>
      <c r="F32" s="79">
        <v>7.4899999999999994E-2</v>
      </c>
      <c r="G32" s="75">
        <f t="shared" si="1"/>
        <v>8.9409999999999989E-2</v>
      </c>
      <c r="H32" s="76">
        <v>13</v>
      </c>
      <c r="I32" s="77" t="s">
        <v>69</v>
      </c>
      <c r="J32" s="83">
        <f t="shared" si="2"/>
        <v>1.2999999999999999E-3</v>
      </c>
      <c r="K32" s="76">
        <v>17</v>
      </c>
      <c r="L32" s="77" t="s">
        <v>69</v>
      </c>
      <c r="M32" s="83">
        <f t="shared" si="3"/>
        <v>1.7000000000000001E-3</v>
      </c>
      <c r="N32" s="76">
        <v>13</v>
      </c>
      <c r="O32" s="77" t="s">
        <v>69</v>
      </c>
      <c r="P32" s="83">
        <f t="shared" si="4"/>
        <v>1.2999999999999999E-3</v>
      </c>
    </row>
    <row r="33" spans="1:16">
      <c r="A33" s="1">
        <f t="shared" si="5"/>
        <v>33</v>
      </c>
      <c r="B33" s="76">
        <v>224.999</v>
      </c>
      <c r="C33" s="77" t="s">
        <v>68</v>
      </c>
      <c r="D33" s="84">
        <f t="shared" si="0"/>
        <v>3.2142714285714287E-5</v>
      </c>
      <c r="E33" s="78">
        <v>1.5389999999999999E-2</v>
      </c>
      <c r="F33" s="79">
        <v>7.7179999999999999E-2</v>
      </c>
      <c r="G33" s="75">
        <f t="shared" si="1"/>
        <v>9.257E-2</v>
      </c>
      <c r="H33" s="76">
        <v>14</v>
      </c>
      <c r="I33" s="77" t="s">
        <v>69</v>
      </c>
      <c r="J33" s="83">
        <f t="shared" si="2"/>
        <v>1.4E-3</v>
      </c>
      <c r="K33" s="76">
        <v>18</v>
      </c>
      <c r="L33" s="77" t="s">
        <v>69</v>
      </c>
      <c r="M33" s="83">
        <f t="shared" si="3"/>
        <v>1.8E-3</v>
      </c>
      <c r="N33" s="76">
        <v>13</v>
      </c>
      <c r="O33" s="77" t="s">
        <v>69</v>
      </c>
      <c r="P33" s="83">
        <f t="shared" si="4"/>
        <v>1.2999999999999999E-3</v>
      </c>
    </row>
    <row r="34" spans="1:16">
      <c r="A34" s="1">
        <f t="shared" si="5"/>
        <v>34</v>
      </c>
      <c r="B34" s="76">
        <v>249.999</v>
      </c>
      <c r="C34" s="77" t="s">
        <v>68</v>
      </c>
      <c r="D34" s="84">
        <f t="shared" si="0"/>
        <v>3.5714142857142854E-5</v>
      </c>
      <c r="E34" s="78">
        <v>1.6230000000000001E-2</v>
      </c>
      <c r="F34" s="79">
        <v>7.918E-2</v>
      </c>
      <c r="G34" s="75">
        <f t="shared" si="1"/>
        <v>9.5409999999999995E-2</v>
      </c>
      <c r="H34" s="76">
        <v>15</v>
      </c>
      <c r="I34" s="77" t="s">
        <v>69</v>
      </c>
      <c r="J34" s="83">
        <f t="shared" si="2"/>
        <v>1.5E-3</v>
      </c>
      <c r="K34" s="76">
        <v>19</v>
      </c>
      <c r="L34" s="77" t="s">
        <v>69</v>
      </c>
      <c r="M34" s="83">
        <f t="shared" si="3"/>
        <v>1.9E-3</v>
      </c>
      <c r="N34" s="76">
        <v>14</v>
      </c>
      <c r="O34" s="77" t="s">
        <v>69</v>
      </c>
      <c r="P34" s="83">
        <f t="shared" si="4"/>
        <v>1.4E-3</v>
      </c>
    </row>
    <row r="35" spans="1:16">
      <c r="A35" s="1">
        <f t="shared" si="5"/>
        <v>35</v>
      </c>
      <c r="B35" s="76">
        <v>274.99900000000002</v>
      </c>
      <c r="C35" s="77" t="s">
        <v>68</v>
      </c>
      <c r="D35" s="84">
        <f t="shared" si="0"/>
        <v>3.9285571428571427E-5</v>
      </c>
      <c r="E35" s="78">
        <v>1.702E-2</v>
      </c>
      <c r="F35" s="79">
        <v>8.0949999999999994E-2</v>
      </c>
      <c r="G35" s="75">
        <f t="shared" si="1"/>
        <v>9.7970000000000002E-2</v>
      </c>
      <c r="H35" s="76">
        <v>16</v>
      </c>
      <c r="I35" s="77" t="s">
        <v>69</v>
      </c>
      <c r="J35" s="83">
        <f t="shared" si="2"/>
        <v>1.6000000000000001E-3</v>
      </c>
      <c r="K35" s="76">
        <v>21</v>
      </c>
      <c r="L35" s="77" t="s">
        <v>69</v>
      </c>
      <c r="M35" s="83">
        <f t="shared" si="3"/>
        <v>2.1000000000000003E-3</v>
      </c>
      <c r="N35" s="76">
        <v>15</v>
      </c>
      <c r="O35" s="77" t="s">
        <v>69</v>
      </c>
      <c r="P35" s="83">
        <f t="shared" si="4"/>
        <v>1.5E-3</v>
      </c>
    </row>
    <row r="36" spans="1:16">
      <c r="A36" s="1">
        <f t="shared" si="5"/>
        <v>36</v>
      </c>
      <c r="B36" s="76">
        <v>299.99900000000002</v>
      </c>
      <c r="C36" s="77" t="s">
        <v>68</v>
      </c>
      <c r="D36" s="84">
        <f t="shared" si="0"/>
        <v>4.2857E-5</v>
      </c>
      <c r="E36" s="78">
        <v>1.7780000000000001E-2</v>
      </c>
      <c r="F36" s="79">
        <v>8.2540000000000002E-2</v>
      </c>
      <c r="G36" s="75">
        <f t="shared" si="1"/>
        <v>0.10032000000000001</v>
      </c>
      <c r="H36" s="76">
        <v>17</v>
      </c>
      <c r="I36" s="77" t="s">
        <v>69</v>
      </c>
      <c r="J36" s="83">
        <f t="shared" si="2"/>
        <v>1.7000000000000001E-3</v>
      </c>
      <c r="K36" s="76">
        <v>22</v>
      </c>
      <c r="L36" s="77" t="s">
        <v>69</v>
      </c>
      <c r="M36" s="83">
        <f t="shared" si="3"/>
        <v>2.1999999999999997E-3</v>
      </c>
      <c r="N36" s="76">
        <v>16</v>
      </c>
      <c r="O36" s="77" t="s">
        <v>69</v>
      </c>
      <c r="P36" s="83">
        <f t="shared" si="4"/>
        <v>1.6000000000000001E-3</v>
      </c>
    </row>
    <row r="37" spans="1:16">
      <c r="A37" s="1">
        <f t="shared" si="5"/>
        <v>37</v>
      </c>
      <c r="B37" s="76">
        <v>324.99900000000002</v>
      </c>
      <c r="C37" s="77" t="s">
        <v>68</v>
      </c>
      <c r="D37" s="84">
        <f t="shared" si="0"/>
        <v>4.6428428571428573E-5</v>
      </c>
      <c r="E37" s="78">
        <v>1.8499999999999999E-2</v>
      </c>
      <c r="F37" s="79">
        <v>8.3970000000000003E-2</v>
      </c>
      <c r="G37" s="75">
        <f t="shared" si="1"/>
        <v>0.10247000000000001</v>
      </c>
      <c r="H37" s="76">
        <v>18</v>
      </c>
      <c r="I37" s="77" t="s">
        <v>69</v>
      </c>
      <c r="J37" s="83">
        <f t="shared" si="2"/>
        <v>1.8E-3</v>
      </c>
      <c r="K37" s="76">
        <v>23</v>
      </c>
      <c r="L37" s="77" t="s">
        <v>69</v>
      </c>
      <c r="M37" s="83">
        <f t="shared" si="3"/>
        <v>2.3E-3</v>
      </c>
      <c r="N37" s="76">
        <v>17</v>
      </c>
      <c r="O37" s="77" t="s">
        <v>69</v>
      </c>
      <c r="P37" s="83">
        <f t="shared" si="4"/>
        <v>1.7000000000000001E-3</v>
      </c>
    </row>
    <row r="38" spans="1:16">
      <c r="A38" s="1">
        <f t="shared" si="5"/>
        <v>38</v>
      </c>
      <c r="B38" s="76">
        <v>349.99900000000002</v>
      </c>
      <c r="C38" s="77" t="s">
        <v>68</v>
      </c>
      <c r="D38" s="84">
        <f t="shared" si="0"/>
        <v>4.9999857142857146E-5</v>
      </c>
      <c r="E38" s="78">
        <v>1.9199999999999998E-2</v>
      </c>
      <c r="F38" s="79">
        <v>8.5269999999999999E-2</v>
      </c>
      <c r="G38" s="75">
        <f t="shared" si="1"/>
        <v>0.10446999999999999</v>
      </c>
      <c r="H38" s="76">
        <v>19</v>
      </c>
      <c r="I38" s="77" t="s">
        <v>69</v>
      </c>
      <c r="J38" s="83">
        <f t="shared" si="2"/>
        <v>1.9E-3</v>
      </c>
      <c r="K38" s="76">
        <v>24</v>
      </c>
      <c r="L38" s="77" t="s">
        <v>69</v>
      </c>
      <c r="M38" s="83">
        <f t="shared" si="3"/>
        <v>2.4000000000000002E-3</v>
      </c>
      <c r="N38" s="76">
        <v>18</v>
      </c>
      <c r="O38" s="77" t="s">
        <v>69</v>
      </c>
      <c r="P38" s="83">
        <f t="shared" si="4"/>
        <v>1.8E-3</v>
      </c>
    </row>
    <row r="39" spans="1:16">
      <c r="A39" s="1">
        <f t="shared" si="5"/>
        <v>39</v>
      </c>
      <c r="B39" s="76">
        <v>374.99900000000002</v>
      </c>
      <c r="C39" s="77" t="s">
        <v>68</v>
      </c>
      <c r="D39" s="84">
        <f t="shared" si="0"/>
        <v>5.3571285714285719E-5</v>
      </c>
      <c r="E39" s="78">
        <v>1.9869999999999999E-2</v>
      </c>
      <c r="F39" s="79">
        <v>8.6449999999999999E-2</v>
      </c>
      <c r="G39" s="75">
        <f t="shared" si="1"/>
        <v>0.10632</v>
      </c>
      <c r="H39" s="76">
        <v>20</v>
      </c>
      <c r="I39" s="77" t="s">
        <v>69</v>
      </c>
      <c r="J39" s="83">
        <f t="shared" si="2"/>
        <v>2E-3</v>
      </c>
      <c r="K39" s="76">
        <v>25</v>
      </c>
      <c r="L39" s="77" t="s">
        <v>69</v>
      </c>
      <c r="M39" s="83">
        <f t="shared" si="3"/>
        <v>2.5000000000000001E-3</v>
      </c>
      <c r="N39" s="76">
        <v>19</v>
      </c>
      <c r="O39" s="77" t="s">
        <v>69</v>
      </c>
      <c r="P39" s="83">
        <f t="shared" si="4"/>
        <v>1.9E-3</v>
      </c>
    </row>
    <row r="40" spans="1:16">
      <c r="A40" s="1">
        <f t="shared" si="5"/>
        <v>40</v>
      </c>
      <c r="B40" s="76">
        <v>399.99900000000002</v>
      </c>
      <c r="C40" s="77" t="s">
        <v>68</v>
      </c>
      <c r="D40" s="84">
        <f t="shared" si="0"/>
        <v>5.7142714285714285E-5</v>
      </c>
      <c r="E40" s="78">
        <v>2.053E-2</v>
      </c>
      <c r="F40" s="79">
        <v>8.7520000000000001E-2</v>
      </c>
      <c r="G40" s="75">
        <f t="shared" si="1"/>
        <v>0.10805000000000001</v>
      </c>
      <c r="H40" s="76">
        <v>21</v>
      </c>
      <c r="I40" s="77" t="s">
        <v>69</v>
      </c>
      <c r="J40" s="83">
        <f t="shared" si="2"/>
        <v>2.1000000000000003E-3</v>
      </c>
      <c r="K40" s="76">
        <v>26</v>
      </c>
      <c r="L40" s="77" t="s">
        <v>69</v>
      </c>
      <c r="M40" s="83">
        <f t="shared" si="3"/>
        <v>2.5999999999999999E-3</v>
      </c>
      <c r="N40" s="76">
        <v>20</v>
      </c>
      <c r="O40" s="77" t="s">
        <v>69</v>
      </c>
      <c r="P40" s="83">
        <f t="shared" si="4"/>
        <v>2E-3</v>
      </c>
    </row>
    <row r="41" spans="1:16">
      <c r="A41" s="1">
        <f t="shared" si="5"/>
        <v>41</v>
      </c>
      <c r="B41" s="76">
        <v>449.99900000000002</v>
      </c>
      <c r="C41" s="77" t="s">
        <v>68</v>
      </c>
      <c r="D41" s="84">
        <f t="shared" si="0"/>
        <v>6.4285571428571438E-5</v>
      </c>
      <c r="E41" s="78">
        <v>2.1770000000000001E-2</v>
      </c>
      <c r="F41" s="79">
        <v>8.9410000000000003E-2</v>
      </c>
      <c r="G41" s="75">
        <f t="shared" si="1"/>
        <v>0.11118</v>
      </c>
      <c r="H41" s="76">
        <v>23</v>
      </c>
      <c r="I41" s="77" t="s">
        <v>69</v>
      </c>
      <c r="J41" s="83">
        <f t="shared" si="2"/>
        <v>2.3E-3</v>
      </c>
      <c r="K41" s="76">
        <v>28</v>
      </c>
      <c r="L41" s="77" t="s">
        <v>69</v>
      </c>
      <c r="M41" s="83">
        <f t="shared" si="3"/>
        <v>2.8E-3</v>
      </c>
      <c r="N41" s="76">
        <v>21</v>
      </c>
      <c r="O41" s="77" t="s">
        <v>69</v>
      </c>
      <c r="P41" s="83">
        <f t="shared" si="4"/>
        <v>2.1000000000000003E-3</v>
      </c>
    </row>
    <row r="42" spans="1:16">
      <c r="A42" s="1">
        <f t="shared" si="5"/>
        <v>42</v>
      </c>
      <c r="B42" s="76">
        <v>499.99900000000002</v>
      </c>
      <c r="C42" s="77" t="s">
        <v>68</v>
      </c>
      <c r="D42" s="84">
        <f t="shared" si="0"/>
        <v>7.1428428571428571E-5</v>
      </c>
      <c r="E42" s="78">
        <v>2.2950000000000002E-2</v>
      </c>
      <c r="F42" s="79">
        <v>9.1009999999999994E-2</v>
      </c>
      <c r="G42" s="75">
        <f t="shared" si="1"/>
        <v>0.11395999999999999</v>
      </c>
      <c r="H42" s="76">
        <v>25</v>
      </c>
      <c r="I42" s="77" t="s">
        <v>69</v>
      </c>
      <c r="J42" s="83">
        <f t="shared" si="2"/>
        <v>2.5000000000000001E-3</v>
      </c>
      <c r="K42" s="76">
        <v>30</v>
      </c>
      <c r="L42" s="77" t="s">
        <v>69</v>
      </c>
      <c r="M42" s="83">
        <f t="shared" si="3"/>
        <v>3.0000000000000001E-3</v>
      </c>
      <c r="N42" s="76">
        <v>23</v>
      </c>
      <c r="O42" s="77" t="s">
        <v>69</v>
      </c>
      <c r="P42" s="83">
        <f t="shared" si="4"/>
        <v>2.3E-3</v>
      </c>
    </row>
    <row r="43" spans="1:16">
      <c r="A43" s="1">
        <f t="shared" si="5"/>
        <v>43</v>
      </c>
      <c r="B43" s="76">
        <v>549.99900000000002</v>
      </c>
      <c r="C43" s="77" t="s">
        <v>68</v>
      </c>
      <c r="D43" s="84">
        <f t="shared" si="0"/>
        <v>7.8571285714285717E-5</v>
      </c>
      <c r="E43" s="78">
        <v>2.4070000000000001E-2</v>
      </c>
      <c r="F43" s="79">
        <v>9.2369999999999994E-2</v>
      </c>
      <c r="G43" s="75">
        <f t="shared" si="1"/>
        <v>0.11643999999999999</v>
      </c>
      <c r="H43" s="76">
        <v>27</v>
      </c>
      <c r="I43" s="77" t="s">
        <v>69</v>
      </c>
      <c r="J43" s="83">
        <f t="shared" si="2"/>
        <v>2.7000000000000001E-3</v>
      </c>
      <c r="K43" s="76">
        <v>32</v>
      </c>
      <c r="L43" s="77" t="s">
        <v>69</v>
      </c>
      <c r="M43" s="83">
        <f t="shared" si="3"/>
        <v>3.2000000000000002E-3</v>
      </c>
      <c r="N43" s="76">
        <v>24</v>
      </c>
      <c r="O43" s="77" t="s">
        <v>69</v>
      </c>
      <c r="P43" s="83">
        <f t="shared" si="4"/>
        <v>2.4000000000000002E-3</v>
      </c>
    </row>
    <row r="44" spans="1:16">
      <c r="A44" s="1">
        <f t="shared" si="5"/>
        <v>44</v>
      </c>
      <c r="B44" s="76">
        <v>599.99900000000002</v>
      </c>
      <c r="C44" s="77" t="s">
        <v>68</v>
      </c>
      <c r="D44" s="84">
        <f t="shared" si="0"/>
        <v>8.5714142857142863E-5</v>
      </c>
      <c r="E44" s="78">
        <v>2.5139999999999999E-2</v>
      </c>
      <c r="F44" s="79">
        <v>9.3549999999999994E-2</v>
      </c>
      <c r="G44" s="75">
        <f t="shared" si="1"/>
        <v>0.11868999999999999</v>
      </c>
      <c r="H44" s="76">
        <v>29</v>
      </c>
      <c r="I44" s="77" t="s">
        <v>69</v>
      </c>
      <c r="J44" s="83">
        <f t="shared" si="2"/>
        <v>2.9000000000000002E-3</v>
      </c>
      <c r="K44" s="76">
        <v>34</v>
      </c>
      <c r="L44" s="77" t="s">
        <v>69</v>
      </c>
      <c r="M44" s="83">
        <f t="shared" si="3"/>
        <v>3.4000000000000002E-3</v>
      </c>
      <c r="N44" s="76">
        <v>26</v>
      </c>
      <c r="O44" s="77" t="s">
        <v>69</v>
      </c>
      <c r="P44" s="83">
        <f t="shared" si="4"/>
        <v>2.5999999999999999E-3</v>
      </c>
    </row>
    <row r="45" spans="1:16">
      <c r="A45" s="1">
        <f t="shared" si="5"/>
        <v>45</v>
      </c>
      <c r="B45" s="76">
        <v>649.99900000000002</v>
      </c>
      <c r="C45" s="77" t="s">
        <v>68</v>
      </c>
      <c r="D45" s="84">
        <f t="shared" si="0"/>
        <v>9.2857000000000009E-5</v>
      </c>
      <c r="E45" s="78">
        <v>2.6169999999999999E-2</v>
      </c>
      <c r="F45" s="79">
        <v>9.4570000000000001E-2</v>
      </c>
      <c r="G45" s="75">
        <f t="shared" si="1"/>
        <v>0.12074</v>
      </c>
      <c r="H45" s="76">
        <v>31</v>
      </c>
      <c r="I45" s="77" t="s">
        <v>69</v>
      </c>
      <c r="J45" s="83">
        <f t="shared" si="2"/>
        <v>3.0999999999999999E-3</v>
      </c>
      <c r="K45" s="76">
        <v>36</v>
      </c>
      <c r="L45" s="77" t="s">
        <v>69</v>
      </c>
      <c r="M45" s="83">
        <f t="shared" si="3"/>
        <v>3.5999999999999999E-3</v>
      </c>
      <c r="N45" s="76">
        <v>27</v>
      </c>
      <c r="O45" s="77" t="s">
        <v>69</v>
      </c>
      <c r="P45" s="83">
        <f t="shared" si="4"/>
        <v>2.7000000000000001E-3</v>
      </c>
    </row>
    <row r="46" spans="1:16">
      <c r="A46" s="1">
        <f t="shared" si="5"/>
        <v>46</v>
      </c>
      <c r="B46" s="76">
        <v>699.99900000000002</v>
      </c>
      <c r="C46" s="77" t="s">
        <v>68</v>
      </c>
      <c r="D46" s="84">
        <f t="shared" si="0"/>
        <v>9.9999857142857142E-5</v>
      </c>
      <c r="E46" s="78">
        <v>2.7150000000000001E-2</v>
      </c>
      <c r="F46" s="79">
        <v>9.5460000000000003E-2</v>
      </c>
      <c r="G46" s="75">
        <f t="shared" si="1"/>
        <v>0.12261</v>
      </c>
      <c r="H46" s="76">
        <v>33</v>
      </c>
      <c r="I46" s="77" t="s">
        <v>69</v>
      </c>
      <c r="J46" s="83">
        <f t="shared" si="2"/>
        <v>3.3E-3</v>
      </c>
      <c r="K46" s="76">
        <v>38</v>
      </c>
      <c r="L46" s="77" t="s">
        <v>69</v>
      </c>
      <c r="M46" s="83">
        <f t="shared" si="3"/>
        <v>3.8E-3</v>
      </c>
      <c r="N46" s="76">
        <v>29</v>
      </c>
      <c r="O46" s="77" t="s">
        <v>69</v>
      </c>
      <c r="P46" s="83">
        <f t="shared" si="4"/>
        <v>2.9000000000000002E-3</v>
      </c>
    </row>
    <row r="47" spans="1:16">
      <c r="A47" s="1">
        <f t="shared" si="5"/>
        <v>47</v>
      </c>
      <c r="B47" s="76">
        <v>799.99900000000002</v>
      </c>
      <c r="C47" s="77" t="s">
        <v>68</v>
      </c>
      <c r="D47" s="84">
        <f t="shared" si="0"/>
        <v>1.1428557142857143E-4</v>
      </c>
      <c r="E47" s="78">
        <v>2.903E-2</v>
      </c>
      <c r="F47" s="79">
        <v>9.6909999999999996E-2</v>
      </c>
      <c r="G47" s="75">
        <f t="shared" si="1"/>
        <v>0.12594</v>
      </c>
      <c r="H47" s="76">
        <v>36</v>
      </c>
      <c r="I47" s="77" t="s">
        <v>69</v>
      </c>
      <c r="J47" s="83">
        <f t="shared" si="2"/>
        <v>3.5999999999999999E-3</v>
      </c>
      <c r="K47" s="76">
        <v>42</v>
      </c>
      <c r="L47" s="77" t="s">
        <v>69</v>
      </c>
      <c r="M47" s="83">
        <f t="shared" si="3"/>
        <v>4.2000000000000006E-3</v>
      </c>
      <c r="N47" s="76">
        <v>32</v>
      </c>
      <c r="O47" s="77" t="s">
        <v>69</v>
      </c>
      <c r="P47" s="83">
        <f t="shared" si="4"/>
        <v>3.2000000000000002E-3</v>
      </c>
    </row>
    <row r="48" spans="1:16">
      <c r="A48" s="1">
        <f t="shared" si="5"/>
        <v>48</v>
      </c>
      <c r="B48" s="76">
        <v>899.99900000000002</v>
      </c>
      <c r="C48" s="77" t="s">
        <v>68</v>
      </c>
      <c r="D48" s="84">
        <f t="shared" si="0"/>
        <v>1.2857128571428571E-4</v>
      </c>
      <c r="E48" s="78">
        <v>3.0790000000000001E-2</v>
      </c>
      <c r="F48" s="79">
        <v>9.8019999999999996E-2</v>
      </c>
      <c r="G48" s="75">
        <f t="shared" si="1"/>
        <v>0.12881000000000001</v>
      </c>
      <c r="H48" s="76">
        <v>40</v>
      </c>
      <c r="I48" s="77" t="s">
        <v>69</v>
      </c>
      <c r="J48" s="83">
        <f t="shared" si="2"/>
        <v>4.0000000000000001E-3</v>
      </c>
      <c r="K48" s="76">
        <v>46</v>
      </c>
      <c r="L48" s="77" t="s">
        <v>69</v>
      </c>
      <c r="M48" s="83">
        <f t="shared" si="3"/>
        <v>4.5999999999999999E-3</v>
      </c>
      <c r="N48" s="76">
        <v>35</v>
      </c>
      <c r="O48" s="77" t="s">
        <v>69</v>
      </c>
      <c r="P48" s="83">
        <f t="shared" si="4"/>
        <v>3.5000000000000005E-3</v>
      </c>
    </row>
    <row r="49" spans="1:16">
      <c r="A49" s="1">
        <f t="shared" si="5"/>
        <v>49</v>
      </c>
      <c r="B49" s="76">
        <v>999.99900000000002</v>
      </c>
      <c r="C49" s="77" t="s">
        <v>68</v>
      </c>
      <c r="D49" s="84">
        <f t="shared" si="0"/>
        <v>1.42857E-4</v>
      </c>
      <c r="E49" s="78">
        <v>3.245E-2</v>
      </c>
      <c r="F49" s="79">
        <v>9.8860000000000003E-2</v>
      </c>
      <c r="G49" s="75">
        <f t="shared" si="1"/>
        <v>0.13131000000000001</v>
      </c>
      <c r="H49" s="76">
        <v>44</v>
      </c>
      <c r="I49" s="77" t="s">
        <v>69</v>
      </c>
      <c r="J49" s="83">
        <f t="shared" si="2"/>
        <v>4.3999999999999994E-3</v>
      </c>
      <c r="K49" s="76">
        <v>50</v>
      </c>
      <c r="L49" s="77" t="s">
        <v>69</v>
      </c>
      <c r="M49" s="83">
        <f t="shared" si="3"/>
        <v>5.0000000000000001E-3</v>
      </c>
      <c r="N49" s="76">
        <v>37</v>
      </c>
      <c r="O49" s="77" t="s">
        <v>69</v>
      </c>
      <c r="P49" s="83">
        <f t="shared" si="4"/>
        <v>3.6999999999999997E-3</v>
      </c>
    </row>
    <row r="50" spans="1:16">
      <c r="A50" s="1">
        <f t="shared" si="5"/>
        <v>50</v>
      </c>
      <c r="B50" s="76">
        <v>1.1000000000000001</v>
      </c>
      <c r="C50" s="111" t="s">
        <v>70</v>
      </c>
      <c r="D50" s="84">
        <f t="shared" ref="D50:D81" si="6">B50/1000/$C$5</f>
        <v>1.5714285714285716E-4</v>
      </c>
      <c r="E50" s="78">
        <v>3.4040000000000001E-2</v>
      </c>
      <c r="F50" s="79">
        <v>9.9510000000000001E-2</v>
      </c>
      <c r="G50" s="75">
        <f t="shared" si="1"/>
        <v>0.13355</v>
      </c>
      <c r="H50" s="76">
        <v>47</v>
      </c>
      <c r="I50" s="77" t="s">
        <v>69</v>
      </c>
      <c r="J50" s="83">
        <f t="shared" si="2"/>
        <v>4.7000000000000002E-3</v>
      </c>
      <c r="K50" s="76">
        <v>53</v>
      </c>
      <c r="L50" s="77" t="s">
        <v>69</v>
      </c>
      <c r="M50" s="83">
        <f t="shared" si="3"/>
        <v>5.3E-3</v>
      </c>
      <c r="N50" s="76">
        <v>40</v>
      </c>
      <c r="O50" s="77" t="s">
        <v>69</v>
      </c>
      <c r="P50" s="83">
        <f t="shared" si="4"/>
        <v>4.0000000000000001E-3</v>
      </c>
    </row>
    <row r="51" spans="1:16">
      <c r="A51" s="1">
        <f t="shared" si="5"/>
        <v>51</v>
      </c>
      <c r="B51" s="76">
        <v>1.2</v>
      </c>
      <c r="C51" s="77" t="s">
        <v>70</v>
      </c>
      <c r="D51" s="84">
        <f t="shared" si="6"/>
        <v>1.7142857142857143E-4</v>
      </c>
      <c r="E51" s="78">
        <v>3.5549999999999998E-2</v>
      </c>
      <c r="F51" s="79">
        <v>9.9979999999999999E-2</v>
      </c>
      <c r="G51" s="75">
        <f t="shared" si="1"/>
        <v>0.13552999999999998</v>
      </c>
      <c r="H51" s="76">
        <v>51</v>
      </c>
      <c r="I51" s="77" t="s">
        <v>69</v>
      </c>
      <c r="J51" s="83">
        <f t="shared" si="2"/>
        <v>5.0999999999999995E-3</v>
      </c>
      <c r="K51" s="76">
        <v>57</v>
      </c>
      <c r="L51" s="77" t="s">
        <v>69</v>
      </c>
      <c r="M51" s="83">
        <f t="shared" si="3"/>
        <v>5.7000000000000002E-3</v>
      </c>
      <c r="N51" s="76">
        <v>43</v>
      </c>
      <c r="O51" s="77" t="s">
        <v>69</v>
      </c>
      <c r="P51" s="83">
        <f t="shared" si="4"/>
        <v>4.3E-3</v>
      </c>
    </row>
    <row r="52" spans="1:16">
      <c r="A52" s="1">
        <f t="shared" si="5"/>
        <v>52</v>
      </c>
      <c r="B52" s="76">
        <v>1.3</v>
      </c>
      <c r="C52" s="77" t="s">
        <v>70</v>
      </c>
      <c r="D52" s="84">
        <f t="shared" si="6"/>
        <v>1.8571428571428572E-4</v>
      </c>
      <c r="E52" s="78">
        <v>3.6999999999999998E-2</v>
      </c>
      <c r="F52" s="79">
        <v>0.1003</v>
      </c>
      <c r="G52" s="75">
        <f t="shared" si="1"/>
        <v>0.13730000000000001</v>
      </c>
      <c r="H52" s="76">
        <v>54</v>
      </c>
      <c r="I52" s="77" t="s">
        <v>69</v>
      </c>
      <c r="J52" s="83">
        <f t="shared" ref="J52:J83" si="7">H52/1000/10</f>
        <v>5.4000000000000003E-3</v>
      </c>
      <c r="K52" s="76">
        <v>60</v>
      </c>
      <c r="L52" s="77" t="s">
        <v>69</v>
      </c>
      <c r="M52" s="83">
        <f t="shared" ref="M52:M83" si="8">K52/1000/10</f>
        <v>6.0000000000000001E-3</v>
      </c>
      <c r="N52" s="76">
        <v>45</v>
      </c>
      <c r="O52" s="77" t="s">
        <v>69</v>
      </c>
      <c r="P52" s="83">
        <f t="shared" ref="P52:P83" si="9">N52/1000/10</f>
        <v>4.4999999999999997E-3</v>
      </c>
    </row>
    <row r="53" spans="1:16">
      <c r="A53" s="1">
        <f t="shared" si="5"/>
        <v>53</v>
      </c>
      <c r="B53" s="76">
        <v>1.4</v>
      </c>
      <c r="C53" s="77" t="s">
        <v>70</v>
      </c>
      <c r="D53" s="84">
        <f t="shared" si="6"/>
        <v>2.0000000000000001E-4</v>
      </c>
      <c r="E53" s="78">
        <v>3.8399999999999997E-2</v>
      </c>
      <c r="F53" s="79">
        <v>0.10059999999999999</v>
      </c>
      <c r="G53" s="75">
        <f t="shared" si="1"/>
        <v>0.13899999999999998</v>
      </c>
      <c r="H53" s="76">
        <v>58</v>
      </c>
      <c r="I53" s="77" t="s">
        <v>69</v>
      </c>
      <c r="J53" s="83">
        <f t="shared" si="7"/>
        <v>5.8000000000000005E-3</v>
      </c>
      <c r="K53" s="76">
        <v>64</v>
      </c>
      <c r="L53" s="77" t="s">
        <v>69</v>
      </c>
      <c r="M53" s="83">
        <f t="shared" si="8"/>
        <v>6.4000000000000003E-3</v>
      </c>
      <c r="N53" s="76">
        <v>48</v>
      </c>
      <c r="O53" s="77" t="s">
        <v>69</v>
      </c>
      <c r="P53" s="83">
        <f t="shared" si="9"/>
        <v>4.8000000000000004E-3</v>
      </c>
    </row>
    <row r="54" spans="1:16">
      <c r="A54" s="1">
        <f t="shared" si="5"/>
        <v>54</v>
      </c>
      <c r="B54" s="76">
        <v>1.5</v>
      </c>
      <c r="C54" s="77" t="s">
        <v>70</v>
      </c>
      <c r="D54" s="84">
        <f t="shared" si="6"/>
        <v>2.142857142857143E-4</v>
      </c>
      <c r="E54" s="78">
        <v>3.9750000000000001E-2</v>
      </c>
      <c r="F54" s="79">
        <v>0.1007</v>
      </c>
      <c r="G54" s="75">
        <f t="shared" si="1"/>
        <v>0.14044999999999999</v>
      </c>
      <c r="H54" s="76">
        <v>61</v>
      </c>
      <c r="I54" s="77" t="s">
        <v>69</v>
      </c>
      <c r="J54" s="83">
        <f t="shared" si="7"/>
        <v>6.0999999999999995E-3</v>
      </c>
      <c r="K54" s="76">
        <v>68</v>
      </c>
      <c r="L54" s="77" t="s">
        <v>69</v>
      </c>
      <c r="M54" s="83">
        <f t="shared" si="8"/>
        <v>6.8000000000000005E-3</v>
      </c>
      <c r="N54" s="76">
        <v>51</v>
      </c>
      <c r="O54" s="77" t="s">
        <v>69</v>
      </c>
      <c r="P54" s="83">
        <f t="shared" si="9"/>
        <v>5.0999999999999995E-3</v>
      </c>
    </row>
    <row r="55" spans="1:16">
      <c r="A55" s="1">
        <f t="shared" si="5"/>
        <v>55</v>
      </c>
      <c r="B55" s="76">
        <v>1.6</v>
      </c>
      <c r="C55" s="77" t="s">
        <v>70</v>
      </c>
      <c r="D55" s="84">
        <f t="shared" si="6"/>
        <v>2.2857142857142859E-4</v>
      </c>
      <c r="E55" s="78">
        <v>4.1050000000000003E-2</v>
      </c>
      <c r="F55" s="79">
        <v>0.1008</v>
      </c>
      <c r="G55" s="75">
        <f t="shared" si="1"/>
        <v>0.14185</v>
      </c>
      <c r="H55" s="76">
        <v>65</v>
      </c>
      <c r="I55" s="77" t="s">
        <v>69</v>
      </c>
      <c r="J55" s="83">
        <f t="shared" si="7"/>
        <v>6.5000000000000006E-3</v>
      </c>
      <c r="K55" s="76">
        <v>71</v>
      </c>
      <c r="L55" s="77" t="s">
        <v>69</v>
      </c>
      <c r="M55" s="83">
        <f t="shared" si="8"/>
        <v>7.0999999999999995E-3</v>
      </c>
      <c r="N55" s="76">
        <v>53</v>
      </c>
      <c r="O55" s="77" t="s">
        <v>69</v>
      </c>
      <c r="P55" s="83">
        <f t="shared" si="9"/>
        <v>5.3E-3</v>
      </c>
    </row>
    <row r="56" spans="1:16">
      <c r="A56" s="1">
        <f t="shared" si="5"/>
        <v>56</v>
      </c>
      <c r="B56" s="76">
        <v>1.7</v>
      </c>
      <c r="C56" s="77" t="s">
        <v>70</v>
      </c>
      <c r="D56" s="84">
        <f t="shared" si="6"/>
        <v>2.4285714285714283E-4</v>
      </c>
      <c r="E56" s="78">
        <v>4.2320000000000003E-2</v>
      </c>
      <c r="F56" s="79">
        <v>0.1008</v>
      </c>
      <c r="G56" s="75">
        <f t="shared" si="1"/>
        <v>0.14312</v>
      </c>
      <c r="H56" s="76">
        <v>68</v>
      </c>
      <c r="I56" s="77" t="s">
        <v>69</v>
      </c>
      <c r="J56" s="83">
        <f t="shared" si="7"/>
        <v>6.8000000000000005E-3</v>
      </c>
      <c r="K56" s="76">
        <v>74</v>
      </c>
      <c r="L56" s="77" t="s">
        <v>69</v>
      </c>
      <c r="M56" s="83">
        <f t="shared" si="8"/>
        <v>7.3999999999999995E-3</v>
      </c>
      <c r="N56" s="76">
        <v>56</v>
      </c>
      <c r="O56" s="77" t="s">
        <v>69</v>
      </c>
      <c r="P56" s="83">
        <f t="shared" si="9"/>
        <v>5.5999999999999999E-3</v>
      </c>
    </row>
    <row r="57" spans="1:16">
      <c r="A57" s="1">
        <f t="shared" si="5"/>
        <v>57</v>
      </c>
      <c r="B57" s="76">
        <v>1.8</v>
      </c>
      <c r="C57" s="77" t="s">
        <v>70</v>
      </c>
      <c r="D57" s="84">
        <f t="shared" si="6"/>
        <v>2.5714285714285715E-4</v>
      </c>
      <c r="E57" s="78">
        <v>4.3540000000000002E-2</v>
      </c>
      <c r="F57" s="79">
        <v>0.1008</v>
      </c>
      <c r="G57" s="75">
        <f t="shared" si="1"/>
        <v>0.14434</v>
      </c>
      <c r="H57" s="76">
        <v>72</v>
      </c>
      <c r="I57" s="77" t="s">
        <v>69</v>
      </c>
      <c r="J57" s="83">
        <f t="shared" si="7"/>
        <v>7.1999999999999998E-3</v>
      </c>
      <c r="K57" s="76">
        <v>78</v>
      </c>
      <c r="L57" s="77" t="s">
        <v>69</v>
      </c>
      <c r="M57" s="83">
        <f t="shared" si="8"/>
        <v>7.7999999999999996E-3</v>
      </c>
      <c r="N57" s="76">
        <v>58</v>
      </c>
      <c r="O57" s="77" t="s">
        <v>69</v>
      </c>
      <c r="P57" s="83">
        <f t="shared" si="9"/>
        <v>5.8000000000000005E-3</v>
      </c>
    </row>
    <row r="58" spans="1:16">
      <c r="A58" s="1">
        <f t="shared" si="5"/>
        <v>58</v>
      </c>
      <c r="B58" s="76">
        <v>2</v>
      </c>
      <c r="C58" s="77" t="s">
        <v>70</v>
      </c>
      <c r="D58" s="84">
        <f t="shared" si="6"/>
        <v>2.8571428571428574E-4</v>
      </c>
      <c r="E58" s="78">
        <v>4.5900000000000003E-2</v>
      </c>
      <c r="F58" s="79">
        <v>0.10059999999999999</v>
      </c>
      <c r="G58" s="75">
        <f t="shared" si="1"/>
        <v>0.14649999999999999</v>
      </c>
      <c r="H58" s="76">
        <v>79</v>
      </c>
      <c r="I58" s="77" t="s">
        <v>69</v>
      </c>
      <c r="J58" s="83">
        <f t="shared" si="7"/>
        <v>7.9000000000000008E-3</v>
      </c>
      <c r="K58" s="76">
        <v>85</v>
      </c>
      <c r="L58" s="77" t="s">
        <v>69</v>
      </c>
      <c r="M58" s="83">
        <f t="shared" si="8"/>
        <v>8.5000000000000006E-3</v>
      </c>
      <c r="N58" s="76">
        <v>64</v>
      </c>
      <c r="O58" s="77" t="s">
        <v>69</v>
      </c>
      <c r="P58" s="83">
        <f t="shared" si="9"/>
        <v>6.4000000000000003E-3</v>
      </c>
    </row>
    <row r="59" spans="1:16">
      <c r="A59" s="1">
        <f t="shared" si="5"/>
        <v>59</v>
      </c>
      <c r="B59" s="76">
        <v>2.25</v>
      </c>
      <c r="C59" s="77" t="s">
        <v>70</v>
      </c>
      <c r="D59" s="84">
        <f t="shared" si="6"/>
        <v>3.2142857142857141E-4</v>
      </c>
      <c r="E59" s="78">
        <v>4.8680000000000001E-2</v>
      </c>
      <c r="F59" s="79">
        <v>0.1002</v>
      </c>
      <c r="G59" s="75">
        <f t="shared" si="1"/>
        <v>0.14888000000000001</v>
      </c>
      <c r="H59" s="76">
        <v>88</v>
      </c>
      <c r="I59" s="77" t="s">
        <v>69</v>
      </c>
      <c r="J59" s="83">
        <f t="shared" si="7"/>
        <v>8.7999999999999988E-3</v>
      </c>
      <c r="K59" s="76">
        <v>93</v>
      </c>
      <c r="L59" s="77" t="s">
        <v>69</v>
      </c>
      <c r="M59" s="83">
        <f t="shared" si="8"/>
        <v>9.2999999999999992E-3</v>
      </c>
      <c r="N59" s="76">
        <v>70</v>
      </c>
      <c r="O59" s="77" t="s">
        <v>69</v>
      </c>
      <c r="P59" s="83">
        <f t="shared" si="9"/>
        <v>7.000000000000001E-3</v>
      </c>
    </row>
    <row r="60" spans="1:16">
      <c r="A60" s="1">
        <f t="shared" si="5"/>
        <v>60</v>
      </c>
      <c r="B60" s="76">
        <v>2.5</v>
      </c>
      <c r="C60" s="77" t="s">
        <v>70</v>
      </c>
      <c r="D60" s="84">
        <f t="shared" si="6"/>
        <v>3.5714285714285714E-4</v>
      </c>
      <c r="E60" s="78">
        <v>5.1310000000000001E-2</v>
      </c>
      <c r="F60" s="79">
        <v>9.9610000000000004E-2</v>
      </c>
      <c r="G60" s="75">
        <f t="shared" si="1"/>
        <v>0.15092</v>
      </c>
      <c r="H60" s="76">
        <v>96</v>
      </c>
      <c r="I60" s="77" t="s">
        <v>69</v>
      </c>
      <c r="J60" s="83">
        <f t="shared" si="7"/>
        <v>9.6000000000000009E-3</v>
      </c>
      <c r="K60" s="76">
        <v>101</v>
      </c>
      <c r="L60" s="77" t="s">
        <v>69</v>
      </c>
      <c r="M60" s="83">
        <f t="shared" si="8"/>
        <v>1.0100000000000001E-2</v>
      </c>
      <c r="N60" s="76">
        <v>76</v>
      </c>
      <c r="O60" s="77" t="s">
        <v>69</v>
      </c>
      <c r="P60" s="83">
        <f t="shared" si="9"/>
        <v>7.6E-3</v>
      </c>
    </row>
    <row r="61" spans="1:16">
      <c r="A61" s="1">
        <f t="shared" si="5"/>
        <v>61</v>
      </c>
      <c r="B61" s="76">
        <v>2.75</v>
      </c>
      <c r="C61" s="77" t="s">
        <v>70</v>
      </c>
      <c r="D61" s="84">
        <f t="shared" si="6"/>
        <v>3.9285714285714282E-4</v>
      </c>
      <c r="E61" s="78">
        <v>5.382E-2</v>
      </c>
      <c r="F61" s="79">
        <v>9.8949999999999996E-2</v>
      </c>
      <c r="G61" s="75">
        <f t="shared" si="1"/>
        <v>0.15276999999999999</v>
      </c>
      <c r="H61" s="76">
        <v>105</v>
      </c>
      <c r="I61" s="77" t="s">
        <v>69</v>
      </c>
      <c r="J61" s="83">
        <f t="shared" si="7"/>
        <v>1.0499999999999999E-2</v>
      </c>
      <c r="K61" s="76">
        <v>110</v>
      </c>
      <c r="L61" s="77" t="s">
        <v>69</v>
      </c>
      <c r="M61" s="83">
        <f t="shared" si="8"/>
        <v>1.0999999999999999E-2</v>
      </c>
      <c r="N61" s="76">
        <v>82</v>
      </c>
      <c r="O61" s="77" t="s">
        <v>69</v>
      </c>
      <c r="P61" s="83">
        <f t="shared" si="9"/>
        <v>8.2000000000000007E-3</v>
      </c>
    </row>
    <row r="62" spans="1:16">
      <c r="A62" s="1">
        <f t="shared" si="5"/>
        <v>62</v>
      </c>
      <c r="B62" s="76">
        <v>3</v>
      </c>
      <c r="C62" s="77" t="s">
        <v>70</v>
      </c>
      <c r="D62" s="84">
        <f t="shared" si="6"/>
        <v>4.285714285714286E-4</v>
      </c>
      <c r="E62" s="78">
        <v>5.6210000000000003E-2</v>
      </c>
      <c r="F62" s="79">
        <v>9.8229999999999998E-2</v>
      </c>
      <c r="G62" s="75">
        <f t="shared" si="1"/>
        <v>0.15443999999999999</v>
      </c>
      <c r="H62" s="76">
        <v>114</v>
      </c>
      <c r="I62" s="77" t="s">
        <v>69</v>
      </c>
      <c r="J62" s="83">
        <f t="shared" si="7"/>
        <v>1.14E-2</v>
      </c>
      <c r="K62" s="76">
        <v>118</v>
      </c>
      <c r="L62" s="77" t="s">
        <v>69</v>
      </c>
      <c r="M62" s="83">
        <f t="shared" si="8"/>
        <v>1.18E-2</v>
      </c>
      <c r="N62" s="76">
        <v>88</v>
      </c>
      <c r="O62" s="77" t="s">
        <v>69</v>
      </c>
      <c r="P62" s="83">
        <f t="shared" si="9"/>
        <v>8.7999999999999988E-3</v>
      </c>
    </row>
    <row r="63" spans="1:16">
      <c r="A63" s="1">
        <f t="shared" si="5"/>
        <v>63</v>
      </c>
      <c r="B63" s="76">
        <v>3.25</v>
      </c>
      <c r="C63" s="77" t="s">
        <v>70</v>
      </c>
      <c r="D63" s="84">
        <f t="shared" si="6"/>
        <v>4.6428571428571428E-4</v>
      </c>
      <c r="E63" s="78">
        <v>5.851E-2</v>
      </c>
      <c r="F63" s="79">
        <v>9.7460000000000005E-2</v>
      </c>
      <c r="G63" s="75">
        <f t="shared" si="1"/>
        <v>0.15597</v>
      </c>
      <c r="H63" s="76">
        <v>123</v>
      </c>
      <c r="I63" s="77" t="s">
        <v>69</v>
      </c>
      <c r="J63" s="83">
        <f t="shared" si="7"/>
        <v>1.23E-2</v>
      </c>
      <c r="K63" s="76">
        <v>126</v>
      </c>
      <c r="L63" s="77" t="s">
        <v>69</v>
      </c>
      <c r="M63" s="83">
        <f t="shared" si="8"/>
        <v>1.26E-2</v>
      </c>
      <c r="N63" s="76">
        <v>94</v>
      </c>
      <c r="O63" s="77" t="s">
        <v>69</v>
      </c>
      <c r="P63" s="83">
        <f t="shared" si="9"/>
        <v>9.4000000000000004E-3</v>
      </c>
    </row>
    <row r="64" spans="1:16">
      <c r="A64" s="1">
        <f t="shared" si="5"/>
        <v>64</v>
      </c>
      <c r="B64" s="76">
        <v>3.5</v>
      </c>
      <c r="C64" s="77" t="s">
        <v>70</v>
      </c>
      <c r="D64" s="84">
        <f t="shared" si="6"/>
        <v>5.0000000000000001E-4</v>
      </c>
      <c r="E64" s="78">
        <v>6.0720000000000003E-2</v>
      </c>
      <c r="F64" s="79">
        <v>9.6670000000000006E-2</v>
      </c>
      <c r="G64" s="75">
        <f t="shared" si="1"/>
        <v>0.15739</v>
      </c>
      <c r="H64" s="76">
        <v>132</v>
      </c>
      <c r="I64" s="77" t="s">
        <v>69</v>
      </c>
      <c r="J64" s="83">
        <f t="shared" si="7"/>
        <v>1.32E-2</v>
      </c>
      <c r="K64" s="76">
        <v>134</v>
      </c>
      <c r="L64" s="77" t="s">
        <v>69</v>
      </c>
      <c r="M64" s="83">
        <f t="shared" si="8"/>
        <v>1.34E-2</v>
      </c>
      <c r="N64" s="76">
        <v>100</v>
      </c>
      <c r="O64" s="77" t="s">
        <v>69</v>
      </c>
      <c r="P64" s="83">
        <f t="shared" si="9"/>
        <v>0.01</v>
      </c>
    </row>
    <row r="65" spans="1:16">
      <c r="A65" s="1">
        <f t="shared" si="5"/>
        <v>65</v>
      </c>
      <c r="B65" s="76">
        <v>3.75</v>
      </c>
      <c r="C65" s="77" t="s">
        <v>70</v>
      </c>
      <c r="D65" s="84">
        <f t="shared" si="6"/>
        <v>5.3571428571428574E-4</v>
      </c>
      <c r="E65" s="78">
        <v>6.2850000000000003E-2</v>
      </c>
      <c r="F65" s="79">
        <v>9.5860000000000001E-2</v>
      </c>
      <c r="G65" s="75">
        <f t="shared" si="1"/>
        <v>0.15871000000000002</v>
      </c>
      <c r="H65" s="76">
        <v>141</v>
      </c>
      <c r="I65" s="77" t="s">
        <v>69</v>
      </c>
      <c r="J65" s="83">
        <f t="shared" si="7"/>
        <v>1.4099999999999998E-2</v>
      </c>
      <c r="K65" s="76">
        <v>142</v>
      </c>
      <c r="L65" s="77" t="s">
        <v>69</v>
      </c>
      <c r="M65" s="83">
        <f t="shared" si="8"/>
        <v>1.4199999999999999E-2</v>
      </c>
      <c r="N65" s="76">
        <v>106</v>
      </c>
      <c r="O65" s="77" t="s">
        <v>69</v>
      </c>
      <c r="P65" s="83">
        <f t="shared" si="9"/>
        <v>1.06E-2</v>
      </c>
    </row>
    <row r="66" spans="1:16">
      <c r="A66" s="1">
        <f t="shared" si="5"/>
        <v>66</v>
      </c>
      <c r="B66" s="76">
        <v>4</v>
      </c>
      <c r="C66" s="77" t="s">
        <v>70</v>
      </c>
      <c r="D66" s="84">
        <f t="shared" si="6"/>
        <v>5.7142857142857147E-4</v>
      </c>
      <c r="E66" s="78">
        <v>6.4909999999999995E-2</v>
      </c>
      <c r="F66" s="79">
        <v>9.5039999999999999E-2</v>
      </c>
      <c r="G66" s="75">
        <f t="shared" si="1"/>
        <v>0.15994999999999998</v>
      </c>
      <c r="H66" s="76">
        <v>150</v>
      </c>
      <c r="I66" s="77" t="s">
        <v>69</v>
      </c>
      <c r="J66" s="83">
        <f t="shared" si="7"/>
        <v>1.4999999999999999E-2</v>
      </c>
      <c r="K66" s="76">
        <v>149</v>
      </c>
      <c r="L66" s="77" t="s">
        <v>69</v>
      </c>
      <c r="M66" s="83">
        <f t="shared" si="8"/>
        <v>1.49E-2</v>
      </c>
      <c r="N66" s="76">
        <v>112</v>
      </c>
      <c r="O66" s="77" t="s">
        <v>69</v>
      </c>
      <c r="P66" s="83">
        <f t="shared" si="9"/>
        <v>1.12E-2</v>
      </c>
    </row>
    <row r="67" spans="1:16">
      <c r="A67" s="1">
        <f t="shared" si="5"/>
        <v>67</v>
      </c>
      <c r="B67" s="76">
        <v>4.5</v>
      </c>
      <c r="C67" s="77" t="s">
        <v>70</v>
      </c>
      <c r="D67" s="84">
        <f t="shared" si="6"/>
        <v>6.4285714285714282E-4</v>
      </c>
      <c r="E67" s="78">
        <v>6.8849999999999995E-2</v>
      </c>
      <c r="F67" s="79">
        <v>9.3390000000000001E-2</v>
      </c>
      <c r="G67" s="75">
        <f t="shared" si="1"/>
        <v>0.16224</v>
      </c>
      <c r="H67" s="76">
        <v>168</v>
      </c>
      <c r="I67" s="77" t="s">
        <v>69</v>
      </c>
      <c r="J67" s="83">
        <f t="shared" si="7"/>
        <v>1.6800000000000002E-2</v>
      </c>
      <c r="K67" s="76">
        <v>165</v>
      </c>
      <c r="L67" s="77" t="s">
        <v>69</v>
      </c>
      <c r="M67" s="83">
        <f t="shared" si="8"/>
        <v>1.6500000000000001E-2</v>
      </c>
      <c r="N67" s="76">
        <v>124</v>
      </c>
      <c r="O67" s="77" t="s">
        <v>69</v>
      </c>
      <c r="P67" s="83">
        <f t="shared" si="9"/>
        <v>1.24E-2</v>
      </c>
    </row>
    <row r="68" spans="1:16">
      <c r="A68" s="1">
        <f t="shared" si="5"/>
        <v>68</v>
      </c>
      <c r="B68" s="76">
        <v>5</v>
      </c>
      <c r="C68" s="77" t="s">
        <v>70</v>
      </c>
      <c r="D68" s="84">
        <f t="shared" si="6"/>
        <v>7.1428571428571429E-4</v>
      </c>
      <c r="E68" s="78">
        <v>7.2569999999999996E-2</v>
      </c>
      <c r="F68" s="79">
        <v>9.1759999999999994E-2</v>
      </c>
      <c r="G68" s="75">
        <f t="shared" si="1"/>
        <v>0.16432999999999998</v>
      </c>
      <c r="H68" s="76">
        <v>186</v>
      </c>
      <c r="I68" s="77" t="s">
        <v>69</v>
      </c>
      <c r="J68" s="83">
        <f t="shared" si="7"/>
        <v>1.8599999999999998E-2</v>
      </c>
      <c r="K68" s="76">
        <v>180</v>
      </c>
      <c r="L68" s="77" t="s">
        <v>69</v>
      </c>
      <c r="M68" s="83">
        <f t="shared" si="8"/>
        <v>1.7999999999999999E-2</v>
      </c>
      <c r="N68" s="76">
        <v>136</v>
      </c>
      <c r="O68" s="77" t="s">
        <v>69</v>
      </c>
      <c r="P68" s="83">
        <f t="shared" si="9"/>
        <v>1.3600000000000001E-2</v>
      </c>
    </row>
    <row r="69" spans="1:16">
      <c r="A69" s="1">
        <f t="shared" si="5"/>
        <v>69</v>
      </c>
      <c r="B69" s="76">
        <v>5.5</v>
      </c>
      <c r="C69" s="77" t="s">
        <v>70</v>
      </c>
      <c r="D69" s="84">
        <f t="shared" si="6"/>
        <v>7.8571428571428564E-4</v>
      </c>
      <c r="E69" s="78">
        <v>7.6109999999999997E-2</v>
      </c>
      <c r="F69" s="79">
        <v>9.0160000000000004E-2</v>
      </c>
      <c r="G69" s="75">
        <f t="shared" si="1"/>
        <v>0.16627</v>
      </c>
      <c r="H69" s="76">
        <v>204</v>
      </c>
      <c r="I69" s="77" t="s">
        <v>69</v>
      </c>
      <c r="J69" s="83">
        <f t="shared" si="7"/>
        <v>2.0399999999999998E-2</v>
      </c>
      <c r="K69" s="76">
        <v>195</v>
      </c>
      <c r="L69" s="77" t="s">
        <v>69</v>
      </c>
      <c r="M69" s="83">
        <f t="shared" si="8"/>
        <v>1.95E-2</v>
      </c>
      <c r="N69" s="76">
        <v>147</v>
      </c>
      <c r="O69" s="77" t="s">
        <v>69</v>
      </c>
      <c r="P69" s="83">
        <f t="shared" si="9"/>
        <v>1.47E-2</v>
      </c>
    </row>
    <row r="70" spans="1:16">
      <c r="A70" s="1">
        <f t="shared" si="5"/>
        <v>70</v>
      </c>
      <c r="B70" s="76">
        <v>6</v>
      </c>
      <c r="C70" s="77" t="s">
        <v>70</v>
      </c>
      <c r="D70" s="84">
        <f t="shared" si="6"/>
        <v>8.5714285714285721E-4</v>
      </c>
      <c r="E70" s="78">
        <v>7.9500000000000001E-2</v>
      </c>
      <c r="F70" s="79">
        <v>8.8609999999999994E-2</v>
      </c>
      <c r="G70" s="75">
        <f t="shared" si="1"/>
        <v>0.16810999999999998</v>
      </c>
      <c r="H70" s="76">
        <v>223</v>
      </c>
      <c r="I70" s="77" t="s">
        <v>69</v>
      </c>
      <c r="J70" s="83">
        <f t="shared" si="7"/>
        <v>2.23E-2</v>
      </c>
      <c r="K70" s="76">
        <v>210</v>
      </c>
      <c r="L70" s="77" t="s">
        <v>69</v>
      </c>
      <c r="M70" s="83">
        <f t="shared" si="8"/>
        <v>2.0999999999999998E-2</v>
      </c>
      <c r="N70" s="76">
        <v>159</v>
      </c>
      <c r="O70" s="77" t="s">
        <v>69</v>
      </c>
      <c r="P70" s="83">
        <f t="shared" si="9"/>
        <v>1.5900000000000001E-2</v>
      </c>
    </row>
    <row r="71" spans="1:16">
      <c r="A71" s="1">
        <f t="shared" si="5"/>
        <v>71</v>
      </c>
      <c r="B71" s="76">
        <v>6.5</v>
      </c>
      <c r="C71" s="77" t="s">
        <v>70</v>
      </c>
      <c r="D71" s="84">
        <f t="shared" si="6"/>
        <v>9.2857142857142856E-4</v>
      </c>
      <c r="E71" s="78">
        <v>8.2739999999999994E-2</v>
      </c>
      <c r="F71" s="79">
        <v>8.7099999999999997E-2</v>
      </c>
      <c r="G71" s="75">
        <f t="shared" si="1"/>
        <v>0.16983999999999999</v>
      </c>
      <c r="H71" s="76">
        <v>241</v>
      </c>
      <c r="I71" s="77" t="s">
        <v>69</v>
      </c>
      <c r="J71" s="83">
        <f t="shared" si="7"/>
        <v>2.41E-2</v>
      </c>
      <c r="K71" s="76">
        <v>224</v>
      </c>
      <c r="L71" s="77" t="s">
        <v>69</v>
      </c>
      <c r="M71" s="83">
        <f t="shared" si="8"/>
        <v>2.24E-2</v>
      </c>
      <c r="N71" s="76">
        <v>170</v>
      </c>
      <c r="O71" s="77" t="s">
        <v>69</v>
      </c>
      <c r="P71" s="83">
        <f t="shared" si="9"/>
        <v>1.7000000000000001E-2</v>
      </c>
    </row>
    <row r="72" spans="1:16">
      <c r="A72" s="1">
        <f t="shared" si="5"/>
        <v>72</v>
      </c>
      <c r="B72" s="76">
        <v>7</v>
      </c>
      <c r="C72" s="77" t="s">
        <v>70</v>
      </c>
      <c r="D72" s="84">
        <f t="shared" si="6"/>
        <v>1E-3</v>
      </c>
      <c r="E72" s="78">
        <v>8.5870000000000002E-2</v>
      </c>
      <c r="F72" s="79">
        <v>8.5650000000000004E-2</v>
      </c>
      <c r="G72" s="75">
        <f t="shared" si="1"/>
        <v>0.17152000000000001</v>
      </c>
      <c r="H72" s="76">
        <v>260</v>
      </c>
      <c r="I72" s="77" t="s">
        <v>69</v>
      </c>
      <c r="J72" s="83">
        <f t="shared" si="7"/>
        <v>2.6000000000000002E-2</v>
      </c>
      <c r="K72" s="76">
        <v>239</v>
      </c>
      <c r="L72" s="77" t="s">
        <v>69</v>
      </c>
      <c r="M72" s="83">
        <f t="shared" si="8"/>
        <v>2.3899999999999998E-2</v>
      </c>
      <c r="N72" s="76">
        <v>182</v>
      </c>
      <c r="O72" s="77" t="s">
        <v>69</v>
      </c>
      <c r="P72" s="83">
        <f t="shared" si="9"/>
        <v>1.8200000000000001E-2</v>
      </c>
    </row>
    <row r="73" spans="1:16">
      <c r="A73" s="1">
        <f t="shared" si="5"/>
        <v>73</v>
      </c>
      <c r="B73" s="76">
        <v>8</v>
      </c>
      <c r="C73" s="77" t="s">
        <v>70</v>
      </c>
      <c r="D73" s="84">
        <f t="shared" si="6"/>
        <v>1.1428571428571429E-3</v>
      </c>
      <c r="E73" s="78">
        <v>9.1800000000000007E-2</v>
      </c>
      <c r="F73" s="79">
        <v>8.2890000000000005E-2</v>
      </c>
      <c r="G73" s="75">
        <f t="shared" si="1"/>
        <v>0.17469000000000001</v>
      </c>
      <c r="H73" s="76">
        <v>298</v>
      </c>
      <c r="I73" s="77" t="s">
        <v>69</v>
      </c>
      <c r="J73" s="83">
        <f t="shared" si="7"/>
        <v>2.98E-2</v>
      </c>
      <c r="K73" s="76">
        <v>267</v>
      </c>
      <c r="L73" s="77" t="s">
        <v>69</v>
      </c>
      <c r="M73" s="83">
        <f t="shared" si="8"/>
        <v>2.6700000000000002E-2</v>
      </c>
      <c r="N73" s="76">
        <v>204</v>
      </c>
      <c r="O73" s="77" t="s">
        <v>69</v>
      </c>
      <c r="P73" s="83">
        <f t="shared" si="9"/>
        <v>2.0399999999999998E-2</v>
      </c>
    </row>
    <row r="74" spans="1:16">
      <c r="A74" s="1">
        <f t="shared" si="5"/>
        <v>74</v>
      </c>
      <c r="B74" s="76">
        <v>9</v>
      </c>
      <c r="C74" s="77" t="s">
        <v>70</v>
      </c>
      <c r="D74" s="84">
        <f t="shared" si="6"/>
        <v>1.2857142857142856E-3</v>
      </c>
      <c r="E74" s="78">
        <v>9.7360000000000002E-2</v>
      </c>
      <c r="F74" s="79">
        <v>8.0320000000000003E-2</v>
      </c>
      <c r="G74" s="75">
        <f t="shared" si="1"/>
        <v>0.17768</v>
      </c>
      <c r="H74" s="76">
        <v>336</v>
      </c>
      <c r="I74" s="77" t="s">
        <v>69</v>
      </c>
      <c r="J74" s="83">
        <f t="shared" si="7"/>
        <v>3.3600000000000005E-2</v>
      </c>
      <c r="K74" s="76">
        <v>295</v>
      </c>
      <c r="L74" s="77" t="s">
        <v>69</v>
      </c>
      <c r="M74" s="83">
        <f t="shared" si="8"/>
        <v>2.9499999999999998E-2</v>
      </c>
      <c r="N74" s="76">
        <v>226</v>
      </c>
      <c r="O74" s="77" t="s">
        <v>69</v>
      </c>
      <c r="P74" s="83">
        <f t="shared" si="9"/>
        <v>2.2600000000000002E-2</v>
      </c>
    </row>
    <row r="75" spans="1:16">
      <c r="A75" s="1">
        <f t="shared" si="5"/>
        <v>75</v>
      </c>
      <c r="B75" s="76">
        <v>10</v>
      </c>
      <c r="C75" s="77" t="s">
        <v>70</v>
      </c>
      <c r="D75" s="84">
        <f t="shared" si="6"/>
        <v>1.4285714285714286E-3</v>
      </c>
      <c r="E75" s="78">
        <v>0.1026</v>
      </c>
      <c r="F75" s="79">
        <v>7.7939999999999995E-2</v>
      </c>
      <c r="G75" s="75">
        <f t="shared" si="1"/>
        <v>0.18053999999999998</v>
      </c>
      <c r="H75" s="76">
        <v>375</v>
      </c>
      <c r="I75" s="77" t="s">
        <v>69</v>
      </c>
      <c r="J75" s="83">
        <f t="shared" si="7"/>
        <v>3.7499999999999999E-2</v>
      </c>
      <c r="K75" s="76">
        <v>323</v>
      </c>
      <c r="L75" s="77" t="s">
        <v>69</v>
      </c>
      <c r="M75" s="83">
        <f t="shared" si="8"/>
        <v>3.2300000000000002E-2</v>
      </c>
      <c r="N75" s="76">
        <v>248</v>
      </c>
      <c r="O75" s="77" t="s">
        <v>69</v>
      </c>
      <c r="P75" s="83">
        <f t="shared" si="9"/>
        <v>2.4799999999999999E-2</v>
      </c>
    </row>
    <row r="76" spans="1:16">
      <c r="A76" s="1">
        <f t="shared" si="5"/>
        <v>76</v>
      </c>
      <c r="B76" s="76">
        <v>11</v>
      </c>
      <c r="C76" s="77" t="s">
        <v>70</v>
      </c>
      <c r="D76" s="84">
        <f t="shared" si="6"/>
        <v>1.5714285714285713E-3</v>
      </c>
      <c r="E76" s="78">
        <v>0.1076</v>
      </c>
      <c r="F76" s="79">
        <v>7.5719999999999996E-2</v>
      </c>
      <c r="G76" s="75">
        <f t="shared" si="1"/>
        <v>0.18331999999999998</v>
      </c>
      <c r="H76" s="76">
        <v>414</v>
      </c>
      <c r="I76" s="77" t="s">
        <v>69</v>
      </c>
      <c r="J76" s="83">
        <f t="shared" si="7"/>
        <v>4.1399999999999999E-2</v>
      </c>
      <c r="K76" s="76">
        <v>349</v>
      </c>
      <c r="L76" s="77" t="s">
        <v>69</v>
      </c>
      <c r="M76" s="83">
        <f t="shared" si="8"/>
        <v>3.49E-2</v>
      </c>
      <c r="N76" s="76">
        <v>270</v>
      </c>
      <c r="O76" s="77" t="s">
        <v>69</v>
      </c>
      <c r="P76" s="83">
        <f t="shared" si="9"/>
        <v>2.7000000000000003E-2</v>
      </c>
    </row>
    <row r="77" spans="1:16">
      <c r="A77" s="1">
        <f t="shared" si="5"/>
        <v>77</v>
      </c>
      <c r="B77" s="76">
        <v>12</v>
      </c>
      <c r="C77" s="77" t="s">
        <v>70</v>
      </c>
      <c r="D77" s="84">
        <f t="shared" si="6"/>
        <v>1.7142857142857144E-3</v>
      </c>
      <c r="E77" s="78">
        <v>0.1124</v>
      </c>
      <c r="F77" s="79">
        <v>7.3639999999999997E-2</v>
      </c>
      <c r="G77" s="75">
        <f t="shared" si="1"/>
        <v>0.18603999999999998</v>
      </c>
      <c r="H77" s="76">
        <v>453</v>
      </c>
      <c r="I77" s="77" t="s">
        <v>69</v>
      </c>
      <c r="J77" s="83">
        <f t="shared" si="7"/>
        <v>4.53E-2</v>
      </c>
      <c r="K77" s="76">
        <v>376</v>
      </c>
      <c r="L77" s="77" t="s">
        <v>69</v>
      </c>
      <c r="M77" s="83">
        <f t="shared" si="8"/>
        <v>3.7600000000000001E-2</v>
      </c>
      <c r="N77" s="76">
        <v>291</v>
      </c>
      <c r="O77" s="77" t="s">
        <v>69</v>
      </c>
      <c r="P77" s="83">
        <f t="shared" si="9"/>
        <v>2.9099999999999997E-2</v>
      </c>
    </row>
    <row r="78" spans="1:16">
      <c r="A78" s="1">
        <f t="shared" si="5"/>
        <v>78</v>
      </c>
      <c r="B78" s="76">
        <v>13</v>
      </c>
      <c r="C78" s="77" t="s">
        <v>70</v>
      </c>
      <c r="D78" s="84">
        <f t="shared" si="6"/>
        <v>1.8571428571428571E-3</v>
      </c>
      <c r="E78" s="78">
        <v>0.11700000000000001</v>
      </c>
      <c r="F78" s="79">
        <v>7.17E-2</v>
      </c>
      <c r="G78" s="75">
        <f t="shared" si="1"/>
        <v>0.18870000000000001</v>
      </c>
      <c r="H78" s="76">
        <v>493</v>
      </c>
      <c r="I78" s="77" t="s">
        <v>69</v>
      </c>
      <c r="J78" s="83">
        <f t="shared" si="7"/>
        <v>4.9299999999999997E-2</v>
      </c>
      <c r="K78" s="76">
        <v>402</v>
      </c>
      <c r="L78" s="77" t="s">
        <v>69</v>
      </c>
      <c r="M78" s="83">
        <f t="shared" si="8"/>
        <v>4.02E-2</v>
      </c>
      <c r="N78" s="76">
        <v>312</v>
      </c>
      <c r="O78" s="77" t="s">
        <v>69</v>
      </c>
      <c r="P78" s="83">
        <f t="shared" si="9"/>
        <v>3.1199999999999999E-2</v>
      </c>
    </row>
    <row r="79" spans="1:16">
      <c r="A79" s="1">
        <f t="shared" si="5"/>
        <v>79</v>
      </c>
      <c r="B79" s="76">
        <v>14</v>
      </c>
      <c r="C79" s="77" t="s">
        <v>70</v>
      </c>
      <c r="D79" s="84">
        <f t="shared" si="6"/>
        <v>2E-3</v>
      </c>
      <c r="E79" s="78">
        <v>0.12139999999999999</v>
      </c>
      <c r="F79" s="79">
        <v>6.9889999999999994E-2</v>
      </c>
      <c r="G79" s="75">
        <f t="shared" si="1"/>
        <v>0.19128999999999999</v>
      </c>
      <c r="H79" s="76">
        <v>532</v>
      </c>
      <c r="I79" s="77" t="s">
        <v>69</v>
      </c>
      <c r="J79" s="83">
        <f t="shared" si="7"/>
        <v>5.3200000000000004E-2</v>
      </c>
      <c r="K79" s="76">
        <v>427</v>
      </c>
      <c r="L79" s="77" t="s">
        <v>69</v>
      </c>
      <c r="M79" s="83">
        <f t="shared" si="8"/>
        <v>4.2700000000000002E-2</v>
      </c>
      <c r="N79" s="76">
        <v>333</v>
      </c>
      <c r="O79" s="77" t="s">
        <v>69</v>
      </c>
      <c r="P79" s="83">
        <f t="shared" si="9"/>
        <v>3.3300000000000003E-2</v>
      </c>
    </row>
    <row r="80" spans="1:16">
      <c r="A80" s="1">
        <f t="shared" si="5"/>
        <v>80</v>
      </c>
      <c r="B80" s="76">
        <v>15</v>
      </c>
      <c r="C80" s="77" t="s">
        <v>70</v>
      </c>
      <c r="D80" s="84">
        <f t="shared" si="6"/>
        <v>2.142857142857143E-3</v>
      </c>
      <c r="E80" s="78">
        <v>0.12640000000000001</v>
      </c>
      <c r="F80" s="79">
        <v>6.8180000000000004E-2</v>
      </c>
      <c r="G80" s="75">
        <f t="shared" si="1"/>
        <v>0.19458000000000003</v>
      </c>
      <c r="H80" s="76">
        <v>572</v>
      </c>
      <c r="I80" s="77" t="s">
        <v>69</v>
      </c>
      <c r="J80" s="83">
        <f t="shared" si="7"/>
        <v>5.7199999999999994E-2</v>
      </c>
      <c r="K80" s="76">
        <v>452</v>
      </c>
      <c r="L80" s="77" t="s">
        <v>69</v>
      </c>
      <c r="M80" s="83">
        <f t="shared" si="8"/>
        <v>4.5200000000000004E-2</v>
      </c>
      <c r="N80" s="76">
        <v>353</v>
      </c>
      <c r="O80" s="77" t="s">
        <v>69</v>
      </c>
      <c r="P80" s="83">
        <f t="shared" si="9"/>
        <v>3.5299999999999998E-2</v>
      </c>
    </row>
    <row r="81" spans="1:16">
      <c r="A81" s="1">
        <f t="shared" si="5"/>
        <v>81</v>
      </c>
      <c r="B81" s="76">
        <v>16</v>
      </c>
      <c r="C81" s="77" t="s">
        <v>70</v>
      </c>
      <c r="D81" s="84">
        <f t="shared" si="6"/>
        <v>2.2857142857142859E-3</v>
      </c>
      <c r="E81" s="78">
        <v>0.13120000000000001</v>
      </c>
      <c r="F81" s="79">
        <v>6.6570000000000004E-2</v>
      </c>
      <c r="G81" s="75">
        <f t="shared" si="1"/>
        <v>0.19777</v>
      </c>
      <c r="H81" s="76">
        <v>612</v>
      </c>
      <c r="I81" s="77" t="s">
        <v>69</v>
      </c>
      <c r="J81" s="83">
        <f t="shared" si="7"/>
        <v>6.1199999999999997E-2</v>
      </c>
      <c r="K81" s="76">
        <v>476</v>
      </c>
      <c r="L81" s="77" t="s">
        <v>69</v>
      </c>
      <c r="M81" s="83">
        <f t="shared" si="8"/>
        <v>4.7599999999999996E-2</v>
      </c>
      <c r="N81" s="76">
        <v>373</v>
      </c>
      <c r="O81" s="77" t="s">
        <v>69</v>
      </c>
      <c r="P81" s="83">
        <f t="shared" si="9"/>
        <v>3.73E-2</v>
      </c>
    </row>
    <row r="82" spans="1:16">
      <c r="A82" s="1">
        <f t="shared" si="5"/>
        <v>82</v>
      </c>
      <c r="B82" s="76">
        <v>17</v>
      </c>
      <c r="C82" s="77" t="s">
        <v>70</v>
      </c>
      <c r="D82" s="84">
        <f t="shared" ref="D82:D113" si="10">B82/1000/$C$5</f>
        <v>2.4285714285714288E-3</v>
      </c>
      <c r="E82" s="78">
        <v>0.13569999999999999</v>
      </c>
      <c r="F82" s="79">
        <v>6.5049999999999997E-2</v>
      </c>
      <c r="G82" s="75">
        <f t="shared" si="1"/>
        <v>0.20074999999999998</v>
      </c>
      <c r="H82" s="76">
        <v>652</v>
      </c>
      <c r="I82" s="77" t="s">
        <v>69</v>
      </c>
      <c r="J82" s="83">
        <f t="shared" si="7"/>
        <v>6.5200000000000008E-2</v>
      </c>
      <c r="K82" s="76">
        <v>500</v>
      </c>
      <c r="L82" s="77" t="s">
        <v>69</v>
      </c>
      <c r="M82" s="83">
        <f t="shared" si="8"/>
        <v>0.05</v>
      </c>
      <c r="N82" s="76">
        <v>393</v>
      </c>
      <c r="O82" s="77" t="s">
        <v>69</v>
      </c>
      <c r="P82" s="83">
        <f t="shared" si="9"/>
        <v>3.9300000000000002E-2</v>
      </c>
    </row>
    <row r="83" spans="1:16">
      <c r="A83" s="1">
        <f t="shared" si="5"/>
        <v>83</v>
      </c>
      <c r="B83" s="76">
        <v>18</v>
      </c>
      <c r="C83" s="77" t="s">
        <v>70</v>
      </c>
      <c r="D83" s="84">
        <f t="shared" si="10"/>
        <v>2.5714285714285713E-3</v>
      </c>
      <c r="E83" s="78">
        <v>0.1401</v>
      </c>
      <c r="F83" s="79">
        <v>6.3619999999999996E-2</v>
      </c>
      <c r="G83" s="75">
        <f t="shared" si="1"/>
        <v>0.20372000000000001</v>
      </c>
      <c r="H83" s="76">
        <v>692</v>
      </c>
      <c r="I83" s="77" t="s">
        <v>69</v>
      </c>
      <c r="J83" s="83">
        <f t="shared" si="7"/>
        <v>6.9199999999999998E-2</v>
      </c>
      <c r="K83" s="76">
        <v>523</v>
      </c>
      <c r="L83" s="77" t="s">
        <v>69</v>
      </c>
      <c r="M83" s="83">
        <f t="shared" si="8"/>
        <v>5.2299999999999999E-2</v>
      </c>
      <c r="N83" s="76">
        <v>413</v>
      </c>
      <c r="O83" s="77" t="s">
        <v>69</v>
      </c>
      <c r="P83" s="83">
        <f t="shared" si="9"/>
        <v>4.1299999999999996E-2</v>
      </c>
    </row>
    <row r="84" spans="1:16">
      <c r="A84" s="1">
        <f t="shared" si="5"/>
        <v>84</v>
      </c>
      <c r="B84" s="76">
        <v>20</v>
      </c>
      <c r="C84" s="77" t="s">
        <v>70</v>
      </c>
      <c r="D84" s="84">
        <f t="shared" si="10"/>
        <v>2.8571428571428571E-3</v>
      </c>
      <c r="E84" s="78">
        <v>0.1482</v>
      </c>
      <c r="F84" s="79">
        <v>6.0970000000000003E-2</v>
      </c>
      <c r="G84" s="75">
        <f t="shared" ref="G84:G147" si="11">E84+F84</f>
        <v>0.20916999999999999</v>
      </c>
      <c r="H84" s="76">
        <v>772</v>
      </c>
      <c r="I84" s="77" t="s">
        <v>69</v>
      </c>
      <c r="J84" s="83">
        <f t="shared" ref="J84:J117" si="12">H84/1000/10</f>
        <v>7.7200000000000005E-2</v>
      </c>
      <c r="K84" s="76">
        <v>567</v>
      </c>
      <c r="L84" s="77" t="s">
        <v>69</v>
      </c>
      <c r="M84" s="83">
        <f t="shared" ref="M84:M115" si="13">K84/1000/10</f>
        <v>5.6699999999999993E-2</v>
      </c>
      <c r="N84" s="76">
        <v>451</v>
      </c>
      <c r="O84" s="77" t="s">
        <v>69</v>
      </c>
      <c r="P84" s="83">
        <f t="shared" ref="P84:P115" si="14">N84/1000/10</f>
        <v>4.5100000000000001E-2</v>
      </c>
    </row>
    <row r="85" spans="1:16">
      <c r="A85" s="1">
        <f t="shared" si="5"/>
        <v>85</v>
      </c>
      <c r="B85" s="76">
        <v>22.5</v>
      </c>
      <c r="C85" s="77" t="s">
        <v>70</v>
      </c>
      <c r="D85" s="84">
        <f t="shared" si="10"/>
        <v>3.2142857142857142E-3</v>
      </c>
      <c r="E85" s="78">
        <v>0.157</v>
      </c>
      <c r="F85" s="79">
        <v>5.8020000000000002E-2</v>
      </c>
      <c r="G85" s="75">
        <f t="shared" si="11"/>
        <v>0.21501999999999999</v>
      </c>
      <c r="H85" s="76">
        <v>873</v>
      </c>
      <c r="I85" s="77" t="s">
        <v>69</v>
      </c>
      <c r="J85" s="83">
        <f t="shared" si="12"/>
        <v>8.7300000000000003E-2</v>
      </c>
      <c r="K85" s="76">
        <v>621</v>
      </c>
      <c r="L85" s="77" t="s">
        <v>69</v>
      </c>
      <c r="M85" s="83">
        <f t="shared" si="13"/>
        <v>6.2100000000000002E-2</v>
      </c>
      <c r="N85" s="76">
        <v>498</v>
      </c>
      <c r="O85" s="77" t="s">
        <v>69</v>
      </c>
      <c r="P85" s="83">
        <f t="shared" si="14"/>
        <v>4.9799999999999997E-2</v>
      </c>
    </row>
    <row r="86" spans="1:16">
      <c r="A86" s="1">
        <f t="shared" ref="A86:A149" si="15">A85+1</f>
        <v>86</v>
      </c>
      <c r="B86" s="76">
        <v>25</v>
      </c>
      <c r="C86" s="77" t="s">
        <v>70</v>
      </c>
      <c r="D86" s="84">
        <f t="shared" si="10"/>
        <v>3.5714285714285718E-3</v>
      </c>
      <c r="E86" s="78">
        <v>0.1646</v>
      </c>
      <c r="F86" s="79">
        <v>5.5390000000000002E-2</v>
      </c>
      <c r="G86" s="75">
        <f t="shared" si="11"/>
        <v>0.21998999999999999</v>
      </c>
      <c r="H86" s="76">
        <v>975</v>
      </c>
      <c r="I86" s="77" t="s">
        <v>69</v>
      </c>
      <c r="J86" s="83">
        <f t="shared" si="12"/>
        <v>9.7500000000000003E-2</v>
      </c>
      <c r="K86" s="76">
        <v>673</v>
      </c>
      <c r="L86" s="77" t="s">
        <v>69</v>
      </c>
      <c r="M86" s="83">
        <f t="shared" si="13"/>
        <v>6.7299999999999999E-2</v>
      </c>
      <c r="N86" s="76">
        <v>543</v>
      </c>
      <c r="O86" s="77" t="s">
        <v>69</v>
      </c>
      <c r="P86" s="83">
        <f t="shared" si="14"/>
        <v>5.4300000000000001E-2</v>
      </c>
    </row>
    <row r="87" spans="1:16">
      <c r="A87" s="1">
        <f t="shared" si="15"/>
        <v>87</v>
      </c>
      <c r="B87" s="76">
        <v>27.5</v>
      </c>
      <c r="C87" s="77" t="s">
        <v>70</v>
      </c>
      <c r="D87" s="84">
        <f t="shared" si="10"/>
        <v>3.9285714285714288E-3</v>
      </c>
      <c r="E87" s="78">
        <v>0.1724</v>
      </c>
      <c r="F87" s="79">
        <v>5.3039999999999997E-2</v>
      </c>
      <c r="G87" s="75">
        <f t="shared" si="11"/>
        <v>0.22544</v>
      </c>
      <c r="H87" s="76">
        <v>1077</v>
      </c>
      <c r="I87" s="77" t="s">
        <v>69</v>
      </c>
      <c r="J87" s="83">
        <f t="shared" si="12"/>
        <v>0.10769999999999999</v>
      </c>
      <c r="K87" s="76">
        <v>722</v>
      </c>
      <c r="L87" s="77" t="s">
        <v>69</v>
      </c>
      <c r="M87" s="83">
        <f t="shared" si="13"/>
        <v>7.22E-2</v>
      </c>
      <c r="N87" s="76">
        <v>587</v>
      </c>
      <c r="O87" s="77" t="s">
        <v>69</v>
      </c>
      <c r="P87" s="83">
        <f t="shared" si="14"/>
        <v>5.8699999999999995E-2</v>
      </c>
    </row>
    <row r="88" spans="1:16">
      <c r="A88" s="1">
        <f t="shared" si="15"/>
        <v>88</v>
      </c>
      <c r="B88" s="76">
        <v>30</v>
      </c>
      <c r="C88" s="77" t="s">
        <v>70</v>
      </c>
      <c r="D88" s="84">
        <f t="shared" si="10"/>
        <v>4.2857142857142859E-3</v>
      </c>
      <c r="E88" s="78">
        <v>0.18149999999999999</v>
      </c>
      <c r="F88" s="79">
        <v>5.092E-2</v>
      </c>
      <c r="G88" s="75">
        <f t="shared" si="11"/>
        <v>0.23241999999999999</v>
      </c>
      <c r="H88" s="76">
        <v>1179</v>
      </c>
      <c r="I88" s="77" t="s">
        <v>69</v>
      </c>
      <c r="J88" s="83">
        <f t="shared" si="12"/>
        <v>0.1179</v>
      </c>
      <c r="K88" s="76">
        <v>770</v>
      </c>
      <c r="L88" s="77" t="s">
        <v>69</v>
      </c>
      <c r="M88" s="83">
        <f t="shared" si="13"/>
        <v>7.6999999999999999E-2</v>
      </c>
      <c r="N88" s="76">
        <v>630</v>
      </c>
      <c r="O88" s="77" t="s">
        <v>69</v>
      </c>
      <c r="P88" s="83">
        <f t="shared" si="14"/>
        <v>6.3E-2</v>
      </c>
    </row>
    <row r="89" spans="1:16">
      <c r="A89" s="1">
        <f t="shared" si="15"/>
        <v>89</v>
      </c>
      <c r="B89" s="76">
        <v>32.5</v>
      </c>
      <c r="C89" s="77" t="s">
        <v>70</v>
      </c>
      <c r="D89" s="84">
        <f t="shared" si="10"/>
        <v>4.642857142857143E-3</v>
      </c>
      <c r="E89" s="78">
        <v>0.19139999999999999</v>
      </c>
      <c r="F89" s="79">
        <v>4.8989999999999999E-2</v>
      </c>
      <c r="G89" s="75">
        <f t="shared" si="11"/>
        <v>0.24038999999999999</v>
      </c>
      <c r="H89" s="76">
        <v>1279</v>
      </c>
      <c r="I89" s="77" t="s">
        <v>69</v>
      </c>
      <c r="J89" s="83">
        <f t="shared" si="12"/>
        <v>0.12789999999999999</v>
      </c>
      <c r="K89" s="76">
        <v>815</v>
      </c>
      <c r="L89" s="77" t="s">
        <v>69</v>
      </c>
      <c r="M89" s="83">
        <f t="shared" si="13"/>
        <v>8.1499999999999989E-2</v>
      </c>
      <c r="N89" s="76">
        <v>671</v>
      </c>
      <c r="O89" s="77" t="s">
        <v>69</v>
      </c>
      <c r="P89" s="83">
        <f t="shared" si="14"/>
        <v>6.7100000000000007E-2</v>
      </c>
    </row>
    <row r="90" spans="1:16">
      <c r="A90" s="1">
        <f t="shared" si="15"/>
        <v>90</v>
      </c>
      <c r="B90" s="76">
        <v>35</v>
      </c>
      <c r="C90" s="77" t="s">
        <v>70</v>
      </c>
      <c r="D90" s="84">
        <f t="shared" si="10"/>
        <v>5.0000000000000001E-3</v>
      </c>
      <c r="E90" s="78">
        <v>0.2014</v>
      </c>
      <c r="F90" s="79">
        <v>4.7239999999999997E-2</v>
      </c>
      <c r="G90" s="75">
        <f t="shared" si="11"/>
        <v>0.24864</v>
      </c>
      <c r="H90" s="76">
        <v>1379</v>
      </c>
      <c r="I90" s="77" t="s">
        <v>69</v>
      </c>
      <c r="J90" s="83">
        <f t="shared" si="12"/>
        <v>0.13789999999999999</v>
      </c>
      <c r="K90" s="76">
        <v>858</v>
      </c>
      <c r="L90" s="77" t="s">
        <v>69</v>
      </c>
      <c r="M90" s="83">
        <f t="shared" si="13"/>
        <v>8.5800000000000001E-2</v>
      </c>
      <c r="N90" s="76">
        <v>710</v>
      </c>
      <c r="O90" s="77" t="s">
        <v>69</v>
      </c>
      <c r="P90" s="83">
        <f t="shared" si="14"/>
        <v>7.0999999999999994E-2</v>
      </c>
    </row>
    <row r="91" spans="1:16">
      <c r="A91" s="1">
        <f t="shared" si="15"/>
        <v>91</v>
      </c>
      <c r="B91" s="76">
        <v>37.5</v>
      </c>
      <c r="C91" s="77" t="s">
        <v>70</v>
      </c>
      <c r="D91" s="84">
        <f t="shared" si="10"/>
        <v>5.3571428571428572E-3</v>
      </c>
      <c r="E91" s="78">
        <v>0.21099999999999999</v>
      </c>
      <c r="F91" s="79">
        <v>4.5620000000000001E-2</v>
      </c>
      <c r="G91" s="75">
        <f t="shared" si="11"/>
        <v>0.25662000000000001</v>
      </c>
      <c r="H91" s="76">
        <v>1477</v>
      </c>
      <c r="I91" s="77" t="s">
        <v>69</v>
      </c>
      <c r="J91" s="83">
        <f t="shared" si="12"/>
        <v>0.1477</v>
      </c>
      <c r="K91" s="76">
        <v>898</v>
      </c>
      <c r="L91" s="77" t="s">
        <v>69</v>
      </c>
      <c r="M91" s="83">
        <f t="shared" si="13"/>
        <v>8.9800000000000005E-2</v>
      </c>
      <c r="N91" s="76">
        <v>749</v>
      </c>
      <c r="O91" s="77" t="s">
        <v>69</v>
      </c>
      <c r="P91" s="83">
        <f t="shared" si="14"/>
        <v>7.4899999999999994E-2</v>
      </c>
    </row>
    <row r="92" spans="1:16">
      <c r="A92" s="1">
        <f t="shared" si="15"/>
        <v>92</v>
      </c>
      <c r="B92" s="76">
        <v>40</v>
      </c>
      <c r="C92" s="77" t="s">
        <v>70</v>
      </c>
      <c r="D92" s="84">
        <f t="shared" si="10"/>
        <v>5.7142857142857143E-3</v>
      </c>
      <c r="E92" s="78">
        <v>0.2203</v>
      </c>
      <c r="F92" s="79">
        <v>4.4139999999999999E-2</v>
      </c>
      <c r="G92" s="75">
        <f t="shared" si="11"/>
        <v>0.26444000000000001</v>
      </c>
      <c r="H92" s="76">
        <v>1574</v>
      </c>
      <c r="I92" s="77" t="s">
        <v>69</v>
      </c>
      <c r="J92" s="83">
        <f t="shared" si="12"/>
        <v>0.15740000000000001</v>
      </c>
      <c r="K92" s="76">
        <v>937</v>
      </c>
      <c r="L92" s="77" t="s">
        <v>69</v>
      </c>
      <c r="M92" s="83">
        <f t="shared" si="13"/>
        <v>9.3700000000000006E-2</v>
      </c>
      <c r="N92" s="76">
        <v>786</v>
      </c>
      <c r="O92" s="77" t="s">
        <v>69</v>
      </c>
      <c r="P92" s="83">
        <f t="shared" si="14"/>
        <v>7.8600000000000003E-2</v>
      </c>
    </row>
    <row r="93" spans="1:16">
      <c r="A93" s="1">
        <f t="shared" si="15"/>
        <v>93</v>
      </c>
      <c r="B93" s="76">
        <v>45</v>
      </c>
      <c r="C93" s="77" t="s">
        <v>70</v>
      </c>
      <c r="D93" s="84">
        <f t="shared" si="10"/>
        <v>6.4285714285714285E-3</v>
      </c>
      <c r="E93" s="78">
        <v>0.23780000000000001</v>
      </c>
      <c r="F93" s="79">
        <v>4.1480000000000003E-2</v>
      </c>
      <c r="G93" s="75">
        <f t="shared" si="11"/>
        <v>0.27928000000000003</v>
      </c>
      <c r="H93" s="76">
        <v>1765</v>
      </c>
      <c r="I93" s="77" t="s">
        <v>69</v>
      </c>
      <c r="J93" s="83">
        <f t="shared" si="12"/>
        <v>0.17649999999999999</v>
      </c>
      <c r="K93" s="76">
        <v>1008</v>
      </c>
      <c r="L93" s="77" t="s">
        <v>69</v>
      </c>
      <c r="M93" s="83">
        <f t="shared" si="13"/>
        <v>0.1008</v>
      </c>
      <c r="N93" s="76">
        <v>856</v>
      </c>
      <c r="O93" s="77" t="s">
        <v>69</v>
      </c>
      <c r="P93" s="83">
        <f t="shared" si="14"/>
        <v>8.5599999999999996E-2</v>
      </c>
    </row>
    <row r="94" spans="1:16">
      <c r="A94" s="1">
        <f t="shared" si="15"/>
        <v>94</v>
      </c>
      <c r="B94" s="76">
        <v>50</v>
      </c>
      <c r="C94" s="77" t="s">
        <v>70</v>
      </c>
      <c r="D94" s="84">
        <f t="shared" si="10"/>
        <v>7.1428571428571435E-3</v>
      </c>
      <c r="E94" s="78">
        <v>0.25430000000000003</v>
      </c>
      <c r="F94" s="79">
        <v>3.9190000000000003E-2</v>
      </c>
      <c r="G94" s="75">
        <f t="shared" si="11"/>
        <v>0.29349000000000003</v>
      </c>
      <c r="H94" s="76">
        <v>1953</v>
      </c>
      <c r="I94" s="77" t="s">
        <v>69</v>
      </c>
      <c r="J94" s="83">
        <f t="shared" si="12"/>
        <v>0.1953</v>
      </c>
      <c r="K94" s="76">
        <v>1074</v>
      </c>
      <c r="L94" s="77" t="s">
        <v>69</v>
      </c>
      <c r="M94" s="83">
        <f t="shared" si="13"/>
        <v>0.10740000000000001</v>
      </c>
      <c r="N94" s="76">
        <v>921</v>
      </c>
      <c r="O94" s="77" t="s">
        <v>69</v>
      </c>
      <c r="P94" s="83">
        <f t="shared" si="14"/>
        <v>9.2100000000000001E-2</v>
      </c>
    </row>
    <row r="95" spans="1:16">
      <c r="A95" s="1">
        <f t="shared" si="15"/>
        <v>95</v>
      </c>
      <c r="B95" s="76">
        <v>55</v>
      </c>
      <c r="C95" s="77" t="s">
        <v>70</v>
      </c>
      <c r="D95" s="84">
        <f t="shared" si="10"/>
        <v>7.8571428571428577E-3</v>
      </c>
      <c r="E95" s="78">
        <v>0.26989999999999997</v>
      </c>
      <c r="F95" s="79">
        <v>3.7170000000000002E-2</v>
      </c>
      <c r="G95" s="75">
        <f t="shared" si="11"/>
        <v>0.30706999999999995</v>
      </c>
      <c r="H95" s="76">
        <v>2136</v>
      </c>
      <c r="I95" s="77" t="s">
        <v>69</v>
      </c>
      <c r="J95" s="83">
        <f t="shared" si="12"/>
        <v>0.21360000000000001</v>
      </c>
      <c r="K95" s="76">
        <v>1134</v>
      </c>
      <c r="L95" s="77" t="s">
        <v>69</v>
      </c>
      <c r="M95" s="83">
        <f t="shared" si="13"/>
        <v>0.11339999999999999</v>
      </c>
      <c r="N95" s="76">
        <v>982</v>
      </c>
      <c r="O95" s="77" t="s">
        <v>69</v>
      </c>
      <c r="P95" s="83">
        <f t="shared" si="14"/>
        <v>9.8199999999999996E-2</v>
      </c>
    </row>
    <row r="96" spans="1:16">
      <c r="A96" s="1">
        <f t="shared" si="15"/>
        <v>96</v>
      </c>
      <c r="B96" s="76">
        <v>60</v>
      </c>
      <c r="C96" s="77" t="s">
        <v>70</v>
      </c>
      <c r="D96" s="84">
        <f t="shared" si="10"/>
        <v>8.5714285714285719E-3</v>
      </c>
      <c r="E96" s="78">
        <v>0.28489999999999999</v>
      </c>
      <c r="F96" s="79">
        <v>3.5380000000000002E-2</v>
      </c>
      <c r="G96" s="75">
        <f t="shared" si="11"/>
        <v>0.32028000000000001</v>
      </c>
      <c r="H96" s="76">
        <v>2316</v>
      </c>
      <c r="I96" s="77" t="s">
        <v>69</v>
      </c>
      <c r="J96" s="83">
        <f t="shared" si="12"/>
        <v>0.23159999999999997</v>
      </c>
      <c r="K96" s="76">
        <v>1190</v>
      </c>
      <c r="L96" s="77" t="s">
        <v>69</v>
      </c>
      <c r="M96" s="83">
        <f t="shared" si="13"/>
        <v>0.11899999999999999</v>
      </c>
      <c r="N96" s="76">
        <v>1040</v>
      </c>
      <c r="O96" s="77" t="s">
        <v>69</v>
      </c>
      <c r="P96" s="83">
        <f t="shared" si="14"/>
        <v>0.10400000000000001</v>
      </c>
    </row>
    <row r="97" spans="1:16">
      <c r="A97" s="1">
        <f t="shared" si="15"/>
        <v>97</v>
      </c>
      <c r="B97" s="76">
        <v>65</v>
      </c>
      <c r="C97" s="77" t="s">
        <v>70</v>
      </c>
      <c r="D97" s="84">
        <f t="shared" si="10"/>
        <v>9.285714285714286E-3</v>
      </c>
      <c r="E97" s="78">
        <v>0.29920000000000002</v>
      </c>
      <c r="F97" s="79">
        <v>3.3790000000000001E-2</v>
      </c>
      <c r="G97" s="75">
        <f t="shared" si="11"/>
        <v>0.33299000000000001</v>
      </c>
      <c r="H97" s="76">
        <v>2492</v>
      </c>
      <c r="I97" s="77" t="s">
        <v>69</v>
      </c>
      <c r="J97" s="83">
        <f t="shared" si="12"/>
        <v>0.2492</v>
      </c>
      <c r="K97" s="76">
        <v>1242</v>
      </c>
      <c r="L97" s="77" t="s">
        <v>69</v>
      </c>
      <c r="M97" s="83">
        <f t="shared" si="13"/>
        <v>0.1242</v>
      </c>
      <c r="N97" s="76">
        <v>1094</v>
      </c>
      <c r="O97" s="77" t="s">
        <v>69</v>
      </c>
      <c r="P97" s="83">
        <f t="shared" si="14"/>
        <v>0.10940000000000001</v>
      </c>
    </row>
    <row r="98" spans="1:16">
      <c r="A98" s="1">
        <f t="shared" si="15"/>
        <v>98</v>
      </c>
      <c r="B98" s="76">
        <v>70</v>
      </c>
      <c r="C98" s="77" t="s">
        <v>70</v>
      </c>
      <c r="D98" s="84">
        <f t="shared" si="10"/>
        <v>0.01</v>
      </c>
      <c r="E98" s="78">
        <v>0.31309999999999999</v>
      </c>
      <c r="F98" s="79">
        <v>3.2349999999999997E-2</v>
      </c>
      <c r="G98" s="75">
        <f t="shared" si="11"/>
        <v>0.34544999999999998</v>
      </c>
      <c r="H98" s="76">
        <v>2666</v>
      </c>
      <c r="I98" s="77" t="s">
        <v>69</v>
      </c>
      <c r="J98" s="83">
        <f t="shared" si="12"/>
        <v>0.2666</v>
      </c>
      <c r="K98" s="76">
        <v>1290</v>
      </c>
      <c r="L98" s="77" t="s">
        <v>69</v>
      </c>
      <c r="M98" s="83">
        <f t="shared" si="13"/>
        <v>0.129</v>
      </c>
      <c r="N98" s="76">
        <v>1146</v>
      </c>
      <c r="O98" s="77" t="s">
        <v>69</v>
      </c>
      <c r="P98" s="83">
        <f t="shared" si="14"/>
        <v>0.11459999999999999</v>
      </c>
    </row>
    <row r="99" spans="1:16">
      <c r="A99" s="1">
        <f t="shared" si="15"/>
        <v>99</v>
      </c>
      <c r="B99" s="76">
        <v>80</v>
      </c>
      <c r="C99" s="77" t="s">
        <v>70</v>
      </c>
      <c r="D99" s="84">
        <f t="shared" si="10"/>
        <v>1.1428571428571429E-2</v>
      </c>
      <c r="E99" s="78">
        <v>0.33960000000000001</v>
      </c>
      <c r="F99" s="79">
        <v>2.9870000000000001E-2</v>
      </c>
      <c r="G99" s="75">
        <f t="shared" si="11"/>
        <v>0.36947000000000002</v>
      </c>
      <c r="H99" s="76">
        <v>3003</v>
      </c>
      <c r="I99" s="77" t="s">
        <v>69</v>
      </c>
      <c r="J99" s="83">
        <f t="shared" si="12"/>
        <v>0.30030000000000001</v>
      </c>
      <c r="K99" s="76">
        <v>1377</v>
      </c>
      <c r="L99" s="77" t="s">
        <v>69</v>
      </c>
      <c r="M99" s="83">
        <f t="shared" si="13"/>
        <v>0.13769999999999999</v>
      </c>
      <c r="N99" s="76">
        <v>1242</v>
      </c>
      <c r="O99" s="77" t="s">
        <v>69</v>
      </c>
      <c r="P99" s="83">
        <f t="shared" si="14"/>
        <v>0.1242</v>
      </c>
    </row>
    <row r="100" spans="1:16">
      <c r="A100" s="1">
        <f t="shared" si="15"/>
        <v>100</v>
      </c>
      <c r="B100" s="76">
        <v>90</v>
      </c>
      <c r="C100" s="77" t="s">
        <v>70</v>
      </c>
      <c r="D100" s="84">
        <f t="shared" si="10"/>
        <v>1.2857142857142857E-2</v>
      </c>
      <c r="E100" s="78">
        <v>0.36470000000000002</v>
      </c>
      <c r="F100" s="79">
        <v>2.7789999999999999E-2</v>
      </c>
      <c r="G100" s="75">
        <f t="shared" si="11"/>
        <v>0.39249000000000001</v>
      </c>
      <c r="H100" s="76">
        <v>3329</v>
      </c>
      <c r="I100" s="77" t="s">
        <v>69</v>
      </c>
      <c r="J100" s="83">
        <f t="shared" si="12"/>
        <v>0.33290000000000003</v>
      </c>
      <c r="K100" s="76">
        <v>1453</v>
      </c>
      <c r="L100" s="77" t="s">
        <v>69</v>
      </c>
      <c r="M100" s="83">
        <f t="shared" si="13"/>
        <v>0.14530000000000001</v>
      </c>
      <c r="N100" s="76">
        <v>1329</v>
      </c>
      <c r="O100" s="77" t="s">
        <v>69</v>
      </c>
      <c r="P100" s="83">
        <f t="shared" si="14"/>
        <v>0.13289999999999999</v>
      </c>
    </row>
    <row r="101" spans="1:16">
      <c r="A101" s="1">
        <f t="shared" si="15"/>
        <v>101</v>
      </c>
      <c r="B101" s="76">
        <v>100</v>
      </c>
      <c r="C101" s="77" t="s">
        <v>70</v>
      </c>
      <c r="D101" s="84">
        <f t="shared" si="10"/>
        <v>1.4285714285714287E-2</v>
      </c>
      <c r="E101" s="78">
        <v>0.3886</v>
      </c>
      <c r="F101" s="79">
        <v>2.6020000000000001E-2</v>
      </c>
      <c r="G101" s="75">
        <f t="shared" si="11"/>
        <v>0.41461999999999999</v>
      </c>
      <c r="H101" s="76">
        <v>3644</v>
      </c>
      <c r="I101" s="77" t="s">
        <v>69</v>
      </c>
      <c r="J101" s="83">
        <f t="shared" si="12"/>
        <v>0.3644</v>
      </c>
      <c r="K101" s="76">
        <v>1521</v>
      </c>
      <c r="L101" s="77" t="s">
        <v>69</v>
      </c>
      <c r="M101" s="83">
        <f t="shared" si="13"/>
        <v>0.15209999999999999</v>
      </c>
      <c r="N101" s="76">
        <v>1408</v>
      </c>
      <c r="O101" s="77" t="s">
        <v>69</v>
      </c>
      <c r="P101" s="83">
        <f t="shared" si="14"/>
        <v>0.14079999999999998</v>
      </c>
    </row>
    <row r="102" spans="1:16">
      <c r="A102" s="1">
        <f t="shared" si="15"/>
        <v>102</v>
      </c>
      <c r="B102" s="76">
        <v>110</v>
      </c>
      <c r="C102" s="77" t="s">
        <v>70</v>
      </c>
      <c r="D102" s="84">
        <f t="shared" si="10"/>
        <v>1.5714285714285715E-2</v>
      </c>
      <c r="E102" s="78">
        <v>0.41139999999999999</v>
      </c>
      <c r="F102" s="79">
        <v>2.4490000000000001E-2</v>
      </c>
      <c r="G102" s="75">
        <f t="shared" si="11"/>
        <v>0.43589</v>
      </c>
      <c r="H102" s="76">
        <v>3949</v>
      </c>
      <c r="I102" s="77" t="s">
        <v>69</v>
      </c>
      <c r="J102" s="83">
        <f t="shared" si="12"/>
        <v>0.39489999999999997</v>
      </c>
      <c r="K102" s="76">
        <v>1582</v>
      </c>
      <c r="L102" s="77" t="s">
        <v>69</v>
      </c>
      <c r="M102" s="83">
        <f t="shared" si="13"/>
        <v>0.15820000000000001</v>
      </c>
      <c r="N102" s="76">
        <v>1482</v>
      </c>
      <c r="O102" s="77" t="s">
        <v>69</v>
      </c>
      <c r="P102" s="83">
        <f t="shared" si="14"/>
        <v>0.1482</v>
      </c>
    </row>
    <row r="103" spans="1:16">
      <c r="A103" s="1">
        <f t="shared" si="15"/>
        <v>103</v>
      </c>
      <c r="B103" s="76">
        <v>120</v>
      </c>
      <c r="C103" s="77" t="s">
        <v>70</v>
      </c>
      <c r="D103" s="84">
        <f t="shared" si="10"/>
        <v>1.7142857142857144E-2</v>
      </c>
      <c r="E103" s="78">
        <v>0.43340000000000001</v>
      </c>
      <c r="F103" s="79">
        <v>2.316E-2</v>
      </c>
      <c r="G103" s="75">
        <f t="shared" si="11"/>
        <v>0.45656000000000002</v>
      </c>
      <c r="H103" s="76">
        <v>4245</v>
      </c>
      <c r="I103" s="77" t="s">
        <v>69</v>
      </c>
      <c r="J103" s="83">
        <f t="shared" si="12"/>
        <v>0.42449999999999999</v>
      </c>
      <c r="K103" s="76">
        <v>1637</v>
      </c>
      <c r="L103" s="77" t="s">
        <v>69</v>
      </c>
      <c r="M103" s="83">
        <f t="shared" si="13"/>
        <v>0.16370000000000001</v>
      </c>
      <c r="N103" s="76">
        <v>1549</v>
      </c>
      <c r="O103" s="77" t="s">
        <v>69</v>
      </c>
      <c r="P103" s="83">
        <f t="shared" si="14"/>
        <v>0.15489999999999998</v>
      </c>
    </row>
    <row r="104" spans="1:16">
      <c r="A104" s="1">
        <f t="shared" si="15"/>
        <v>104</v>
      </c>
      <c r="B104" s="76">
        <v>130</v>
      </c>
      <c r="C104" s="77" t="s">
        <v>70</v>
      </c>
      <c r="D104" s="84">
        <f t="shared" si="10"/>
        <v>1.8571428571428572E-2</v>
      </c>
      <c r="E104" s="78">
        <v>0.45450000000000002</v>
      </c>
      <c r="F104" s="79">
        <v>2.198E-2</v>
      </c>
      <c r="G104" s="75">
        <f t="shared" si="11"/>
        <v>0.47648000000000001</v>
      </c>
      <c r="H104" s="76">
        <v>4532</v>
      </c>
      <c r="I104" s="77" t="s">
        <v>69</v>
      </c>
      <c r="J104" s="83">
        <f t="shared" si="12"/>
        <v>0.45319999999999999</v>
      </c>
      <c r="K104" s="76">
        <v>1687</v>
      </c>
      <c r="L104" s="77" t="s">
        <v>69</v>
      </c>
      <c r="M104" s="83">
        <f t="shared" si="13"/>
        <v>0.16870000000000002</v>
      </c>
      <c r="N104" s="76">
        <v>1612</v>
      </c>
      <c r="O104" s="77" t="s">
        <v>69</v>
      </c>
      <c r="P104" s="83">
        <f t="shared" si="14"/>
        <v>0.16120000000000001</v>
      </c>
    </row>
    <row r="105" spans="1:16">
      <c r="A105" s="1">
        <f t="shared" si="15"/>
        <v>105</v>
      </c>
      <c r="B105" s="76">
        <v>140</v>
      </c>
      <c r="C105" s="77" t="s">
        <v>70</v>
      </c>
      <c r="D105" s="84">
        <f t="shared" si="10"/>
        <v>0.02</v>
      </c>
      <c r="E105" s="78">
        <v>0.47499999999999998</v>
      </c>
      <c r="F105" s="79">
        <v>2.0930000000000001E-2</v>
      </c>
      <c r="G105" s="75">
        <f t="shared" si="11"/>
        <v>0.49592999999999998</v>
      </c>
      <c r="H105" s="76">
        <v>4811</v>
      </c>
      <c r="I105" s="77" t="s">
        <v>69</v>
      </c>
      <c r="J105" s="83">
        <f t="shared" si="12"/>
        <v>0.48109999999999997</v>
      </c>
      <c r="K105" s="76">
        <v>1732</v>
      </c>
      <c r="L105" s="77" t="s">
        <v>69</v>
      </c>
      <c r="M105" s="83">
        <f t="shared" si="13"/>
        <v>0.17319999999999999</v>
      </c>
      <c r="N105" s="76">
        <v>1671</v>
      </c>
      <c r="O105" s="77" t="s">
        <v>69</v>
      </c>
      <c r="P105" s="83">
        <f t="shared" si="14"/>
        <v>0.1671</v>
      </c>
    </row>
    <row r="106" spans="1:16">
      <c r="A106" s="1">
        <f t="shared" si="15"/>
        <v>106</v>
      </c>
      <c r="B106" s="76">
        <v>150</v>
      </c>
      <c r="C106" s="77" t="s">
        <v>70</v>
      </c>
      <c r="D106" s="84">
        <f t="shared" si="10"/>
        <v>2.1428571428571429E-2</v>
      </c>
      <c r="E106" s="78">
        <v>0.49469999999999997</v>
      </c>
      <c r="F106" s="79">
        <v>1.9990000000000001E-2</v>
      </c>
      <c r="G106" s="75">
        <f t="shared" si="11"/>
        <v>0.51468999999999998</v>
      </c>
      <c r="H106" s="76">
        <v>5083</v>
      </c>
      <c r="I106" s="77" t="s">
        <v>69</v>
      </c>
      <c r="J106" s="83">
        <f t="shared" si="12"/>
        <v>0.50829999999999997</v>
      </c>
      <c r="K106" s="76">
        <v>1774</v>
      </c>
      <c r="L106" s="77" t="s">
        <v>69</v>
      </c>
      <c r="M106" s="83">
        <f t="shared" si="13"/>
        <v>0.1774</v>
      </c>
      <c r="N106" s="76">
        <v>1726</v>
      </c>
      <c r="O106" s="77" t="s">
        <v>69</v>
      </c>
      <c r="P106" s="83">
        <f t="shared" si="14"/>
        <v>0.1726</v>
      </c>
    </row>
    <row r="107" spans="1:16">
      <c r="A107" s="1">
        <f t="shared" si="15"/>
        <v>107</v>
      </c>
      <c r="B107" s="76">
        <v>160</v>
      </c>
      <c r="C107" s="77" t="s">
        <v>70</v>
      </c>
      <c r="D107" s="84">
        <f t="shared" si="10"/>
        <v>2.2857142857142857E-2</v>
      </c>
      <c r="E107" s="78">
        <v>0.51390000000000002</v>
      </c>
      <c r="F107" s="79">
        <v>1.9140000000000001E-2</v>
      </c>
      <c r="G107" s="75">
        <f t="shared" si="11"/>
        <v>0.53304000000000007</v>
      </c>
      <c r="H107" s="76">
        <v>5348</v>
      </c>
      <c r="I107" s="77" t="s">
        <v>69</v>
      </c>
      <c r="J107" s="83">
        <f t="shared" si="12"/>
        <v>0.53479999999999994</v>
      </c>
      <c r="K107" s="76">
        <v>1812</v>
      </c>
      <c r="L107" s="77" t="s">
        <v>69</v>
      </c>
      <c r="M107" s="83">
        <f t="shared" si="13"/>
        <v>0.1812</v>
      </c>
      <c r="N107" s="76">
        <v>1778</v>
      </c>
      <c r="O107" s="77" t="s">
        <v>69</v>
      </c>
      <c r="P107" s="83">
        <f t="shared" si="14"/>
        <v>0.17780000000000001</v>
      </c>
    </row>
    <row r="108" spans="1:16">
      <c r="A108" s="1">
        <f t="shared" si="15"/>
        <v>108</v>
      </c>
      <c r="B108" s="76">
        <v>170</v>
      </c>
      <c r="C108" s="77" t="s">
        <v>70</v>
      </c>
      <c r="D108" s="84">
        <f t="shared" si="10"/>
        <v>2.4285714285714289E-2</v>
      </c>
      <c r="E108" s="78">
        <v>0.53249999999999997</v>
      </c>
      <c r="F108" s="79">
        <v>1.8370000000000001E-2</v>
      </c>
      <c r="G108" s="75">
        <f t="shared" si="11"/>
        <v>0.55086999999999997</v>
      </c>
      <c r="H108" s="76">
        <v>5607</v>
      </c>
      <c r="I108" s="77" t="s">
        <v>69</v>
      </c>
      <c r="J108" s="83">
        <f t="shared" si="12"/>
        <v>0.56069999999999998</v>
      </c>
      <c r="K108" s="76">
        <v>1848</v>
      </c>
      <c r="L108" s="77" t="s">
        <v>69</v>
      </c>
      <c r="M108" s="83">
        <f t="shared" si="13"/>
        <v>0.18480000000000002</v>
      </c>
      <c r="N108" s="76">
        <v>1827</v>
      </c>
      <c r="O108" s="77" t="s">
        <v>69</v>
      </c>
      <c r="P108" s="83">
        <f t="shared" si="14"/>
        <v>0.1827</v>
      </c>
    </row>
    <row r="109" spans="1:16">
      <c r="A109" s="1">
        <f t="shared" si="15"/>
        <v>109</v>
      </c>
      <c r="B109" s="76">
        <v>180</v>
      </c>
      <c r="C109" s="77" t="s">
        <v>70</v>
      </c>
      <c r="D109" s="84">
        <f t="shared" si="10"/>
        <v>2.5714285714285714E-2</v>
      </c>
      <c r="E109" s="78">
        <v>0.55059999999999998</v>
      </c>
      <c r="F109" s="79">
        <v>1.7670000000000002E-2</v>
      </c>
      <c r="G109" s="75">
        <f t="shared" si="11"/>
        <v>0.56826999999999994</v>
      </c>
      <c r="H109" s="76">
        <v>5859</v>
      </c>
      <c r="I109" s="77" t="s">
        <v>69</v>
      </c>
      <c r="J109" s="83">
        <f t="shared" si="12"/>
        <v>0.58589999999999998</v>
      </c>
      <c r="K109" s="76">
        <v>1881</v>
      </c>
      <c r="L109" s="77" t="s">
        <v>69</v>
      </c>
      <c r="M109" s="83">
        <f t="shared" si="13"/>
        <v>0.18809999999999999</v>
      </c>
      <c r="N109" s="76">
        <v>1873</v>
      </c>
      <c r="O109" s="77" t="s">
        <v>69</v>
      </c>
      <c r="P109" s="83">
        <f t="shared" si="14"/>
        <v>0.18729999999999999</v>
      </c>
    </row>
    <row r="110" spans="1:16">
      <c r="A110" s="1">
        <f t="shared" si="15"/>
        <v>110</v>
      </c>
      <c r="B110" s="76">
        <v>200</v>
      </c>
      <c r="C110" s="77" t="s">
        <v>70</v>
      </c>
      <c r="D110" s="84">
        <f t="shared" si="10"/>
        <v>2.8571428571428574E-2</v>
      </c>
      <c r="E110" s="78">
        <v>0.58550000000000002</v>
      </c>
      <c r="F110" s="79">
        <v>1.643E-2</v>
      </c>
      <c r="G110" s="75">
        <f t="shared" si="11"/>
        <v>0.60193000000000008</v>
      </c>
      <c r="H110" s="76">
        <v>6348</v>
      </c>
      <c r="I110" s="77" t="s">
        <v>69</v>
      </c>
      <c r="J110" s="83">
        <f t="shared" si="12"/>
        <v>0.63480000000000003</v>
      </c>
      <c r="K110" s="76">
        <v>1941</v>
      </c>
      <c r="L110" s="77" t="s">
        <v>69</v>
      </c>
      <c r="M110" s="83">
        <f t="shared" si="13"/>
        <v>0.19409999999999999</v>
      </c>
      <c r="N110" s="76">
        <v>1958</v>
      </c>
      <c r="O110" s="77" t="s">
        <v>69</v>
      </c>
      <c r="P110" s="83">
        <f t="shared" si="14"/>
        <v>0.1958</v>
      </c>
    </row>
    <row r="111" spans="1:16">
      <c r="A111" s="1">
        <f t="shared" si="15"/>
        <v>111</v>
      </c>
      <c r="B111" s="76">
        <v>225</v>
      </c>
      <c r="C111" s="77" t="s">
        <v>70</v>
      </c>
      <c r="D111" s="84">
        <f t="shared" si="10"/>
        <v>3.2142857142857147E-2</v>
      </c>
      <c r="E111" s="78">
        <v>0.62660000000000005</v>
      </c>
      <c r="F111" s="79">
        <v>1.5129999999999999E-2</v>
      </c>
      <c r="G111" s="75">
        <f t="shared" si="11"/>
        <v>0.64173000000000002</v>
      </c>
      <c r="H111" s="76">
        <v>6931</v>
      </c>
      <c r="I111" s="77" t="s">
        <v>69</v>
      </c>
      <c r="J111" s="83">
        <f t="shared" si="12"/>
        <v>0.69310000000000005</v>
      </c>
      <c r="K111" s="76">
        <v>2006</v>
      </c>
      <c r="L111" s="77" t="s">
        <v>69</v>
      </c>
      <c r="M111" s="83">
        <f t="shared" si="13"/>
        <v>0.20059999999999997</v>
      </c>
      <c r="N111" s="76">
        <v>2052</v>
      </c>
      <c r="O111" s="77" t="s">
        <v>69</v>
      </c>
      <c r="P111" s="83">
        <f t="shared" si="14"/>
        <v>0.20519999999999999</v>
      </c>
    </row>
    <row r="112" spans="1:16">
      <c r="A112" s="1">
        <f t="shared" si="15"/>
        <v>112</v>
      </c>
      <c r="B112" s="76">
        <v>250</v>
      </c>
      <c r="C112" s="77" t="s">
        <v>70</v>
      </c>
      <c r="D112" s="84">
        <f t="shared" si="10"/>
        <v>3.5714285714285712E-2</v>
      </c>
      <c r="E112" s="78">
        <v>0.66549999999999998</v>
      </c>
      <c r="F112" s="79">
        <v>1.404E-2</v>
      </c>
      <c r="G112" s="75">
        <f t="shared" si="11"/>
        <v>0.67954000000000003</v>
      </c>
      <c r="H112" s="76">
        <v>7486</v>
      </c>
      <c r="I112" s="77" t="s">
        <v>69</v>
      </c>
      <c r="J112" s="83">
        <f t="shared" si="12"/>
        <v>0.74859999999999993</v>
      </c>
      <c r="K112" s="76">
        <v>2062</v>
      </c>
      <c r="L112" s="77" t="s">
        <v>69</v>
      </c>
      <c r="M112" s="83">
        <f t="shared" si="13"/>
        <v>0.20619999999999999</v>
      </c>
      <c r="N112" s="76">
        <v>2137</v>
      </c>
      <c r="O112" s="77" t="s">
        <v>69</v>
      </c>
      <c r="P112" s="83">
        <f t="shared" si="14"/>
        <v>0.2137</v>
      </c>
    </row>
    <row r="113" spans="1:16">
      <c r="A113" s="1">
        <f t="shared" si="15"/>
        <v>113</v>
      </c>
      <c r="B113" s="76">
        <v>275</v>
      </c>
      <c r="C113" s="77" t="s">
        <v>70</v>
      </c>
      <c r="D113" s="84">
        <f t="shared" si="10"/>
        <v>3.9285714285714292E-2</v>
      </c>
      <c r="E113" s="78">
        <v>0.70230000000000004</v>
      </c>
      <c r="F113" s="79">
        <v>1.312E-2</v>
      </c>
      <c r="G113" s="75">
        <f t="shared" si="11"/>
        <v>0.71542000000000006</v>
      </c>
      <c r="H113" s="76">
        <v>8018</v>
      </c>
      <c r="I113" s="77" t="s">
        <v>69</v>
      </c>
      <c r="J113" s="83">
        <f t="shared" si="12"/>
        <v>0.80180000000000007</v>
      </c>
      <c r="K113" s="76">
        <v>2110</v>
      </c>
      <c r="L113" s="77" t="s">
        <v>69</v>
      </c>
      <c r="M113" s="83">
        <f t="shared" si="13"/>
        <v>0.21099999999999999</v>
      </c>
      <c r="N113" s="76">
        <v>2213</v>
      </c>
      <c r="O113" s="77" t="s">
        <v>69</v>
      </c>
      <c r="P113" s="83">
        <f t="shared" si="14"/>
        <v>0.2213</v>
      </c>
    </row>
    <row r="114" spans="1:16">
      <c r="A114" s="1">
        <f t="shared" si="15"/>
        <v>114</v>
      </c>
      <c r="B114" s="76">
        <v>300</v>
      </c>
      <c r="C114" s="77" t="s">
        <v>70</v>
      </c>
      <c r="D114" s="84">
        <f t="shared" ref="D114:D126" si="16">B114/1000/$C$5</f>
        <v>4.2857142857142858E-2</v>
      </c>
      <c r="E114" s="78">
        <v>0.73729999999999996</v>
      </c>
      <c r="F114" s="79">
        <v>1.2319999999999999E-2</v>
      </c>
      <c r="G114" s="75">
        <f t="shared" si="11"/>
        <v>0.74961999999999995</v>
      </c>
      <c r="H114" s="76">
        <v>8529</v>
      </c>
      <c r="I114" s="77" t="s">
        <v>69</v>
      </c>
      <c r="J114" s="83">
        <f t="shared" si="12"/>
        <v>0.85289999999999999</v>
      </c>
      <c r="K114" s="76">
        <v>2154</v>
      </c>
      <c r="L114" s="77" t="s">
        <v>69</v>
      </c>
      <c r="M114" s="83">
        <f t="shared" si="13"/>
        <v>0.21539999999999998</v>
      </c>
      <c r="N114" s="76">
        <v>2283</v>
      </c>
      <c r="O114" s="77" t="s">
        <v>69</v>
      </c>
      <c r="P114" s="83">
        <f t="shared" si="14"/>
        <v>0.2283</v>
      </c>
    </row>
    <row r="115" spans="1:16">
      <c r="A115" s="1">
        <f t="shared" si="15"/>
        <v>115</v>
      </c>
      <c r="B115" s="76">
        <v>325</v>
      </c>
      <c r="C115" s="77" t="s">
        <v>70</v>
      </c>
      <c r="D115" s="84">
        <f t="shared" si="16"/>
        <v>4.642857142857143E-2</v>
      </c>
      <c r="E115" s="78">
        <v>0.77059999999999995</v>
      </c>
      <c r="F115" s="79">
        <v>1.163E-2</v>
      </c>
      <c r="G115" s="75">
        <f t="shared" si="11"/>
        <v>0.78222999999999998</v>
      </c>
      <c r="H115" s="76">
        <v>9021</v>
      </c>
      <c r="I115" s="77" t="s">
        <v>69</v>
      </c>
      <c r="J115" s="83">
        <f t="shared" si="12"/>
        <v>0.90210000000000012</v>
      </c>
      <c r="K115" s="76">
        <v>2192</v>
      </c>
      <c r="L115" s="77" t="s">
        <v>69</v>
      </c>
      <c r="M115" s="83">
        <f t="shared" si="13"/>
        <v>0.21920000000000001</v>
      </c>
      <c r="N115" s="76">
        <v>2346</v>
      </c>
      <c r="O115" s="77" t="s">
        <v>69</v>
      </c>
      <c r="P115" s="83">
        <f t="shared" si="14"/>
        <v>0.2346</v>
      </c>
    </row>
    <row r="116" spans="1:16">
      <c r="A116" s="1">
        <f t="shared" si="15"/>
        <v>116</v>
      </c>
      <c r="B116" s="76">
        <v>350</v>
      </c>
      <c r="C116" s="77" t="s">
        <v>70</v>
      </c>
      <c r="D116" s="84">
        <f t="shared" si="16"/>
        <v>4.9999999999999996E-2</v>
      </c>
      <c r="E116" s="78">
        <v>0.8024</v>
      </c>
      <c r="F116" s="79">
        <v>1.1010000000000001E-2</v>
      </c>
      <c r="G116" s="75">
        <f t="shared" si="11"/>
        <v>0.81340999999999997</v>
      </c>
      <c r="H116" s="76">
        <v>9497</v>
      </c>
      <c r="I116" s="77" t="s">
        <v>69</v>
      </c>
      <c r="J116" s="83">
        <f t="shared" si="12"/>
        <v>0.94969999999999999</v>
      </c>
      <c r="K116" s="76">
        <v>2226</v>
      </c>
      <c r="L116" s="77" t="s">
        <v>69</v>
      </c>
      <c r="M116" s="83">
        <f t="shared" ref="M116:M147" si="17">K116/1000/10</f>
        <v>0.22259999999999999</v>
      </c>
      <c r="N116" s="76">
        <v>2404</v>
      </c>
      <c r="O116" s="77" t="s">
        <v>69</v>
      </c>
      <c r="P116" s="83">
        <f t="shared" ref="P116:P147" si="18">N116/1000/10</f>
        <v>0.2404</v>
      </c>
    </row>
    <row r="117" spans="1:16">
      <c r="A117" s="1">
        <f t="shared" si="15"/>
        <v>117</v>
      </c>
      <c r="B117" s="76">
        <v>375</v>
      </c>
      <c r="C117" s="77" t="s">
        <v>70</v>
      </c>
      <c r="D117" s="84">
        <f t="shared" si="16"/>
        <v>5.3571428571428568E-2</v>
      </c>
      <c r="E117" s="78">
        <v>0.83279999999999998</v>
      </c>
      <c r="F117" s="79">
        <v>1.047E-2</v>
      </c>
      <c r="G117" s="75">
        <f t="shared" si="11"/>
        <v>0.84326999999999996</v>
      </c>
      <c r="H117" s="76">
        <v>9958</v>
      </c>
      <c r="I117" s="77" t="s">
        <v>69</v>
      </c>
      <c r="J117" s="83">
        <f t="shared" si="12"/>
        <v>0.99580000000000002</v>
      </c>
      <c r="K117" s="76">
        <v>2258</v>
      </c>
      <c r="L117" s="77" t="s">
        <v>69</v>
      </c>
      <c r="M117" s="83">
        <f t="shared" si="17"/>
        <v>0.2258</v>
      </c>
      <c r="N117" s="76">
        <v>2458</v>
      </c>
      <c r="O117" s="77" t="s">
        <v>69</v>
      </c>
      <c r="P117" s="83">
        <f t="shared" si="18"/>
        <v>0.24580000000000002</v>
      </c>
    </row>
    <row r="118" spans="1:16">
      <c r="A118" s="1">
        <f t="shared" si="15"/>
        <v>118</v>
      </c>
      <c r="B118" s="76">
        <v>400</v>
      </c>
      <c r="C118" s="77" t="s">
        <v>70</v>
      </c>
      <c r="D118" s="84">
        <f t="shared" si="16"/>
        <v>5.7142857142857148E-2</v>
      </c>
      <c r="E118" s="78">
        <v>0.86180000000000001</v>
      </c>
      <c r="F118" s="79">
        <v>9.979E-3</v>
      </c>
      <c r="G118" s="75">
        <f t="shared" si="11"/>
        <v>0.87177899999999997</v>
      </c>
      <c r="H118" s="76">
        <v>1.04</v>
      </c>
      <c r="I118" s="111" t="s">
        <v>71</v>
      </c>
      <c r="J118" s="64">
        <f t="shared" ref="J118:J149" si="19">H118</f>
        <v>1.04</v>
      </c>
      <c r="K118" s="76">
        <v>2286</v>
      </c>
      <c r="L118" s="77" t="s">
        <v>69</v>
      </c>
      <c r="M118" s="83">
        <f t="shared" si="17"/>
        <v>0.2286</v>
      </c>
      <c r="N118" s="76">
        <v>2508</v>
      </c>
      <c r="O118" s="77" t="s">
        <v>69</v>
      </c>
      <c r="P118" s="83">
        <f t="shared" si="18"/>
        <v>0.25080000000000002</v>
      </c>
    </row>
    <row r="119" spans="1:16">
      <c r="A119" s="1">
        <f t="shared" si="15"/>
        <v>119</v>
      </c>
      <c r="B119" s="76">
        <v>450</v>
      </c>
      <c r="C119" s="77" t="s">
        <v>70</v>
      </c>
      <c r="D119" s="84">
        <f t="shared" si="16"/>
        <v>6.4285714285714293E-2</v>
      </c>
      <c r="E119" s="78">
        <v>0.91639999999999999</v>
      </c>
      <c r="F119" s="79">
        <v>9.1389999999999996E-3</v>
      </c>
      <c r="G119" s="75">
        <f t="shared" si="11"/>
        <v>0.925539</v>
      </c>
      <c r="H119" s="76">
        <v>1.1299999999999999</v>
      </c>
      <c r="I119" s="77" t="s">
        <v>71</v>
      </c>
      <c r="J119" s="64">
        <f t="shared" si="19"/>
        <v>1.1299999999999999</v>
      </c>
      <c r="K119" s="76">
        <v>2338</v>
      </c>
      <c r="L119" s="77" t="s">
        <v>69</v>
      </c>
      <c r="M119" s="83">
        <f t="shared" si="17"/>
        <v>0.23380000000000001</v>
      </c>
      <c r="N119" s="76">
        <v>2598</v>
      </c>
      <c r="O119" s="77" t="s">
        <v>69</v>
      </c>
      <c r="P119" s="83">
        <f t="shared" si="18"/>
        <v>0.25979999999999998</v>
      </c>
    </row>
    <row r="120" spans="1:16">
      <c r="A120" s="1">
        <f t="shared" si="15"/>
        <v>120</v>
      </c>
      <c r="B120" s="76">
        <v>500</v>
      </c>
      <c r="C120" s="77" t="s">
        <v>70</v>
      </c>
      <c r="D120" s="84">
        <f t="shared" si="16"/>
        <v>7.1428571428571425E-2</v>
      </c>
      <c r="E120" s="78">
        <v>0.96660000000000001</v>
      </c>
      <c r="F120" s="79">
        <v>8.4430000000000009E-3</v>
      </c>
      <c r="G120" s="75">
        <f t="shared" si="11"/>
        <v>0.97504299999999999</v>
      </c>
      <c r="H120" s="76">
        <v>1.21</v>
      </c>
      <c r="I120" s="77" t="s">
        <v>71</v>
      </c>
      <c r="J120" s="64">
        <f t="shared" si="19"/>
        <v>1.21</v>
      </c>
      <c r="K120" s="76">
        <v>2382</v>
      </c>
      <c r="L120" s="77" t="s">
        <v>69</v>
      </c>
      <c r="M120" s="83">
        <f t="shared" si="17"/>
        <v>0.23820000000000002</v>
      </c>
      <c r="N120" s="76">
        <v>2678</v>
      </c>
      <c r="O120" s="77" t="s">
        <v>69</v>
      </c>
      <c r="P120" s="83">
        <f t="shared" si="18"/>
        <v>0.26779999999999998</v>
      </c>
    </row>
    <row r="121" spans="1:16">
      <c r="A121" s="1">
        <f t="shared" si="15"/>
        <v>121</v>
      </c>
      <c r="B121" s="76">
        <v>550</v>
      </c>
      <c r="C121" s="77" t="s">
        <v>70</v>
      </c>
      <c r="D121" s="84">
        <f t="shared" si="16"/>
        <v>7.8571428571428584E-2</v>
      </c>
      <c r="E121" s="78">
        <v>1.0129999999999999</v>
      </c>
      <c r="F121" s="79">
        <v>7.8539999999999999E-3</v>
      </c>
      <c r="G121" s="75">
        <f t="shared" si="11"/>
        <v>1.0208539999999999</v>
      </c>
      <c r="H121" s="76">
        <v>1.29</v>
      </c>
      <c r="I121" s="77" t="s">
        <v>71</v>
      </c>
      <c r="J121" s="64">
        <f t="shared" si="19"/>
        <v>1.29</v>
      </c>
      <c r="K121" s="76">
        <v>2420</v>
      </c>
      <c r="L121" s="77" t="s">
        <v>69</v>
      </c>
      <c r="M121" s="83">
        <f t="shared" si="17"/>
        <v>0.24199999999999999</v>
      </c>
      <c r="N121" s="76">
        <v>2750</v>
      </c>
      <c r="O121" s="77" t="s">
        <v>69</v>
      </c>
      <c r="P121" s="83">
        <f t="shared" si="18"/>
        <v>0.27500000000000002</v>
      </c>
    </row>
    <row r="122" spans="1:16">
      <c r="A122" s="1">
        <f t="shared" si="15"/>
        <v>122</v>
      </c>
      <c r="B122" s="76">
        <v>600</v>
      </c>
      <c r="C122" s="77" t="s">
        <v>70</v>
      </c>
      <c r="D122" s="84">
        <f t="shared" si="16"/>
        <v>8.5714285714285715E-2</v>
      </c>
      <c r="E122" s="78">
        <v>1.056</v>
      </c>
      <c r="F122" s="79">
        <v>7.3489999999999996E-3</v>
      </c>
      <c r="G122" s="75">
        <f t="shared" si="11"/>
        <v>1.0633490000000001</v>
      </c>
      <c r="H122" s="76">
        <v>1.36</v>
      </c>
      <c r="I122" s="77" t="s">
        <v>71</v>
      </c>
      <c r="J122" s="64">
        <f t="shared" si="19"/>
        <v>1.36</v>
      </c>
      <c r="K122" s="76">
        <v>2454</v>
      </c>
      <c r="L122" s="77" t="s">
        <v>69</v>
      </c>
      <c r="M122" s="83">
        <f t="shared" si="17"/>
        <v>0.24540000000000001</v>
      </c>
      <c r="N122" s="76">
        <v>2815</v>
      </c>
      <c r="O122" s="77" t="s">
        <v>69</v>
      </c>
      <c r="P122" s="83">
        <f t="shared" si="18"/>
        <v>0.28149999999999997</v>
      </c>
    </row>
    <row r="123" spans="1:16">
      <c r="A123" s="1">
        <f t="shared" si="15"/>
        <v>123</v>
      </c>
      <c r="B123" s="76">
        <v>650</v>
      </c>
      <c r="C123" s="77" t="s">
        <v>70</v>
      </c>
      <c r="D123" s="84">
        <f t="shared" si="16"/>
        <v>9.285714285714286E-2</v>
      </c>
      <c r="E123" s="78">
        <v>1.095</v>
      </c>
      <c r="F123" s="79">
        <v>6.9119999999999997E-3</v>
      </c>
      <c r="G123" s="75">
        <f t="shared" si="11"/>
        <v>1.101912</v>
      </c>
      <c r="H123" s="76">
        <v>1.43</v>
      </c>
      <c r="I123" s="77" t="s">
        <v>71</v>
      </c>
      <c r="J123" s="64">
        <f t="shared" si="19"/>
        <v>1.43</v>
      </c>
      <c r="K123" s="76">
        <v>2484</v>
      </c>
      <c r="L123" s="77" t="s">
        <v>69</v>
      </c>
      <c r="M123" s="83">
        <f t="shared" si="17"/>
        <v>0.24840000000000001</v>
      </c>
      <c r="N123" s="76">
        <v>2874</v>
      </c>
      <c r="O123" s="77" t="s">
        <v>69</v>
      </c>
      <c r="P123" s="83">
        <f t="shared" si="18"/>
        <v>0.28739999999999999</v>
      </c>
    </row>
    <row r="124" spans="1:16">
      <c r="A124" s="1">
        <f t="shared" si="15"/>
        <v>124</v>
      </c>
      <c r="B124" s="76">
        <v>700</v>
      </c>
      <c r="C124" s="77" t="s">
        <v>70</v>
      </c>
      <c r="D124" s="84">
        <f t="shared" si="16"/>
        <v>9.9999999999999992E-2</v>
      </c>
      <c r="E124" s="78">
        <v>1.1319999999999999</v>
      </c>
      <c r="F124" s="79">
        <v>6.5269999999999998E-3</v>
      </c>
      <c r="G124" s="75">
        <f t="shared" si="11"/>
        <v>1.1385269999999998</v>
      </c>
      <c r="H124" s="76">
        <v>1.51</v>
      </c>
      <c r="I124" s="77" t="s">
        <v>71</v>
      </c>
      <c r="J124" s="64">
        <f t="shared" si="19"/>
        <v>1.51</v>
      </c>
      <c r="K124" s="76">
        <v>2511</v>
      </c>
      <c r="L124" s="77" t="s">
        <v>69</v>
      </c>
      <c r="M124" s="83">
        <f t="shared" si="17"/>
        <v>0.25109999999999999</v>
      </c>
      <c r="N124" s="76">
        <v>2928</v>
      </c>
      <c r="O124" s="77" t="s">
        <v>69</v>
      </c>
      <c r="P124" s="83">
        <f t="shared" si="18"/>
        <v>0.2928</v>
      </c>
    </row>
    <row r="125" spans="1:16">
      <c r="A125" s="1">
        <f t="shared" si="15"/>
        <v>125</v>
      </c>
      <c r="B125" s="66">
        <v>800</v>
      </c>
      <c r="C125" s="67" t="s">
        <v>70</v>
      </c>
      <c r="D125" s="84">
        <f t="shared" si="16"/>
        <v>0.1142857142857143</v>
      </c>
      <c r="E125" s="78">
        <v>1.196</v>
      </c>
      <c r="F125" s="79">
        <v>5.8849999999999996E-3</v>
      </c>
      <c r="G125" s="75">
        <f t="shared" si="11"/>
        <v>1.2018849999999999</v>
      </c>
      <c r="H125" s="76">
        <v>1.64</v>
      </c>
      <c r="I125" s="77" t="s">
        <v>71</v>
      </c>
      <c r="J125" s="64">
        <f t="shared" si="19"/>
        <v>1.64</v>
      </c>
      <c r="K125" s="76">
        <v>2562</v>
      </c>
      <c r="L125" s="77" t="s">
        <v>69</v>
      </c>
      <c r="M125" s="83">
        <f t="shared" si="17"/>
        <v>0.25619999999999998</v>
      </c>
      <c r="N125" s="76">
        <v>3025</v>
      </c>
      <c r="O125" s="77" t="s">
        <v>69</v>
      </c>
      <c r="P125" s="83">
        <f t="shared" si="18"/>
        <v>0.30249999999999999</v>
      </c>
    </row>
    <row r="126" spans="1:16">
      <c r="A126" s="1">
        <f t="shared" si="15"/>
        <v>126</v>
      </c>
      <c r="B126" s="66">
        <v>900</v>
      </c>
      <c r="C126" s="67" t="s">
        <v>70</v>
      </c>
      <c r="D126" s="84">
        <f t="shared" si="16"/>
        <v>0.12857142857142859</v>
      </c>
      <c r="E126" s="78">
        <v>1.252</v>
      </c>
      <c r="F126" s="79">
        <v>5.3660000000000001E-3</v>
      </c>
      <c r="G126" s="75">
        <f t="shared" si="11"/>
        <v>1.257366</v>
      </c>
      <c r="H126" s="66">
        <v>1.77</v>
      </c>
      <c r="I126" s="67" t="s">
        <v>71</v>
      </c>
      <c r="J126" s="64">
        <f t="shared" si="19"/>
        <v>1.77</v>
      </c>
      <c r="K126" s="66">
        <v>2605</v>
      </c>
      <c r="L126" s="67" t="s">
        <v>69</v>
      </c>
      <c r="M126" s="83">
        <f t="shared" si="17"/>
        <v>0.26050000000000001</v>
      </c>
      <c r="N126" s="66">
        <v>3111</v>
      </c>
      <c r="O126" s="67" t="s">
        <v>69</v>
      </c>
      <c r="P126" s="83">
        <f t="shared" si="18"/>
        <v>0.31110000000000004</v>
      </c>
    </row>
    <row r="127" spans="1:16">
      <c r="A127" s="1">
        <f t="shared" si="15"/>
        <v>127</v>
      </c>
      <c r="B127" s="66">
        <v>1</v>
      </c>
      <c r="C127" s="112" t="s">
        <v>72</v>
      </c>
      <c r="D127" s="84">
        <f t="shared" ref="D127:D158" si="20">B127/$C$5</f>
        <v>0.14285714285714285</v>
      </c>
      <c r="E127" s="78">
        <v>1.2989999999999999</v>
      </c>
      <c r="F127" s="79">
        <v>4.9389999999999998E-3</v>
      </c>
      <c r="G127" s="75">
        <f t="shared" si="11"/>
        <v>1.303939</v>
      </c>
      <c r="H127" s="66">
        <v>1.9</v>
      </c>
      <c r="I127" s="67" t="s">
        <v>71</v>
      </c>
      <c r="J127" s="64">
        <f t="shared" si="19"/>
        <v>1.9</v>
      </c>
      <c r="K127" s="66">
        <v>2643</v>
      </c>
      <c r="L127" s="67" t="s">
        <v>69</v>
      </c>
      <c r="M127" s="83">
        <f t="shared" si="17"/>
        <v>0.26429999999999998</v>
      </c>
      <c r="N127" s="66">
        <v>3187</v>
      </c>
      <c r="O127" s="67" t="s">
        <v>69</v>
      </c>
      <c r="P127" s="83">
        <f t="shared" si="18"/>
        <v>0.31869999999999998</v>
      </c>
    </row>
    <row r="128" spans="1:16">
      <c r="A128" s="1">
        <f t="shared" si="15"/>
        <v>128</v>
      </c>
      <c r="B128" s="76">
        <v>1.1000000000000001</v>
      </c>
      <c r="C128" s="77" t="s">
        <v>72</v>
      </c>
      <c r="D128" s="84">
        <f t="shared" si="20"/>
        <v>0.15714285714285717</v>
      </c>
      <c r="E128" s="78">
        <v>1.339</v>
      </c>
      <c r="F128" s="79">
        <v>4.5799999999999999E-3</v>
      </c>
      <c r="G128" s="75">
        <f t="shared" si="11"/>
        <v>1.34358</v>
      </c>
      <c r="H128" s="76">
        <v>2.02</v>
      </c>
      <c r="I128" s="77" t="s">
        <v>71</v>
      </c>
      <c r="J128" s="64">
        <f t="shared" si="19"/>
        <v>2.02</v>
      </c>
      <c r="K128" s="66">
        <v>2676</v>
      </c>
      <c r="L128" s="67" t="s">
        <v>69</v>
      </c>
      <c r="M128" s="83">
        <f t="shared" si="17"/>
        <v>0.2676</v>
      </c>
      <c r="N128" s="66">
        <v>3256</v>
      </c>
      <c r="O128" s="67" t="s">
        <v>69</v>
      </c>
      <c r="P128" s="83">
        <f t="shared" si="18"/>
        <v>0.3256</v>
      </c>
    </row>
    <row r="129" spans="1:16">
      <c r="A129" s="1">
        <f t="shared" si="15"/>
        <v>129</v>
      </c>
      <c r="B129" s="76">
        <v>1.2</v>
      </c>
      <c r="C129" s="77" t="s">
        <v>72</v>
      </c>
      <c r="D129" s="84">
        <f t="shared" si="20"/>
        <v>0.17142857142857143</v>
      </c>
      <c r="E129" s="78">
        <v>1.3720000000000001</v>
      </c>
      <c r="F129" s="79">
        <v>4.274E-3</v>
      </c>
      <c r="G129" s="75">
        <f t="shared" si="11"/>
        <v>1.376274</v>
      </c>
      <c r="H129" s="76">
        <v>2.13</v>
      </c>
      <c r="I129" s="77" t="s">
        <v>71</v>
      </c>
      <c r="J129" s="64">
        <f t="shared" si="19"/>
        <v>2.13</v>
      </c>
      <c r="K129" s="66">
        <v>2706</v>
      </c>
      <c r="L129" s="67" t="s">
        <v>69</v>
      </c>
      <c r="M129" s="83">
        <f t="shared" si="17"/>
        <v>0.27060000000000001</v>
      </c>
      <c r="N129" s="66">
        <v>3319</v>
      </c>
      <c r="O129" s="67" t="s">
        <v>69</v>
      </c>
      <c r="P129" s="83">
        <f t="shared" si="18"/>
        <v>0.33189999999999997</v>
      </c>
    </row>
    <row r="130" spans="1:16">
      <c r="A130" s="1">
        <f t="shared" si="15"/>
        <v>130</v>
      </c>
      <c r="B130" s="76">
        <v>1.3</v>
      </c>
      <c r="C130" s="77" t="s">
        <v>72</v>
      </c>
      <c r="D130" s="84">
        <f t="shared" si="20"/>
        <v>0.18571428571428572</v>
      </c>
      <c r="E130" s="78">
        <v>1.4</v>
      </c>
      <c r="F130" s="79">
        <v>4.0090000000000004E-3</v>
      </c>
      <c r="G130" s="75">
        <f t="shared" si="11"/>
        <v>1.4040089999999998</v>
      </c>
      <c r="H130" s="76">
        <v>2.25</v>
      </c>
      <c r="I130" s="77" t="s">
        <v>71</v>
      </c>
      <c r="J130" s="64">
        <f t="shared" si="19"/>
        <v>2.25</v>
      </c>
      <c r="K130" s="66">
        <v>2734</v>
      </c>
      <c r="L130" s="67" t="s">
        <v>69</v>
      </c>
      <c r="M130" s="83">
        <f t="shared" si="17"/>
        <v>0.27339999999999998</v>
      </c>
      <c r="N130" s="66">
        <v>3378</v>
      </c>
      <c r="O130" s="67" t="s">
        <v>69</v>
      </c>
      <c r="P130" s="83">
        <f t="shared" si="18"/>
        <v>0.33779999999999999</v>
      </c>
    </row>
    <row r="131" spans="1:16">
      <c r="A131" s="1">
        <f t="shared" si="15"/>
        <v>131</v>
      </c>
      <c r="B131" s="76">
        <v>1.4</v>
      </c>
      <c r="C131" s="77" t="s">
        <v>72</v>
      </c>
      <c r="D131" s="84">
        <f t="shared" si="20"/>
        <v>0.19999999999999998</v>
      </c>
      <c r="E131" s="78">
        <v>1.423</v>
      </c>
      <c r="F131" s="79">
        <v>3.7780000000000001E-3</v>
      </c>
      <c r="G131" s="75">
        <f t="shared" si="11"/>
        <v>1.4267780000000001</v>
      </c>
      <c r="H131" s="76">
        <v>2.36</v>
      </c>
      <c r="I131" s="77" t="s">
        <v>71</v>
      </c>
      <c r="J131" s="64">
        <f t="shared" si="19"/>
        <v>2.36</v>
      </c>
      <c r="K131" s="66">
        <v>2760</v>
      </c>
      <c r="L131" s="67" t="s">
        <v>69</v>
      </c>
      <c r="M131" s="83">
        <f t="shared" si="17"/>
        <v>0.27599999999999997</v>
      </c>
      <c r="N131" s="66">
        <v>3432</v>
      </c>
      <c r="O131" s="67" t="s">
        <v>69</v>
      </c>
      <c r="P131" s="83">
        <f t="shared" si="18"/>
        <v>0.34320000000000001</v>
      </c>
    </row>
    <row r="132" spans="1:16">
      <c r="A132" s="1">
        <f t="shared" si="15"/>
        <v>132</v>
      </c>
      <c r="B132" s="76">
        <v>1.5</v>
      </c>
      <c r="C132" s="77" t="s">
        <v>72</v>
      </c>
      <c r="D132" s="84">
        <f t="shared" si="20"/>
        <v>0.21428571428571427</v>
      </c>
      <c r="E132" s="78">
        <v>1.4419999999999999</v>
      </c>
      <c r="F132" s="79">
        <v>3.5739999999999999E-3</v>
      </c>
      <c r="G132" s="75">
        <f t="shared" si="11"/>
        <v>1.4455739999999999</v>
      </c>
      <c r="H132" s="76">
        <v>2.48</v>
      </c>
      <c r="I132" s="77" t="s">
        <v>71</v>
      </c>
      <c r="J132" s="64">
        <f t="shared" si="19"/>
        <v>2.48</v>
      </c>
      <c r="K132" s="66">
        <v>2784</v>
      </c>
      <c r="L132" s="67" t="s">
        <v>69</v>
      </c>
      <c r="M132" s="83">
        <f t="shared" si="17"/>
        <v>0.27839999999999998</v>
      </c>
      <c r="N132" s="66">
        <v>3484</v>
      </c>
      <c r="O132" s="67" t="s">
        <v>69</v>
      </c>
      <c r="P132" s="83">
        <f t="shared" si="18"/>
        <v>0.34839999999999999</v>
      </c>
    </row>
    <row r="133" spans="1:16">
      <c r="A133" s="1">
        <f t="shared" si="15"/>
        <v>133</v>
      </c>
      <c r="B133" s="76">
        <v>1.6</v>
      </c>
      <c r="C133" s="77" t="s">
        <v>72</v>
      </c>
      <c r="D133" s="84">
        <f t="shared" si="20"/>
        <v>0.22857142857142859</v>
      </c>
      <c r="E133" s="78">
        <v>1.4570000000000001</v>
      </c>
      <c r="F133" s="79">
        <v>3.392E-3</v>
      </c>
      <c r="G133" s="75">
        <f t="shared" si="11"/>
        <v>1.4603920000000001</v>
      </c>
      <c r="H133" s="76">
        <v>2.59</v>
      </c>
      <c r="I133" s="77" t="s">
        <v>71</v>
      </c>
      <c r="J133" s="64">
        <f t="shared" si="19"/>
        <v>2.59</v>
      </c>
      <c r="K133" s="66">
        <v>2806</v>
      </c>
      <c r="L133" s="67" t="s">
        <v>69</v>
      </c>
      <c r="M133" s="83">
        <f t="shared" si="17"/>
        <v>0.28060000000000002</v>
      </c>
      <c r="N133" s="66">
        <v>3533</v>
      </c>
      <c r="O133" s="67" t="s">
        <v>69</v>
      </c>
      <c r="P133" s="83">
        <f t="shared" si="18"/>
        <v>0.3533</v>
      </c>
    </row>
    <row r="134" spans="1:16">
      <c r="A134" s="1">
        <f t="shared" si="15"/>
        <v>134</v>
      </c>
      <c r="B134" s="76">
        <v>1.7</v>
      </c>
      <c r="C134" s="77" t="s">
        <v>72</v>
      </c>
      <c r="D134" s="84">
        <f t="shared" si="20"/>
        <v>0.24285714285714285</v>
      </c>
      <c r="E134" s="78">
        <v>1.4690000000000001</v>
      </c>
      <c r="F134" s="79">
        <v>3.2299999999999998E-3</v>
      </c>
      <c r="G134" s="75">
        <f t="shared" si="11"/>
        <v>1.4722300000000001</v>
      </c>
      <c r="H134" s="76">
        <v>2.7</v>
      </c>
      <c r="I134" s="77" t="s">
        <v>71</v>
      </c>
      <c r="J134" s="64">
        <f t="shared" si="19"/>
        <v>2.7</v>
      </c>
      <c r="K134" s="66">
        <v>2827</v>
      </c>
      <c r="L134" s="67" t="s">
        <v>69</v>
      </c>
      <c r="M134" s="83">
        <f t="shared" si="17"/>
        <v>0.28270000000000001</v>
      </c>
      <c r="N134" s="66">
        <v>3580</v>
      </c>
      <c r="O134" s="67" t="s">
        <v>69</v>
      </c>
      <c r="P134" s="83">
        <f t="shared" si="18"/>
        <v>0.35799999999999998</v>
      </c>
    </row>
    <row r="135" spans="1:16">
      <c r="A135" s="1">
        <f t="shared" si="15"/>
        <v>135</v>
      </c>
      <c r="B135" s="76">
        <v>1.8</v>
      </c>
      <c r="C135" s="77" t="s">
        <v>72</v>
      </c>
      <c r="D135" s="84">
        <f t="shared" si="20"/>
        <v>0.25714285714285717</v>
      </c>
      <c r="E135" s="78">
        <v>1.478</v>
      </c>
      <c r="F135" s="79">
        <v>3.0829999999999998E-3</v>
      </c>
      <c r="G135" s="75">
        <f t="shared" si="11"/>
        <v>1.4810829999999999</v>
      </c>
      <c r="H135" s="76">
        <v>2.81</v>
      </c>
      <c r="I135" s="77" t="s">
        <v>71</v>
      </c>
      <c r="J135" s="64">
        <f t="shared" si="19"/>
        <v>2.81</v>
      </c>
      <c r="K135" s="66">
        <v>2848</v>
      </c>
      <c r="L135" s="67" t="s">
        <v>69</v>
      </c>
      <c r="M135" s="83">
        <f t="shared" si="17"/>
        <v>0.2848</v>
      </c>
      <c r="N135" s="66">
        <v>3624</v>
      </c>
      <c r="O135" s="67" t="s">
        <v>69</v>
      </c>
      <c r="P135" s="83">
        <f t="shared" si="18"/>
        <v>0.3624</v>
      </c>
    </row>
    <row r="136" spans="1:16">
      <c r="A136" s="1">
        <f t="shared" si="15"/>
        <v>136</v>
      </c>
      <c r="B136" s="76">
        <v>2</v>
      </c>
      <c r="C136" s="77" t="s">
        <v>72</v>
      </c>
      <c r="D136" s="84">
        <f t="shared" si="20"/>
        <v>0.2857142857142857</v>
      </c>
      <c r="E136" s="78">
        <v>1.49</v>
      </c>
      <c r="F136" s="79">
        <v>2.8300000000000001E-3</v>
      </c>
      <c r="G136" s="75">
        <f t="shared" si="11"/>
        <v>1.4928300000000001</v>
      </c>
      <c r="H136" s="76">
        <v>3.03</v>
      </c>
      <c r="I136" s="77" t="s">
        <v>71</v>
      </c>
      <c r="J136" s="64">
        <f t="shared" si="19"/>
        <v>3.03</v>
      </c>
      <c r="K136" s="66">
        <v>2894</v>
      </c>
      <c r="L136" s="67" t="s">
        <v>69</v>
      </c>
      <c r="M136" s="83">
        <f t="shared" si="17"/>
        <v>0.28939999999999999</v>
      </c>
      <c r="N136" s="66">
        <v>3709</v>
      </c>
      <c r="O136" s="67" t="s">
        <v>69</v>
      </c>
      <c r="P136" s="83">
        <f t="shared" si="18"/>
        <v>0.37090000000000001</v>
      </c>
    </row>
    <row r="137" spans="1:16">
      <c r="A137" s="1">
        <f t="shared" si="15"/>
        <v>137</v>
      </c>
      <c r="B137" s="76">
        <v>2.25</v>
      </c>
      <c r="C137" s="77" t="s">
        <v>72</v>
      </c>
      <c r="D137" s="84">
        <f t="shared" si="20"/>
        <v>0.32142857142857145</v>
      </c>
      <c r="E137" s="78">
        <v>1.494</v>
      </c>
      <c r="F137" s="79">
        <v>2.5699999999999998E-3</v>
      </c>
      <c r="G137" s="75">
        <f t="shared" si="11"/>
        <v>1.49657</v>
      </c>
      <c r="H137" s="76">
        <v>3.3</v>
      </c>
      <c r="I137" s="77" t="s">
        <v>71</v>
      </c>
      <c r="J137" s="64">
        <f t="shared" si="19"/>
        <v>3.3</v>
      </c>
      <c r="K137" s="66">
        <v>2953</v>
      </c>
      <c r="L137" s="67" t="s">
        <v>69</v>
      </c>
      <c r="M137" s="83">
        <f t="shared" si="17"/>
        <v>0.29530000000000001</v>
      </c>
      <c r="N137" s="66">
        <v>3808</v>
      </c>
      <c r="O137" s="67" t="s">
        <v>69</v>
      </c>
      <c r="P137" s="83">
        <f t="shared" si="18"/>
        <v>0.38079999999999997</v>
      </c>
    </row>
    <row r="138" spans="1:16">
      <c r="A138" s="1">
        <f t="shared" si="15"/>
        <v>138</v>
      </c>
      <c r="B138" s="76">
        <v>2.5</v>
      </c>
      <c r="C138" s="77" t="s">
        <v>72</v>
      </c>
      <c r="D138" s="84">
        <f t="shared" si="20"/>
        <v>0.35714285714285715</v>
      </c>
      <c r="E138" s="78">
        <v>1.49</v>
      </c>
      <c r="F138" s="79">
        <v>2.3570000000000002E-3</v>
      </c>
      <c r="G138" s="75">
        <f t="shared" si="11"/>
        <v>1.4923569999999999</v>
      </c>
      <c r="H138" s="76">
        <v>3.57</v>
      </c>
      <c r="I138" s="77" t="s">
        <v>71</v>
      </c>
      <c r="J138" s="64">
        <f t="shared" si="19"/>
        <v>3.57</v>
      </c>
      <c r="K138" s="66">
        <v>3009</v>
      </c>
      <c r="L138" s="67" t="s">
        <v>69</v>
      </c>
      <c r="M138" s="83">
        <f t="shared" si="17"/>
        <v>0.3009</v>
      </c>
      <c r="N138" s="66">
        <v>3901</v>
      </c>
      <c r="O138" s="67" t="s">
        <v>69</v>
      </c>
      <c r="P138" s="83">
        <f t="shared" si="18"/>
        <v>0.3901</v>
      </c>
    </row>
    <row r="139" spans="1:16">
      <c r="A139" s="1">
        <f t="shared" si="15"/>
        <v>139</v>
      </c>
      <c r="B139" s="76">
        <v>2.75</v>
      </c>
      <c r="C139" s="77" t="s">
        <v>72</v>
      </c>
      <c r="D139" s="84">
        <f t="shared" si="20"/>
        <v>0.39285714285714285</v>
      </c>
      <c r="E139" s="78">
        <v>1.4810000000000001</v>
      </c>
      <c r="F139" s="79">
        <v>2.1779999999999998E-3</v>
      </c>
      <c r="G139" s="75">
        <f t="shared" si="11"/>
        <v>1.4831780000000001</v>
      </c>
      <c r="H139" s="76">
        <v>3.84</v>
      </c>
      <c r="I139" s="77" t="s">
        <v>71</v>
      </c>
      <c r="J139" s="64">
        <f t="shared" si="19"/>
        <v>3.84</v>
      </c>
      <c r="K139" s="66">
        <v>3063</v>
      </c>
      <c r="L139" s="67" t="s">
        <v>69</v>
      </c>
      <c r="M139" s="83">
        <f t="shared" si="17"/>
        <v>0.30630000000000002</v>
      </c>
      <c r="N139" s="66">
        <v>3991</v>
      </c>
      <c r="O139" s="67" t="s">
        <v>69</v>
      </c>
      <c r="P139" s="83">
        <f t="shared" si="18"/>
        <v>0.39910000000000001</v>
      </c>
    </row>
    <row r="140" spans="1:16">
      <c r="A140" s="1">
        <f t="shared" si="15"/>
        <v>140</v>
      </c>
      <c r="B140" s="76">
        <v>3</v>
      </c>
      <c r="C140" s="80" t="s">
        <v>72</v>
      </c>
      <c r="D140" s="84">
        <f t="shared" si="20"/>
        <v>0.42857142857142855</v>
      </c>
      <c r="E140" s="78">
        <v>1.4670000000000001</v>
      </c>
      <c r="F140" s="79">
        <v>2.0270000000000002E-3</v>
      </c>
      <c r="G140" s="75">
        <f t="shared" si="11"/>
        <v>1.4690270000000001</v>
      </c>
      <c r="H140" s="76">
        <v>4.12</v>
      </c>
      <c r="I140" s="77" t="s">
        <v>71</v>
      </c>
      <c r="J140" s="64">
        <f t="shared" si="19"/>
        <v>4.12</v>
      </c>
      <c r="K140" s="66">
        <v>3115</v>
      </c>
      <c r="L140" s="67" t="s">
        <v>69</v>
      </c>
      <c r="M140" s="83">
        <f t="shared" si="17"/>
        <v>0.3115</v>
      </c>
      <c r="N140" s="66">
        <v>4077</v>
      </c>
      <c r="O140" s="67" t="s">
        <v>69</v>
      </c>
      <c r="P140" s="83">
        <f t="shared" si="18"/>
        <v>0.40770000000000001</v>
      </c>
    </row>
    <row r="141" spans="1:16">
      <c r="A141" s="1">
        <f t="shared" si="15"/>
        <v>141</v>
      </c>
      <c r="B141" s="76">
        <v>3.25</v>
      </c>
      <c r="C141" s="67" t="s">
        <v>72</v>
      </c>
      <c r="D141" s="84">
        <f t="shared" si="20"/>
        <v>0.4642857142857143</v>
      </c>
      <c r="E141" s="78">
        <v>1.4510000000000001</v>
      </c>
      <c r="F141" s="79">
        <v>1.897E-3</v>
      </c>
      <c r="G141" s="75">
        <f t="shared" si="11"/>
        <v>1.4528970000000001</v>
      </c>
      <c r="H141" s="66">
        <v>4.4000000000000004</v>
      </c>
      <c r="I141" s="67" t="s">
        <v>71</v>
      </c>
      <c r="J141" s="64">
        <f t="shared" si="19"/>
        <v>4.4000000000000004</v>
      </c>
      <c r="K141" s="66">
        <v>3166</v>
      </c>
      <c r="L141" s="67" t="s">
        <v>69</v>
      </c>
      <c r="M141" s="83">
        <f t="shared" si="17"/>
        <v>0.31659999999999999</v>
      </c>
      <c r="N141" s="66">
        <v>4160</v>
      </c>
      <c r="O141" s="67" t="s">
        <v>69</v>
      </c>
      <c r="P141" s="83">
        <f t="shared" si="18"/>
        <v>0.41600000000000004</v>
      </c>
    </row>
    <row r="142" spans="1:16">
      <c r="A142" s="1">
        <f t="shared" si="15"/>
        <v>142</v>
      </c>
      <c r="B142" s="76">
        <v>3.5</v>
      </c>
      <c r="C142" s="67" t="s">
        <v>72</v>
      </c>
      <c r="D142" s="84">
        <f t="shared" si="20"/>
        <v>0.5</v>
      </c>
      <c r="E142" s="78">
        <v>1.4319999999999999</v>
      </c>
      <c r="F142" s="79">
        <v>1.7830000000000001E-3</v>
      </c>
      <c r="G142" s="75">
        <f t="shared" si="11"/>
        <v>1.433783</v>
      </c>
      <c r="H142" s="66">
        <v>4.68</v>
      </c>
      <c r="I142" s="67" t="s">
        <v>71</v>
      </c>
      <c r="J142" s="64">
        <f t="shared" si="19"/>
        <v>4.68</v>
      </c>
      <c r="K142" s="66">
        <v>3217</v>
      </c>
      <c r="L142" s="67" t="s">
        <v>69</v>
      </c>
      <c r="M142" s="83">
        <f t="shared" si="17"/>
        <v>0.32169999999999999</v>
      </c>
      <c r="N142" s="66">
        <v>4243</v>
      </c>
      <c r="O142" s="67" t="s">
        <v>69</v>
      </c>
      <c r="P142" s="83">
        <f t="shared" si="18"/>
        <v>0.42430000000000001</v>
      </c>
    </row>
    <row r="143" spans="1:16">
      <c r="A143" s="1">
        <f t="shared" si="15"/>
        <v>143</v>
      </c>
      <c r="B143" s="76">
        <v>3.75</v>
      </c>
      <c r="C143" s="67" t="s">
        <v>72</v>
      </c>
      <c r="D143" s="84">
        <f t="shared" si="20"/>
        <v>0.5357142857142857</v>
      </c>
      <c r="E143" s="78">
        <v>1.4119999999999999</v>
      </c>
      <c r="F143" s="79">
        <v>1.683E-3</v>
      </c>
      <c r="G143" s="75">
        <f t="shared" si="11"/>
        <v>1.413683</v>
      </c>
      <c r="H143" s="66">
        <v>4.97</v>
      </c>
      <c r="I143" s="67" t="s">
        <v>71</v>
      </c>
      <c r="J143" s="64">
        <f t="shared" si="19"/>
        <v>4.97</v>
      </c>
      <c r="K143" s="66">
        <v>3268</v>
      </c>
      <c r="L143" s="67" t="s">
        <v>69</v>
      </c>
      <c r="M143" s="83">
        <f t="shared" si="17"/>
        <v>0.32679999999999998</v>
      </c>
      <c r="N143" s="66">
        <v>4324</v>
      </c>
      <c r="O143" s="67" t="s">
        <v>69</v>
      </c>
      <c r="P143" s="83">
        <f t="shared" si="18"/>
        <v>0.43240000000000001</v>
      </c>
    </row>
    <row r="144" spans="1:16">
      <c r="A144" s="1">
        <f t="shared" si="15"/>
        <v>144</v>
      </c>
      <c r="B144" s="76">
        <v>4</v>
      </c>
      <c r="C144" s="67" t="s">
        <v>72</v>
      </c>
      <c r="D144" s="84">
        <f t="shared" si="20"/>
        <v>0.5714285714285714</v>
      </c>
      <c r="E144" s="78">
        <v>1.391</v>
      </c>
      <c r="F144" s="79">
        <v>1.5950000000000001E-3</v>
      </c>
      <c r="G144" s="75">
        <f t="shared" si="11"/>
        <v>1.392595</v>
      </c>
      <c r="H144" s="66">
        <v>5.26</v>
      </c>
      <c r="I144" s="67" t="s">
        <v>71</v>
      </c>
      <c r="J144" s="64">
        <f t="shared" si="19"/>
        <v>5.26</v>
      </c>
      <c r="K144" s="66">
        <v>3318</v>
      </c>
      <c r="L144" s="67" t="s">
        <v>69</v>
      </c>
      <c r="M144" s="83">
        <f t="shared" si="17"/>
        <v>0.33179999999999998</v>
      </c>
      <c r="N144" s="66">
        <v>4404</v>
      </c>
      <c r="O144" s="67" t="s">
        <v>69</v>
      </c>
      <c r="P144" s="83">
        <f t="shared" si="18"/>
        <v>0.44040000000000001</v>
      </c>
    </row>
    <row r="145" spans="1:16">
      <c r="A145" s="1">
        <f t="shared" si="15"/>
        <v>145</v>
      </c>
      <c r="B145" s="76">
        <v>4.5</v>
      </c>
      <c r="C145" s="67" t="s">
        <v>72</v>
      </c>
      <c r="D145" s="84">
        <f t="shared" si="20"/>
        <v>0.6428571428571429</v>
      </c>
      <c r="E145" s="78">
        <v>1.349</v>
      </c>
      <c r="F145" s="79">
        <v>1.4450000000000001E-3</v>
      </c>
      <c r="G145" s="75">
        <f t="shared" si="11"/>
        <v>1.3504449999999999</v>
      </c>
      <c r="H145" s="66">
        <v>5.85</v>
      </c>
      <c r="I145" s="67" t="s">
        <v>71</v>
      </c>
      <c r="J145" s="64">
        <f t="shared" si="19"/>
        <v>5.85</v>
      </c>
      <c r="K145" s="66">
        <v>3470</v>
      </c>
      <c r="L145" s="67" t="s">
        <v>69</v>
      </c>
      <c r="M145" s="83">
        <f t="shared" si="17"/>
        <v>0.34700000000000003</v>
      </c>
      <c r="N145" s="66">
        <v>4564</v>
      </c>
      <c r="O145" s="67" t="s">
        <v>69</v>
      </c>
      <c r="P145" s="83">
        <f t="shared" si="18"/>
        <v>0.45640000000000003</v>
      </c>
    </row>
    <row r="146" spans="1:16">
      <c r="A146" s="1">
        <f t="shared" si="15"/>
        <v>146</v>
      </c>
      <c r="B146" s="76">
        <v>5</v>
      </c>
      <c r="C146" s="67" t="s">
        <v>72</v>
      </c>
      <c r="D146" s="84">
        <f t="shared" si="20"/>
        <v>0.7142857142857143</v>
      </c>
      <c r="E146" s="78">
        <v>1.306</v>
      </c>
      <c r="F146" s="79">
        <v>1.322E-3</v>
      </c>
      <c r="G146" s="75">
        <f t="shared" si="11"/>
        <v>1.3073220000000001</v>
      </c>
      <c r="H146" s="66">
        <v>6.47</v>
      </c>
      <c r="I146" s="67" t="s">
        <v>71</v>
      </c>
      <c r="J146" s="64">
        <f t="shared" si="19"/>
        <v>6.47</v>
      </c>
      <c r="K146" s="66">
        <v>3623</v>
      </c>
      <c r="L146" s="67" t="s">
        <v>69</v>
      </c>
      <c r="M146" s="83">
        <f t="shared" si="17"/>
        <v>0.36230000000000001</v>
      </c>
      <c r="N146" s="66">
        <v>4724</v>
      </c>
      <c r="O146" s="67" t="s">
        <v>69</v>
      </c>
      <c r="P146" s="83">
        <f t="shared" si="18"/>
        <v>0.47240000000000004</v>
      </c>
    </row>
    <row r="147" spans="1:16">
      <c r="A147" s="1">
        <f t="shared" si="15"/>
        <v>147</v>
      </c>
      <c r="B147" s="76">
        <v>5.5</v>
      </c>
      <c r="C147" s="67" t="s">
        <v>72</v>
      </c>
      <c r="D147" s="84">
        <f t="shared" si="20"/>
        <v>0.7857142857142857</v>
      </c>
      <c r="E147" s="78">
        <v>1.264</v>
      </c>
      <c r="F147" s="79">
        <v>1.2199999999999999E-3</v>
      </c>
      <c r="G147" s="75">
        <f t="shared" si="11"/>
        <v>1.26522</v>
      </c>
      <c r="H147" s="66">
        <v>7.1</v>
      </c>
      <c r="I147" s="67" t="s">
        <v>71</v>
      </c>
      <c r="J147" s="64">
        <f t="shared" si="19"/>
        <v>7.1</v>
      </c>
      <c r="K147" s="66">
        <v>3778</v>
      </c>
      <c r="L147" s="67" t="s">
        <v>69</v>
      </c>
      <c r="M147" s="83">
        <f t="shared" si="17"/>
        <v>0.37780000000000002</v>
      </c>
      <c r="N147" s="66">
        <v>4885</v>
      </c>
      <c r="O147" s="67" t="s">
        <v>69</v>
      </c>
      <c r="P147" s="83">
        <f t="shared" si="18"/>
        <v>0.48849999999999999</v>
      </c>
    </row>
    <row r="148" spans="1:16">
      <c r="A148" s="1">
        <f t="shared" si="15"/>
        <v>148</v>
      </c>
      <c r="B148" s="76">
        <v>6</v>
      </c>
      <c r="C148" s="67" t="s">
        <v>72</v>
      </c>
      <c r="D148" s="84">
        <f t="shared" si="20"/>
        <v>0.8571428571428571</v>
      </c>
      <c r="E148" s="78">
        <v>1.2230000000000001</v>
      </c>
      <c r="F148" s="79">
        <v>1.1329999999999999E-3</v>
      </c>
      <c r="G148" s="75">
        <f t="shared" ref="G148:G211" si="21">E148+F148</f>
        <v>1.2241330000000001</v>
      </c>
      <c r="H148" s="66">
        <v>7.76</v>
      </c>
      <c r="I148" s="67" t="s">
        <v>71</v>
      </c>
      <c r="J148" s="64">
        <f t="shared" si="19"/>
        <v>7.76</v>
      </c>
      <c r="K148" s="66">
        <v>3936</v>
      </c>
      <c r="L148" s="67" t="s">
        <v>69</v>
      </c>
      <c r="M148" s="83">
        <f t="shared" ref="M148:M159" si="22">K148/1000/10</f>
        <v>0.39360000000000001</v>
      </c>
      <c r="N148" s="66">
        <v>5048</v>
      </c>
      <c r="O148" s="67" t="s">
        <v>69</v>
      </c>
      <c r="P148" s="83">
        <f t="shared" ref="P148:P160" si="23">N148/1000/10</f>
        <v>0.50480000000000003</v>
      </c>
    </row>
    <row r="149" spans="1:16">
      <c r="A149" s="1">
        <f t="shared" si="15"/>
        <v>149</v>
      </c>
      <c r="B149" s="76">
        <v>6.5</v>
      </c>
      <c r="C149" s="67" t="s">
        <v>72</v>
      </c>
      <c r="D149" s="84">
        <f t="shared" si="20"/>
        <v>0.9285714285714286</v>
      </c>
      <c r="E149" s="78">
        <v>1.1839999999999999</v>
      </c>
      <c r="F149" s="79">
        <v>1.059E-3</v>
      </c>
      <c r="G149" s="75">
        <f t="shared" si="21"/>
        <v>1.1850589999999999</v>
      </c>
      <c r="H149" s="66">
        <v>8.44</v>
      </c>
      <c r="I149" s="67" t="s">
        <v>71</v>
      </c>
      <c r="J149" s="64">
        <f t="shared" si="19"/>
        <v>8.44</v>
      </c>
      <c r="K149" s="66">
        <v>4096</v>
      </c>
      <c r="L149" s="67" t="s">
        <v>69</v>
      </c>
      <c r="M149" s="83">
        <f t="shared" si="22"/>
        <v>0.40960000000000002</v>
      </c>
      <c r="N149" s="66">
        <v>5215</v>
      </c>
      <c r="O149" s="67" t="s">
        <v>69</v>
      </c>
      <c r="P149" s="83">
        <f t="shared" si="23"/>
        <v>0.52149999999999996</v>
      </c>
    </row>
    <row r="150" spans="1:16">
      <c r="A150" s="1">
        <f t="shared" ref="A150:A213" si="24">A149+1</f>
        <v>150</v>
      </c>
      <c r="B150" s="76">
        <v>7</v>
      </c>
      <c r="C150" s="67" t="s">
        <v>72</v>
      </c>
      <c r="D150" s="83">
        <f t="shared" si="20"/>
        <v>1</v>
      </c>
      <c r="E150" s="78">
        <v>1.147</v>
      </c>
      <c r="F150" s="79">
        <v>9.9430000000000004E-4</v>
      </c>
      <c r="G150" s="75">
        <f t="shared" si="21"/>
        <v>1.1479942999999999</v>
      </c>
      <c r="H150" s="66">
        <v>9.14</v>
      </c>
      <c r="I150" s="67" t="s">
        <v>71</v>
      </c>
      <c r="J150" s="64">
        <f t="shared" ref="J150:J184" si="25">H150</f>
        <v>9.14</v>
      </c>
      <c r="K150" s="66">
        <v>4259</v>
      </c>
      <c r="L150" s="67" t="s">
        <v>69</v>
      </c>
      <c r="M150" s="83">
        <f t="shared" si="22"/>
        <v>0.42590000000000006</v>
      </c>
      <c r="N150" s="66">
        <v>5385</v>
      </c>
      <c r="O150" s="67" t="s">
        <v>69</v>
      </c>
      <c r="P150" s="83">
        <f t="shared" si="23"/>
        <v>0.53849999999999998</v>
      </c>
    </row>
    <row r="151" spans="1:16">
      <c r="A151" s="1">
        <f t="shared" si="24"/>
        <v>151</v>
      </c>
      <c r="B151" s="76">
        <v>8</v>
      </c>
      <c r="C151" s="67" t="s">
        <v>72</v>
      </c>
      <c r="D151" s="83">
        <f t="shared" si="20"/>
        <v>1.1428571428571428</v>
      </c>
      <c r="E151" s="78">
        <v>1.079</v>
      </c>
      <c r="F151" s="79">
        <v>8.8730000000000005E-4</v>
      </c>
      <c r="G151" s="75">
        <f t="shared" si="21"/>
        <v>1.0798873</v>
      </c>
      <c r="H151" s="66">
        <v>10.61</v>
      </c>
      <c r="I151" s="67" t="s">
        <v>71</v>
      </c>
      <c r="J151" s="64">
        <f t="shared" si="25"/>
        <v>10.61</v>
      </c>
      <c r="K151" s="66">
        <v>4824</v>
      </c>
      <c r="L151" s="67" t="s">
        <v>69</v>
      </c>
      <c r="M151" s="83">
        <f t="shared" si="22"/>
        <v>0.4824</v>
      </c>
      <c r="N151" s="66">
        <v>5738</v>
      </c>
      <c r="O151" s="67" t="s">
        <v>69</v>
      </c>
      <c r="P151" s="83">
        <f t="shared" si="23"/>
        <v>0.57380000000000009</v>
      </c>
    </row>
    <row r="152" spans="1:16">
      <c r="A152" s="1">
        <f t="shared" si="24"/>
        <v>152</v>
      </c>
      <c r="B152" s="76">
        <v>9</v>
      </c>
      <c r="C152" s="67" t="s">
        <v>72</v>
      </c>
      <c r="D152" s="83">
        <f t="shared" si="20"/>
        <v>1.2857142857142858</v>
      </c>
      <c r="E152" s="78">
        <v>1.0189999999999999</v>
      </c>
      <c r="F152" s="79">
        <v>8.0219999999999998E-4</v>
      </c>
      <c r="G152" s="75">
        <f t="shared" si="21"/>
        <v>1.0198022</v>
      </c>
      <c r="H152" s="66">
        <v>12.16</v>
      </c>
      <c r="I152" s="67" t="s">
        <v>71</v>
      </c>
      <c r="J152" s="64">
        <f t="shared" si="25"/>
        <v>12.16</v>
      </c>
      <c r="K152" s="66">
        <v>5388</v>
      </c>
      <c r="L152" s="67" t="s">
        <v>69</v>
      </c>
      <c r="M152" s="83">
        <f t="shared" si="22"/>
        <v>0.53879999999999995</v>
      </c>
      <c r="N152" s="66">
        <v>6109</v>
      </c>
      <c r="O152" s="67" t="s">
        <v>69</v>
      </c>
      <c r="P152" s="83">
        <f t="shared" si="23"/>
        <v>0.6109</v>
      </c>
    </row>
    <row r="153" spans="1:16">
      <c r="A153" s="1">
        <f t="shared" si="24"/>
        <v>153</v>
      </c>
      <c r="B153" s="76">
        <v>10</v>
      </c>
      <c r="C153" s="67" t="s">
        <v>72</v>
      </c>
      <c r="D153" s="83">
        <f t="shared" si="20"/>
        <v>1.4285714285714286</v>
      </c>
      <c r="E153" s="78">
        <v>0.96479999999999999</v>
      </c>
      <c r="F153" s="79">
        <v>7.3289999999999998E-4</v>
      </c>
      <c r="G153" s="75">
        <f t="shared" si="21"/>
        <v>0.96553290000000003</v>
      </c>
      <c r="H153" s="66">
        <v>13.81</v>
      </c>
      <c r="I153" s="67" t="s">
        <v>71</v>
      </c>
      <c r="J153" s="64">
        <f t="shared" si="25"/>
        <v>13.81</v>
      </c>
      <c r="K153" s="66">
        <v>5956</v>
      </c>
      <c r="L153" s="67" t="s">
        <v>69</v>
      </c>
      <c r="M153" s="83">
        <f t="shared" si="22"/>
        <v>0.59560000000000002</v>
      </c>
      <c r="N153" s="66">
        <v>6500</v>
      </c>
      <c r="O153" s="67" t="s">
        <v>69</v>
      </c>
      <c r="P153" s="83">
        <f t="shared" si="23"/>
        <v>0.65</v>
      </c>
    </row>
    <row r="154" spans="1:16">
      <c r="A154" s="1">
        <f t="shared" si="24"/>
        <v>154</v>
      </c>
      <c r="B154" s="76">
        <v>11</v>
      </c>
      <c r="C154" s="67" t="s">
        <v>72</v>
      </c>
      <c r="D154" s="83">
        <f t="shared" si="20"/>
        <v>1.5714285714285714</v>
      </c>
      <c r="E154" s="78">
        <v>0.91639999999999999</v>
      </c>
      <c r="F154" s="79">
        <v>6.7529999999999999E-4</v>
      </c>
      <c r="G154" s="75">
        <f t="shared" si="21"/>
        <v>0.91707530000000004</v>
      </c>
      <c r="H154" s="66">
        <v>15.55</v>
      </c>
      <c r="I154" s="67" t="s">
        <v>71</v>
      </c>
      <c r="J154" s="64">
        <f t="shared" si="25"/>
        <v>15.55</v>
      </c>
      <c r="K154" s="66">
        <v>6530</v>
      </c>
      <c r="L154" s="67" t="s">
        <v>69</v>
      </c>
      <c r="M154" s="83">
        <f t="shared" si="22"/>
        <v>0.65300000000000002</v>
      </c>
      <c r="N154" s="66">
        <v>6912</v>
      </c>
      <c r="O154" s="67" t="s">
        <v>69</v>
      </c>
      <c r="P154" s="83">
        <f t="shared" si="23"/>
        <v>0.69120000000000004</v>
      </c>
    </row>
    <row r="155" spans="1:16">
      <c r="A155" s="1">
        <f t="shared" si="24"/>
        <v>155</v>
      </c>
      <c r="B155" s="76">
        <v>12</v>
      </c>
      <c r="C155" s="67" t="s">
        <v>72</v>
      </c>
      <c r="D155" s="83">
        <f t="shared" si="20"/>
        <v>1.7142857142857142</v>
      </c>
      <c r="E155" s="78">
        <v>0.87290000000000001</v>
      </c>
      <c r="F155" s="79">
        <v>6.265E-4</v>
      </c>
      <c r="G155" s="75">
        <f t="shared" si="21"/>
        <v>0.87352649999999998</v>
      </c>
      <c r="H155" s="66">
        <v>17.38</v>
      </c>
      <c r="I155" s="67" t="s">
        <v>71</v>
      </c>
      <c r="J155" s="64">
        <f t="shared" si="25"/>
        <v>17.38</v>
      </c>
      <c r="K155" s="66">
        <v>7111</v>
      </c>
      <c r="L155" s="67" t="s">
        <v>69</v>
      </c>
      <c r="M155" s="83">
        <f t="shared" si="22"/>
        <v>0.71109999999999995</v>
      </c>
      <c r="N155" s="66">
        <v>7344</v>
      </c>
      <c r="O155" s="67" t="s">
        <v>69</v>
      </c>
      <c r="P155" s="83">
        <f t="shared" si="23"/>
        <v>0.73440000000000005</v>
      </c>
    </row>
    <row r="156" spans="1:16">
      <c r="A156" s="1">
        <f t="shared" si="24"/>
        <v>156</v>
      </c>
      <c r="B156" s="76">
        <v>13</v>
      </c>
      <c r="C156" s="67" t="s">
        <v>72</v>
      </c>
      <c r="D156" s="83">
        <f t="shared" si="20"/>
        <v>1.8571428571428572</v>
      </c>
      <c r="E156" s="78">
        <v>0.83360000000000001</v>
      </c>
      <c r="F156" s="79">
        <v>5.8469999999999996E-4</v>
      </c>
      <c r="G156" s="75">
        <f t="shared" si="21"/>
        <v>0.8341847</v>
      </c>
      <c r="H156" s="66">
        <v>19.3</v>
      </c>
      <c r="I156" s="67" t="s">
        <v>71</v>
      </c>
      <c r="J156" s="64">
        <f t="shared" si="25"/>
        <v>19.3</v>
      </c>
      <c r="K156" s="66">
        <v>7700</v>
      </c>
      <c r="L156" s="67" t="s">
        <v>69</v>
      </c>
      <c r="M156" s="83">
        <f t="shared" si="22"/>
        <v>0.77</v>
      </c>
      <c r="N156" s="66">
        <v>7798</v>
      </c>
      <c r="O156" s="67" t="s">
        <v>69</v>
      </c>
      <c r="P156" s="83">
        <f t="shared" si="23"/>
        <v>0.77980000000000005</v>
      </c>
    </row>
    <row r="157" spans="1:16">
      <c r="A157" s="1">
        <f t="shared" si="24"/>
        <v>157</v>
      </c>
      <c r="B157" s="76">
        <v>14</v>
      </c>
      <c r="C157" s="67" t="s">
        <v>72</v>
      </c>
      <c r="D157" s="83">
        <f t="shared" si="20"/>
        <v>2</v>
      </c>
      <c r="E157" s="78">
        <v>0.79800000000000004</v>
      </c>
      <c r="F157" s="79">
        <v>5.4839999999999999E-4</v>
      </c>
      <c r="G157" s="75">
        <f t="shared" si="21"/>
        <v>0.79854840000000005</v>
      </c>
      <c r="H157" s="66">
        <v>21.3</v>
      </c>
      <c r="I157" s="67" t="s">
        <v>71</v>
      </c>
      <c r="J157" s="64">
        <f t="shared" si="25"/>
        <v>21.3</v>
      </c>
      <c r="K157" s="66">
        <v>8298</v>
      </c>
      <c r="L157" s="67" t="s">
        <v>69</v>
      </c>
      <c r="M157" s="83">
        <f t="shared" si="22"/>
        <v>0.82979999999999998</v>
      </c>
      <c r="N157" s="66">
        <v>8273</v>
      </c>
      <c r="O157" s="67" t="s">
        <v>69</v>
      </c>
      <c r="P157" s="83">
        <f t="shared" si="23"/>
        <v>0.82729999999999992</v>
      </c>
    </row>
    <row r="158" spans="1:16">
      <c r="A158" s="1">
        <f t="shared" si="24"/>
        <v>158</v>
      </c>
      <c r="B158" s="76">
        <v>15</v>
      </c>
      <c r="C158" s="67" t="s">
        <v>72</v>
      </c>
      <c r="D158" s="83">
        <f t="shared" si="20"/>
        <v>2.1428571428571428</v>
      </c>
      <c r="E158" s="78">
        <v>0.76739999999999997</v>
      </c>
      <c r="F158" s="79">
        <v>5.1659999999999998E-4</v>
      </c>
      <c r="G158" s="75">
        <f t="shared" si="21"/>
        <v>0.76791659999999995</v>
      </c>
      <c r="H158" s="66">
        <v>23.39</v>
      </c>
      <c r="I158" s="67" t="s">
        <v>71</v>
      </c>
      <c r="J158" s="64">
        <f t="shared" si="25"/>
        <v>23.39</v>
      </c>
      <c r="K158" s="66">
        <v>8903</v>
      </c>
      <c r="L158" s="67" t="s">
        <v>69</v>
      </c>
      <c r="M158" s="83">
        <f t="shared" si="22"/>
        <v>0.89030000000000009</v>
      </c>
      <c r="N158" s="66">
        <v>8768</v>
      </c>
      <c r="O158" s="67" t="s">
        <v>69</v>
      </c>
      <c r="P158" s="83">
        <f t="shared" si="23"/>
        <v>0.87680000000000002</v>
      </c>
    </row>
    <row r="159" spans="1:16">
      <c r="A159" s="1">
        <f t="shared" si="24"/>
        <v>159</v>
      </c>
      <c r="B159" s="76">
        <v>16</v>
      </c>
      <c r="C159" s="67" t="s">
        <v>72</v>
      </c>
      <c r="D159" s="83">
        <f t="shared" ref="D159:D190" si="26">B159/$C$5</f>
        <v>2.2857142857142856</v>
      </c>
      <c r="E159" s="78">
        <v>0.73670000000000002</v>
      </c>
      <c r="F159" s="79">
        <v>4.8840000000000005E-4</v>
      </c>
      <c r="G159" s="75">
        <f t="shared" si="21"/>
        <v>0.73718840000000008</v>
      </c>
      <c r="H159" s="66">
        <v>25.57</v>
      </c>
      <c r="I159" s="67" t="s">
        <v>71</v>
      </c>
      <c r="J159" s="64">
        <f t="shared" si="25"/>
        <v>25.57</v>
      </c>
      <c r="K159" s="66">
        <v>9517</v>
      </c>
      <c r="L159" s="67" t="s">
        <v>69</v>
      </c>
      <c r="M159" s="83">
        <f t="shared" si="22"/>
        <v>0.95169999999999999</v>
      </c>
      <c r="N159" s="66">
        <v>9283</v>
      </c>
      <c r="O159" s="67" t="s">
        <v>69</v>
      </c>
      <c r="P159" s="83">
        <f t="shared" si="23"/>
        <v>0.9282999999999999</v>
      </c>
    </row>
    <row r="160" spans="1:16">
      <c r="A160" s="1">
        <f t="shared" si="24"/>
        <v>160</v>
      </c>
      <c r="B160" s="76">
        <v>17</v>
      </c>
      <c r="C160" s="67" t="s">
        <v>72</v>
      </c>
      <c r="D160" s="83">
        <f t="shared" si="26"/>
        <v>2.4285714285714284</v>
      </c>
      <c r="E160" s="78">
        <v>0.70660000000000001</v>
      </c>
      <c r="F160" s="79">
        <v>4.6339999999999999E-4</v>
      </c>
      <c r="G160" s="75">
        <f t="shared" si="21"/>
        <v>0.70706340000000001</v>
      </c>
      <c r="H160" s="66">
        <v>27.83</v>
      </c>
      <c r="I160" s="67" t="s">
        <v>71</v>
      </c>
      <c r="J160" s="64">
        <f t="shared" si="25"/>
        <v>27.83</v>
      </c>
      <c r="K160" s="66">
        <v>1.01</v>
      </c>
      <c r="L160" s="112" t="s">
        <v>71</v>
      </c>
      <c r="M160" s="64">
        <f t="shared" ref="M160:M204" si="27">K160</f>
        <v>1.01</v>
      </c>
      <c r="N160" s="66">
        <v>9821</v>
      </c>
      <c r="O160" s="67" t="s">
        <v>69</v>
      </c>
      <c r="P160" s="83">
        <f t="shared" si="23"/>
        <v>0.98209999999999997</v>
      </c>
    </row>
    <row r="161" spans="1:16">
      <c r="A161" s="1">
        <f t="shared" si="24"/>
        <v>161</v>
      </c>
      <c r="B161" s="76">
        <v>18</v>
      </c>
      <c r="C161" s="67" t="s">
        <v>72</v>
      </c>
      <c r="D161" s="83">
        <f t="shared" si="26"/>
        <v>2.5714285714285716</v>
      </c>
      <c r="E161" s="78">
        <v>0.68049999999999999</v>
      </c>
      <c r="F161" s="79">
        <v>4.4089999999999998E-4</v>
      </c>
      <c r="G161" s="75">
        <f t="shared" si="21"/>
        <v>0.68094089999999996</v>
      </c>
      <c r="H161" s="66">
        <v>30.19</v>
      </c>
      <c r="I161" s="67" t="s">
        <v>71</v>
      </c>
      <c r="J161" s="64">
        <f t="shared" si="25"/>
        <v>30.19</v>
      </c>
      <c r="K161" s="66">
        <v>1.08</v>
      </c>
      <c r="L161" s="67" t="s">
        <v>71</v>
      </c>
      <c r="M161" s="64">
        <f t="shared" si="27"/>
        <v>1.08</v>
      </c>
      <c r="N161" s="66">
        <v>1.04</v>
      </c>
      <c r="O161" s="112" t="s">
        <v>71</v>
      </c>
      <c r="P161" s="64">
        <f t="shared" ref="P161:P192" si="28">N161</f>
        <v>1.04</v>
      </c>
    </row>
    <row r="162" spans="1:16">
      <c r="A162" s="1">
        <f t="shared" si="24"/>
        <v>162</v>
      </c>
      <c r="B162" s="76">
        <v>20</v>
      </c>
      <c r="C162" s="67" t="s">
        <v>72</v>
      </c>
      <c r="D162" s="83">
        <f t="shared" si="26"/>
        <v>2.8571428571428572</v>
      </c>
      <c r="E162" s="78">
        <v>0.63439999999999996</v>
      </c>
      <c r="F162" s="79">
        <v>4.0230000000000002E-4</v>
      </c>
      <c r="G162" s="75">
        <f t="shared" si="21"/>
        <v>0.63480229999999993</v>
      </c>
      <c r="H162" s="66">
        <v>35.17</v>
      </c>
      <c r="I162" s="67" t="s">
        <v>71</v>
      </c>
      <c r="J162" s="64">
        <f t="shared" si="25"/>
        <v>35.17</v>
      </c>
      <c r="K162" s="66">
        <v>1.31</v>
      </c>
      <c r="L162" s="67" t="s">
        <v>71</v>
      </c>
      <c r="M162" s="64">
        <f t="shared" si="27"/>
        <v>1.31</v>
      </c>
      <c r="N162" s="66">
        <v>1.1599999999999999</v>
      </c>
      <c r="O162" s="67" t="s">
        <v>71</v>
      </c>
      <c r="P162" s="64">
        <f t="shared" si="28"/>
        <v>1.1599999999999999</v>
      </c>
    </row>
    <row r="163" spans="1:16">
      <c r="A163" s="1">
        <f t="shared" si="24"/>
        <v>163</v>
      </c>
      <c r="B163" s="76">
        <v>22.5</v>
      </c>
      <c r="C163" s="67" t="s">
        <v>72</v>
      </c>
      <c r="D163" s="83">
        <f t="shared" si="26"/>
        <v>3.2142857142857144</v>
      </c>
      <c r="E163" s="78">
        <v>0.58589999999999998</v>
      </c>
      <c r="F163" s="79">
        <v>3.6299999999999999E-4</v>
      </c>
      <c r="G163" s="75">
        <f t="shared" si="21"/>
        <v>0.58626299999999998</v>
      </c>
      <c r="H163" s="66">
        <v>41.88</v>
      </c>
      <c r="I163" s="67" t="s">
        <v>71</v>
      </c>
      <c r="J163" s="64">
        <f t="shared" si="25"/>
        <v>41.88</v>
      </c>
      <c r="K163" s="66">
        <v>1.64</v>
      </c>
      <c r="L163" s="67" t="s">
        <v>71</v>
      </c>
      <c r="M163" s="64">
        <f t="shared" si="27"/>
        <v>1.64</v>
      </c>
      <c r="N163" s="66">
        <v>1.32</v>
      </c>
      <c r="O163" s="67" t="s">
        <v>71</v>
      </c>
      <c r="P163" s="64">
        <f t="shared" si="28"/>
        <v>1.32</v>
      </c>
    </row>
    <row r="164" spans="1:16">
      <c r="A164" s="1">
        <f t="shared" si="24"/>
        <v>164</v>
      </c>
      <c r="B164" s="76">
        <v>25</v>
      </c>
      <c r="C164" s="67" t="s">
        <v>72</v>
      </c>
      <c r="D164" s="83">
        <f t="shared" si="26"/>
        <v>3.5714285714285716</v>
      </c>
      <c r="E164" s="78">
        <v>0.54520000000000002</v>
      </c>
      <c r="F164" s="79">
        <v>3.3100000000000002E-4</v>
      </c>
      <c r="G164" s="75">
        <f t="shared" si="21"/>
        <v>0.54553099999999999</v>
      </c>
      <c r="H164" s="66">
        <v>49.12</v>
      </c>
      <c r="I164" s="67" t="s">
        <v>71</v>
      </c>
      <c r="J164" s="64">
        <f t="shared" si="25"/>
        <v>49.12</v>
      </c>
      <c r="K164" s="66">
        <v>1.96</v>
      </c>
      <c r="L164" s="67" t="s">
        <v>71</v>
      </c>
      <c r="M164" s="64">
        <f t="shared" si="27"/>
        <v>1.96</v>
      </c>
      <c r="N164" s="66">
        <v>1.49</v>
      </c>
      <c r="O164" s="67" t="s">
        <v>71</v>
      </c>
      <c r="P164" s="64">
        <f t="shared" si="28"/>
        <v>1.49</v>
      </c>
    </row>
    <row r="165" spans="1:16">
      <c r="A165" s="1">
        <f t="shared" si="24"/>
        <v>165</v>
      </c>
      <c r="B165" s="76">
        <v>27.5</v>
      </c>
      <c r="C165" s="67" t="s">
        <v>72</v>
      </c>
      <c r="D165" s="83">
        <f t="shared" si="26"/>
        <v>3.9285714285714284</v>
      </c>
      <c r="E165" s="78">
        <v>0.51039999999999996</v>
      </c>
      <c r="F165" s="79">
        <v>3.0449999999999997E-4</v>
      </c>
      <c r="G165" s="75">
        <f t="shared" si="21"/>
        <v>0.51070450000000001</v>
      </c>
      <c r="H165" s="66">
        <v>56.88</v>
      </c>
      <c r="I165" s="67" t="s">
        <v>71</v>
      </c>
      <c r="J165" s="64">
        <f t="shared" si="25"/>
        <v>56.88</v>
      </c>
      <c r="K165" s="66">
        <v>2.27</v>
      </c>
      <c r="L165" s="67" t="s">
        <v>71</v>
      </c>
      <c r="M165" s="64">
        <f t="shared" si="27"/>
        <v>2.27</v>
      </c>
      <c r="N165" s="66">
        <v>1.67</v>
      </c>
      <c r="O165" s="67" t="s">
        <v>71</v>
      </c>
      <c r="P165" s="64">
        <f t="shared" si="28"/>
        <v>1.67</v>
      </c>
    </row>
    <row r="166" spans="1:16">
      <c r="A166" s="1">
        <f t="shared" si="24"/>
        <v>166</v>
      </c>
      <c r="B166" s="76">
        <v>30</v>
      </c>
      <c r="C166" s="67" t="s">
        <v>72</v>
      </c>
      <c r="D166" s="83">
        <f t="shared" si="26"/>
        <v>4.2857142857142856</v>
      </c>
      <c r="E166" s="78">
        <v>0.4803</v>
      </c>
      <c r="F166" s="79">
        <v>2.8210000000000003E-4</v>
      </c>
      <c r="G166" s="75">
        <f t="shared" si="21"/>
        <v>0.48058210000000001</v>
      </c>
      <c r="H166" s="66">
        <v>65.14</v>
      </c>
      <c r="I166" s="67" t="s">
        <v>71</v>
      </c>
      <c r="J166" s="64">
        <f t="shared" si="25"/>
        <v>65.14</v>
      </c>
      <c r="K166" s="66">
        <v>2.58</v>
      </c>
      <c r="L166" s="67" t="s">
        <v>71</v>
      </c>
      <c r="M166" s="64">
        <f t="shared" si="27"/>
        <v>2.58</v>
      </c>
      <c r="N166" s="66">
        <v>1.87</v>
      </c>
      <c r="O166" s="67" t="s">
        <v>71</v>
      </c>
      <c r="P166" s="64">
        <f t="shared" si="28"/>
        <v>1.87</v>
      </c>
    </row>
    <row r="167" spans="1:16">
      <c r="A167" s="1">
        <f t="shared" si="24"/>
        <v>167</v>
      </c>
      <c r="B167" s="76">
        <v>32.5</v>
      </c>
      <c r="C167" s="67" t="s">
        <v>72</v>
      </c>
      <c r="D167" s="83">
        <f t="shared" si="26"/>
        <v>4.6428571428571432</v>
      </c>
      <c r="E167" s="78">
        <v>0.45400000000000001</v>
      </c>
      <c r="F167" s="79">
        <v>2.63E-4</v>
      </c>
      <c r="G167" s="75">
        <f t="shared" si="21"/>
        <v>0.45426300000000003</v>
      </c>
      <c r="H167" s="66">
        <v>73.91</v>
      </c>
      <c r="I167" s="67" t="s">
        <v>71</v>
      </c>
      <c r="J167" s="64">
        <f t="shared" si="25"/>
        <v>73.91</v>
      </c>
      <c r="K167" s="66">
        <v>2.88</v>
      </c>
      <c r="L167" s="67" t="s">
        <v>71</v>
      </c>
      <c r="M167" s="64">
        <f t="shared" si="27"/>
        <v>2.88</v>
      </c>
      <c r="N167" s="66">
        <v>2.0699999999999998</v>
      </c>
      <c r="O167" s="67" t="s">
        <v>71</v>
      </c>
      <c r="P167" s="64">
        <f t="shared" si="28"/>
        <v>2.0699999999999998</v>
      </c>
    </row>
    <row r="168" spans="1:16">
      <c r="A168" s="1">
        <f t="shared" si="24"/>
        <v>168</v>
      </c>
      <c r="B168" s="76">
        <v>35</v>
      </c>
      <c r="C168" s="67" t="s">
        <v>72</v>
      </c>
      <c r="D168" s="83">
        <f t="shared" si="26"/>
        <v>5</v>
      </c>
      <c r="E168" s="78">
        <v>0.43080000000000002</v>
      </c>
      <c r="F168" s="79">
        <v>2.4640000000000003E-4</v>
      </c>
      <c r="G168" s="75">
        <f t="shared" si="21"/>
        <v>0.4310464</v>
      </c>
      <c r="H168" s="66">
        <v>83.16</v>
      </c>
      <c r="I168" s="67" t="s">
        <v>71</v>
      </c>
      <c r="J168" s="64">
        <f t="shared" si="25"/>
        <v>83.16</v>
      </c>
      <c r="K168" s="66">
        <v>3.2</v>
      </c>
      <c r="L168" s="67" t="s">
        <v>71</v>
      </c>
      <c r="M168" s="64">
        <f t="shared" si="27"/>
        <v>3.2</v>
      </c>
      <c r="N168" s="66">
        <v>2.29</v>
      </c>
      <c r="O168" s="67" t="s">
        <v>71</v>
      </c>
      <c r="P168" s="64">
        <f t="shared" si="28"/>
        <v>2.29</v>
      </c>
    </row>
    <row r="169" spans="1:16">
      <c r="A169" s="1">
        <f t="shared" si="24"/>
        <v>169</v>
      </c>
      <c r="B169" s="76">
        <v>37.5</v>
      </c>
      <c r="C169" s="67" t="s">
        <v>72</v>
      </c>
      <c r="D169" s="83">
        <f t="shared" si="26"/>
        <v>5.3571428571428568</v>
      </c>
      <c r="E169" s="78">
        <v>0.41010000000000002</v>
      </c>
      <c r="F169" s="79">
        <v>2.318E-4</v>
      </c>
      <c r="G169" s="75">
        <f t="shared" si="21"/>
        <v>0.41033180000000002</v>
      </c>
      <c r="H169" s="66">
        <v>92.89</v>
      </c>
      <c r="I169" s="67" t="s">
        <v>71</v>
      </c>
      <c r="J169" s="64">
        <f t="shared" si="25"/>
        <v>92.89</v>
      </c>
      <c r="K169" s="66">
        <v>3.51</v>
      </c>
      <c r="L169" s="67" t="s">
        <v>71</v>
      </c>
      <c r="M169" s="64">
        <f t="shared" si="27"/>
        <v>3.51</v>
      </c>
      <c r="N169" s="66">
        <v>2.52</v>
      </c>
      <c r="O169" s="67" t="s">
        <v>71</v>
      </c>
      <c r="P169" s="64">
        <f t="shared" si="28"/>
        <v>2.52</v>
      </c>
    </row>
    <row r="170" spans="1:16">
      <c r="A170" s="1">
        <f t="shared" si="24"/>
        <v>170</v>
      </c>
      <c r="B170" s="76">
        <v>40</v>
      </c>
      <c r="C170" s="67" t="s">
        <v>72</v>
      </c>
      <c r="D170" s="83">
        <f t="shared" si="26"/>
        <v>5.7142857142857144</v>
      </c>
      <c r="E170" s="78">
        <v>0.39150000000000001</v>
      </c>
      <c r="F170" s="79">
        <v>2.1900000000000001E-4</v>
      </c>
      <c r="G170" s="75">
        <f t="shared" si="21"/>
        <v>0.39171900000000004</v>
      </c>
      <c r="H170" s="66">
        <v>103.11</v>
      </c>
      <c r="I170" s="67" t="s">
        <v>71</v>
      </c>
      <c r="J170" s="64">
        <f t="shared" si="25"/>
        <v>103.11</v>
      </c>
      <c r="K170" s="66">
        <v>3.82</v>
      </c>
      <c r="L170" s="67" t="s">
        <v>71</v>
      </c>
      <c r="M170" s="64">
        <f t="shared" si="27"/>
        <v>3.82</v>
      </c>
      <c r="N170" s="66">
        <v>2.76</v>
      </c>
      <c r="O170" s="67" t="s">
        <v>71</v>
      </c>
      <c r="P170" s="64">
        <f t="shared" si="28"/>
        <v>2.76</v>
      </c>
    </row>
    <row r="171" spans="1:16">
      <c r="A171" s="1">
        <f t="shared" si="24"/>
        <v>171</v>
      </c>
      <c r="B171" s="76">
        <v>45</v>
      </c>
      <c r="C171" s="67" t="s">
        <v>72</v>
      </c>
      <c r="D171" s="83">
        <f t="shared" si="26"/>
        <v>6.4285714285714288</v>
      </c>
      <c r="E171" s="78">
        <v>0.35949999999999999</v>
      </c>
      <c r="F171" s="79">
        <v>1.974E-4</v>
      </c>
      <c r="G171" s="75">
        <f t="shared" si="21"/>
        <v>0.3596974</v>
      </c>
      <c r="H171" s="66">
        <v>124.92</v>
      </c>
      <c r="I171" s="67" t="s">
        <v>71</v>
      </c>
      <c r="J171" s="64">
        <f t="shared" si="25"/>
        <v>124.92</v>
      </c>
      <c r="K171" s="66">
        <v>4.97</v>
      </c>
      <c r="L171" s="67" t="s">
        <v>71</v>
      </c>
      <c r="M171" s="64">
        <f t="shared" si="27"/>
        <v>4.97</v>
      </c>
      <c r="N171" s="66">
        <v>3.27</v>
      </c>
      <c r="O171" s="67" t="s">
        <v>71</v>
      </c>
      <c r="P171" s="64">
        <f t="shared" si="28"/>
        <v>3.27</v>
      </c>
    </row>
    <row r="172" spans="1:16">
      <c r="A172" s="1">
        <f t="shared" si="24"/>
        <v>172</v>
      </c>
      <c r="B172" s="76">
        <v>50</v>
      </c>
      <c r="C172" s="67" t="s">
        <v>72</v>
      </c>
      <c r="D172" s="83">
        <f t="shared" si="26"/>
        <v>7.1428571428571432</v>
      </c>
      <c r="E172" s="78">
        <v>0.33289999999999997</v>
      </c>
      <c r="F172" s="79">
        <v>1.7980000000000001E-4</v>
      </c>
      <c r="G172" s="75">
        <f t="shared" si="21"/>
        <v>0.33307979999999998</v>
      </c>
      <c r="H172" s="66">
        <v>148.58000000000001</v>
      </c>
      <c r="I172" s="67" t="s">
        <v>71</v>
      </c>
      <c r="J172" s="64">
        <f t="shared" si="25"/>
        <v>148.58000000000001</v>
      </c>
      <c r="K172" s="66">
        <v>6.05</v>
      </c>
      <c r="L172" s="67" t="s">
        <v>71</v>
      </c>
      <c r="M172" s="64">
        <f t="shared" si="27"/>
        <v>6.05</v>
      </c>
      <c r="N172" s="66">
        <v>3.82</v>
      </c>
      <c r="O172" s="67" t="s">
        <v>71</v>
      </c>
      <c r="P172" s="64">
        <f t="shared" si="28"/>
        <v>3.82</v>
      </c>
    </row>
    <row r="173" spans="1:16">
      <c r="A173" s="1">
        <f t="shared" si="24"/>
        <v>173</v>
      </c>
      <c r="B173" s="76">
        <v>55</v>
      </c>
      <c r="C173" s="67" t="s">
        <v>72</v>
      </c>
      <c r="D173" s="83">
        <f t="shared" si="26"/>
        <v>7.8571428571428568</v>
      </c>
      <c r="E173" s="78">
        <v>0.31040000000000001</v>
      </c>
      <c r="F173" s="79">
        <v>1.652E-4</v>
      </c>
      <c r="G173" s="75">
        <f t="shared" si="21"/>
        <v>0.31056519999999999</v>
      </c>
      <c r="H173" s="66">
        <v>174.05</v>
      </c>
      <c r="I173" s="67" t="s">
        <v>71</v>
      </c>
      <c r="J173" s="64">
        <f t="shared" si="25"/>
        <v>174.05</v>
      </c>
      <c r="K173" s="66">
        <v>7.1</v>
      </c>
      <c r="L173" s="67" t="s">
        <v>71</v>
      </c>
      <c r="M173" s="64">
        <f t="shared" si="27"/>
        <v>7.1</v>
      </c>
      <c r="N173" s="66">
        <v>4.41</v>
      </c>
      <c r="O173" s="67" t="s">
        <v>71</v>
      </c>
      <c r="P173" s="64">
        <f t="shared" si="28"/>
        <v>4.41</v>
      </c>
    </row>
    <row r="174" spans="1:16">
      <c r="A174" s="1">
        <f t="shared" si="24"/>
        <v>174</v>
      </c>
      <c r="B174" s="76">
        <v>60</v>
      </c>
      <c r="C174" s="67" t="s">
        <v>72</v>
      </c>
      <c r="D174" s="83">
        <f t="shared" si="26"/>
        <v>8.5714285714285712</v>
      </c>
      <c r="E174" s="78">
        <v>0.29099999999999998</v>
      </c>
      <c r="F174" s="79">
        <v>1.5300000000000001E-4</v>
      </c>
      <c r="G174" s="75">
        <f t="shared" si="21"/>
        <v>0.291153</v>
      </c>
      <c r="H174" s="66">
        <v>201.29</v>
      </c>
      <c r="I174" s="67" t="s">
        <v>71</v>
      </c>
      <c r="J174" s="64">
        <f t="shared" si="25"/>
        <v>201.29</v>
      </c>
      <c r="K174" s="66">
        <v>8.14</v>
      </c>
      <c r="L174" s="67" t="s">
        <v>71</v>
      </c>
      <c r="M174" s="64">
        <f t="shared" si="27"/>
        <v>8.14</v>
      </c>
      <c r="N174" s="66">
        <v>5.03</v>
      </c>
      <c r="O174" s="67" t="s">
        <v>71</v>
      </c>
      <c r="P174" s="64">
        <f t="shared" si="28"/>
        <v>5.03</v>
      </c>
    </row>
    <row r="175" spans="1:16">
      <c r="A175" s="1">
        <f t="shared" si="24"/>
        <v>175</v>
      </c>
      <c r="B175" s="76">
        <v>65</v>
      </c>
      <c r="C175" s="67" t="s">
        <v>72</v>
      </c>
      <c r="D175" s="83">
        <f t="shared" si="26"/>
        <v>9.2857142857142865</v>
      </c>
      <c r="E175" s="78">
        <v>0.2742</v>
      </c>
      <c r="F175" s="79">
        <v>1.4249999999999999E-4</v>
      </c>
      <c r="G175" s="75">
        <f t="shared" si="21"/>
        <v>0.27434249999999999</v>
      </c>
      <c r="H175" s="66">
        <v>230.27</v>
      </c>
      <c r="I175" s="67" t="s">
        <v>71</v>
      </c>
      <c r="J175" s="64">
        <f t="shared" si="25"/>
        <v>230.27</v>
      </c>
      <c r="K175" s="66">
        <v>9.18</v>
      </c>
      <c r="L175" s="67" t="s">
        <v>71</v>
      </c>
      <c r="M175" s="64">
        <f t="shared" si="27"/>
        <v>9.18</v>
      </c>
      <c r="N175" s="66">
        <v>5.7</v>
      </c>
      <c r="O175" s="67" t="s">
        <v>71</v>
      </c>
      <c r="P175" s="64">
        <f t="shared" si="28"/>
        <v>5.7</v>
      </c>
    </row>
    <row r="176" spans="1:16">
      <c r="A176" s="1">
        <f t="shared" si="24"/>
        <v>176</v>
      </c>
      <c r="B176" s="76">
        <v>70</v>
      </c>
      <c r="C176" s="67" t="s">
        <v>72</v>
      </c>
      <c r="D176" s="83">
        <f t="shared" si="26"/>
        <v>10</v>
      </c>
      <c r="E176" s="78">
        <v>0.25940000000000002</v>
      </c>
      <c r="F176" s="79">
        <v>1.3339999999999999E-4</v>
      </c>
      <c r="G176" s="75">
        <f t="shared" si="21"/>
        <v>0.25953340000000003</v>
      </c>
      <c r="H176" s="66">
        <v>260.95999999999998</v>
      </c>
      <c r="I176" s="67" t="s">
        <v>71</v>
      </c>
      <c r="J176" s="64">
        <f t="shared" si="25"/>
        <v>260.95999999999998</v>
      </c>
      <c r="K176" s="66">
        <v>10.23</v>
      </c>
      <c r="L176" s="67" t="s">
        <v>71</v>
      </c>
      <c r="M176" s="64">
        <f t="shared" si="27"/>
        <v>10.23</v>
      </c>
      <c r="N176" s="66">
        <v>6.39</v>
      </c>
      <c r="O176" s="67" t="s">
        <v>71</v>
      </c>
      <c r="P176" s="64">
        <f t="shared" si="28"/>
        <v>6.39</v>
      </c>
    </row>
    <row r="177" spans="1:16">
      <c r="A177" s="1">
        <f t="shared" si="24"/>
        <v>177</v>
      </c>
      <c r="B177" s="76">
        <v>80</v>
      </c>
      <c r="C177" s="67" t="s">
        <v>72</v>
      </c>
      <c r="D177" s="83">
        <f t="shared" si="26"/>
        <v>11.428571428571429</v>
      </c>
      <c r="E177" s="78">
        <v>0.2346</v>
      </c>
      <c r="F177" s="79">
        <v>1.184E-4</v>
      </c>
      <c r="G177" s="75">
        <f t="shared" si="21"/>
        <v>0.23471839999999999</v>
      </c>
      <c r="H177" s="66">
        <v>327.33</v>
      </c>
      <c r="I177" s="67" t="s">
        <v>71</v>
      </c>
      <c r="J177" s="64">
        <f t="shared" si="25"/>
        <v>327.33</v>
      </c>
      <c r="K177" s="66">
        <v>14.01</v>
      </c>
      <c r="L177" s="67" t="s">
        <v>71</v>
      </c>
      <c r="M177" s="64">
        <f t="shared" si="27"/>
        <v>14.01</v>
      </c>
      <c r="N177" s="66">
        <v>7.89</v>
      </c>
      <c r="O177" s="67" t="s">
        <v>71</v>
      </c>
      <c r="P177" s="64">
        <f t="shared" si="28"/>
        <v>7.89</v>
      </c>
    </row>
    <row r="178" spans="1:16">
      <c r="A178" s="1">
        <f t="shared" si="24"/>
        <v>178</v>
      </c>
      <c r="B178" s="66">
        <v>90</v>
      </c>
      <c r="C178" s="67" t="s">
        <v>72</v>
      </c>
      <c r="D178" s="83">
        <f t="shared" si="26"/>
        <v>12.857142857142858</v>
      </c>
      <c r="E178" s="78">
        <v>0.21460000000000001</v>
      </c>
      <c r="F178" s="79">
        <v>1.066E-4</v>
      </c>
      <c r="G178" s="75">
        <f t="shared" si="21"/>
        <v>0.21470660000000003</v>
      </c>
      <c r="H178" s="66">
        <v>400.31</v>
      </c>
      <c r="I178" s="67" t="s">
        <v>71</v>
      </c>
      <c r="J178" s="64">
        <f t="shared" si="25"/>
        <v>400.31</v>
      </c>
      <c r="K178" s="66">
        <v>17.54</v>
      </c>
      <c r="L178" s="67" t="s">
        <v>71</v>
      </c>
      <c r="M178" s="64">
        <f t="shared" si="27"/>
        <v>17.54</v>
      </c>
      <c r="N178" s="66">
        <v>9.5299999999999994</v>
      </c>
      <c r="O178" s="67" t="s">
        <v>71</v>
      </c>
      <c r="P178" s="64">
        <f t="shared" si="28"/>
        <v>9.5299999999999994</v>
      </c>
    </row>
    <row r="179" spans="1:16">
      <c r="A179" s="1">
        <f t="shared" si="24"/>
        <v>179</v>
      </c>
      <c r="B179" s="76">
        <v>100</v>
      </c>
      <c r="C179" s="77" t="s">
        <v>72</v>
      </c>
      <c r="D179" s="83">
        <f t="shared" si="26"/>
        <v>14.285714285714286</v>
      </c>
      <c r="E179" s="78">
        <v>0.1981</v>
      </c>
      <c r="F179" s="79">
        <v>9.7029999999999998E-5</v>
      </c>
      <c r="G179" s="75">
        <f t="shared" si="21"/>
        <v>0.19819703</v>
      </c>
      <c r="H179" s="66">
        <v>479.73</v>
      </c>
      <c r="I179" s="67" t="s">
        <v>71</v>
      </c>
      <c r="J179" s="64">
        <f t="shared" si="25"/>
        <v>479.73</v>
      </c>
      <c r="K179" s="66">
        <v>20.97</v>
      </c>
      <c r="L179" s="67" t="s">
        <v>71</v>
      </c>
      <c r="M179" s="64">
        <f t="shared" si="27"/>
        <v>20.97</v>
      </c>
      <c r="N179" s="66">
        <v>11.3</v>
      </c>
      <c r="O179" s="67" t="s">
        <v>71</v>
      </c>
      <c r="P179" s="64">
        <f t="shared" si="28"/>
        <v>11.3</v>
      </c>
    </row>
    <row r="180" spans="1:16">
      <c r="A180" s="1">
        <f t="shared" si="24"/>
        <v>180</v>
      </c>
      <c r="B180" s="76">
        <v>110</v>
      </c>
      <c r="C180" s="77" t="s">
        <v>72</v>
      </c>
      <c r="D180" s="83">
        <f t="shared" si="26"/>
        <v>15.714285714285714</v>
      </c>
      <c r="E180" s="78">
        <v>0.1842</v>
      </c>
      <c r="F180" s="79">
        <v>8.9099999999999997E-5</v>
      </c>
      <c r="G180" s="75">
        <f t="shared" si="21"/>
        <v>0.18428910000000001</v>
      </c>
      <c r="H180" s="66">
        <v>565.47</v>
      </c>
      <c r="I180" s="67" t="s">
        <v>71</v>
      </c>
      <c r="J180" s="64">
        <f t="shared" si="25"/>
        <v>565.47</v>
      </c>
      <c r="K180" s="66">
        <v>24.38</v>
      </c>
      <c r="L180" s="67" t="s">
        <v>71</v>
      </c>
      <c r="M180" s="64">
        <f t="shared" si="27"/>
        <v>24.38</v>
      </c>
      <c r="N180" s="66">
        <v>13.2</v>
      </c>
      <c r="O180" s="67" t="s">
        <v>71</v>
      </c>
      <c r="P180" s="64">
        <f t="shared" si="28"/>
        <v>13.2</v>
      </c>
    </row>
    <row r="181" spans="1:16">
      <c r="A181" s="1">
        <f t="shared" si="24"/>
        <v>181</v>
      </c>
      <c r="B181" s="76">
        <v>120</v>
      </c>
      <c r="C181" s="77" t="s">
        <v>72</v>
      </c>
      <c r="D181" s="83">
        <f t="shared" si="26"/>
        <v>17.142857142857142</v>
      </c>
      <c r="E181" s="78">
        <v>0.17230000000000001</v>
      </c>
      <c r="F181" s="79">
        <v>8.242E-5</v>
      </c>
      <c r="G181" s="75">
        <f t="shared" si="21"/>
        <v>0.17238242000000001</v>
      </c>
      <c r="H181" s="66">
        <v>657.4</v>
      </c>
      <c r="I181" s="67" t="s">
        <v>71</v>
      </c>
      <c r="J181" s="64">
        <f t="shared" si="25"/>
        <v>657.4</v>
      </c>
      <c r="K181" s="66">
        <v>27.8</v>
      </c>
      <c r="L181" s="67" t="s">
        <v>71</v>
      </c>
      <c r="M181" s="64">
        <f t="shared" si="27"/>
        <v>27.8</v>
      </c>
      <c r="N181" s="66">
        <v>15.22</v>
      </c>
      <c r="O181" s="67" t="s">
        <v>71</v>
      </c>
      <c r="P181" s="64">
        <f t="shared" si="28"/>
        <v>15.22</v>
      </c>
    </row>
    <row r="182" spans="1:16">
      <c r="A182" s="1">
        <f t="shared" si="24"/>
        <v>182</v>
      </c>
      <c r="B182" s="76">
        <v>130</v>
      </c>
      <c r="C182" s="77" t="s">
        <v>72</v>
      </c>
      <c r="D182" s="83">
        <f t="shared" si="26"/>
        <v>18.571428571428573</v>
      </c>
      <c r="E182" s="78">
        <v>0.16200000000000001</v>
      </c>
      <c r="F182" s="79">
        <v>7.6710000000000002E-5</v>
      </c>
      <c r="G182" s="75">
        <f t="shared" si="21"/>
        <v>0.16207671000000001</v>
      </c>
      <c r="H182" s="66">
        <v>755.41</v>
      </c>
      <c r="I182" s="67" t="s">
        <v>71</v>
      </c>
      <c r="J182" s="64">
        <f t="shared" si="25"/>
        <v>755.41</v>
      </c>
      <c r="K182" s="66">
        <v>31.24</v>
      </c>
      <c r="L182" s="67" t="s">
        <v>71</v>
      </c>
      <c r="M182" s="64">
        <f t="shared" si="27"/>
        <v>31.24</v>
      </c>
      <c r="N182" s="66">
        <v>17.36</v>
      </c>
      <c r="O182" s="67" t="s">
        <v>71</v>
      </c>
      <c r="P182" s="64">
        <f t="shared" si="28"/>
        <v>17.36</v>
      </c>
    </row>
    <row r="183" spans="1:16">
      <c r="A183" s="1">
        <f t="shared" si="24"/>
        <v>183</v>
      </c>
      <c r="B183" s="76">
        <v>140</v>
      </c>
      <c r="C183" s="77" t="s">
        <v>72</v>
      </c>
      <c r="D183" s="83">
        <f t="shared" si="26"/>
        <v>20</v>
      </c>
      <c r="E183" s="78">
        <v>0.153</v>
      </c>
      <c r="F183" s="79">
        <v>7.1769999999999999E-5</v>
      </c>
      <c r="G183" s="75">
        <f t="shared" si="21"/>
        <v>0.15307177</v>
      </c>
      <c r="H183" s="66">
        <v>859.41</v>
      </c>
      <c r="I183" s="67" t="s">
        <v>71</v>
      </c>
      <c r="J183" s="64">
        <f t="shared" si="25"/>
        <v>859.41</v>
      </c>
      <c r="K183" s="66">
        <v>34.729999999999997</v>
      </c>
      <c r="L183" s="67" t="s">
        <v>71</v>
      </c>
      <c r="M183" s="64">
        <f t="shared" si="27"/>
        <v>34.729999999999997</v>
      </c>
      <c r="N183" s="66">
        <v>19.63</v>
      </c>
      <c r="O183" s="67" t="s">
        <v>71</v>
      </c>
      <c r="P183" s="64">
        <f t="shared" si="28"/>
        <v>19.63</v>
      </c>
    </row>
    <row r="184" spans="1:16">
      <c r="A184" s="1">
        <f t="shared" si="24"/>
        <v>184</v>
      </c>
      <c r="B184" s="76">
        <v>150</v>
      </c>
      <c r="C184" s="77" t="s">
        <v>72</v>
      </c>
      <c r="D184" s="83">
        <f t="shared" si="26"/>
        <v>21.428571428571427</v>
      </c>
      <c r="E184" s="78">
        <v>0.14510000000000001</v>
      </c>
      <c r="F184" s="79">
        <v>6.7459999999999994E-5</v>
      </c>
      <c r="G184" s="75">
        <f t="shared" si="21"/>
        <v>0.14516746</v>
      </c>
      <c r="H184" s="66">
        <v>969.31</v>
      </c>
      <c r="I184" s="67" t="s">
        <v>71</v>
      </c>
      <c r="J184" s="64">
        <f t="shared" si="25"/>
        <v>969.31</v>
      </c>
      <c r="K184" s="66">
        <v>38.25</v>
      </c>
      <c r="L184" s="67" t="s">
        <v>71</v>
      </c>
      <c r="M184" s="64">
        <f t="shared" si="27"/>
        <v>38.25</v>
      </c>
      <c r="N184" s="66">
        <v>22.01</v>
      </c>
      <c r="O184" s="67" t="s">
        <v>71</v>
      </c>
      <c r="P184" s="64">
        <f t="shared" si="28"/>
        <v>22.01</v>
      </c>
    </row>
    <row r="185" spans="1:16">
      <c r="A185" s="1">
        <f t="shared" si="24"/>
        <v>185</v>
      </c>
      <c r="B185" s="76">
        <v>160</v>
      </c>
      <c r="C185" s="77" t="s">
        <v>72</v>
      </c>
      <c r="D185" s="83">
        <f t="shared" si="26"/>
        <v>22.857142857142858</v>
      </c>
      <c r="E185" s="78">
        <v>0.13800000000000001</v>
      </c>
      <c r="F185" s="79">
        <v>6.3659999999999997E-5</v>
      </c>
      <c r="G185" s="75">
        <f t="shared" si="21"/>
        <v>0.13806366</v>
      </c>
      <c r="H185" s="66">
        <v>1.0900000000000001</v>
      </c>
      <c r="I185" s="112" t="s">
        <v>73</v>
      </c>
      <c r="J185" s="68">
        <f t="shared" ref="J185:J228" si="29">H185*1000</f>
        <v>1090</v>
      </c>
      <c r="K185" s="66">
        <v>41.83</v>
      </c>
      <c r="L185" s="67" t="s">
        <v>71</v>
      </c>
      <c r="M185" s="64">
        <f t="shared" si="27"/>
        <v>41.83</v>
      </c>
      <c r="N185" s="66">
        <v>24.51</v>
      </c>
      <c r="O185" s="67" t="s">
        <v>71</v>
      </c>
      <c r="P185" s="64">
        <f t="shared" si="28"/>
        <v>24.51</v>
      </c>
    </row>
    <row r="186" spans="1:16">
      <c r="A186" s="1">
        <f t="shared" si="24"/>
        <v>186</v>
      </c>
      <c r="B186" s="76">
        <v>170</v>
      </c>
      <c r="C186" s="77" t="s">
        <v>72</v>
      </c>
      <c r="D186" s="83">
        <f t="shared" si="26"/>
        <v>24.285714285714285</v>
      </c>
      <c r="E186" s="78">
        <v>0.13170000000000001</v>
      </c>
      <c r="F186" s="79">
        <v>6.0279999999999999E-5</v>
      </c>
      <c r="G186" s="75">
        <f t="shared" si="21"/>
        <v>0.13176028000000001</v>
      </c>
      <c r="H186" s="66">
        <v>1.21</v>
      </c>
      <c r="I186" s="67" t="s">
        <v>73</v>
      </c>
      <c r="J186" s="68">
        <f t="shared" si="29"/>
        <v>1210</v>
      </c>
      <c r="K186" s="66">
        <v>45.45</v>
      </c>
      <c r="L186" s="67" t="s">
        <v>71</v>
      </c>
      <c r="M186" s="64">
        <f t="shared" si="27"/>
        <v>45.45</v>
      </c>
      <c r="N186" s="66">
        <v>27.12</v>
      </c>
      <c r="O186" s="67" t="s">
        <v>71</v>
      </c>
      <c r="P186" s="64">
        <f t="shared" si="28"/>
        <v>27.12</v>
      </c>
    </row>
    <row r="187" spans="1:16">
      <c r="A187" s="1">
        <f t="shared" si="24"/>
        <v>187</v>
      </c>
      <c r="B187" s="76">
        <v>180</v>
      </c>
      <c r="C187" s="77" t="s">
        <v>72</v>
      </c>
      <c r="D187" s="83">
        <f t="shared" si="26"/>
        <v>25.714285714285715</v>
      </c>
      <c r="E187" s="78">
        <v>0.126</v>
      </c>
      <c r="F187" s="79">
        <v>5.7259999999999997E-5</v>
      </c>
      <c r="G187" s="75">
        <f t="shared" si="21"/>
        <v>0.12605726</v>
      </c>
      <c r="H187" s="66">
        <v>1.33</v>
      </c>
      <c r="I187" s="67" t="s">
        <v>73</v>
      </c>
      <c r="J187" s="68">
        <f t="shared" si="29"/>
        <v>1330</v>
      </c>
      <c r="K187" s="66">
        <v>49.12</v>
      </c>
      <c r="L187" s="67" t="s">
        <v>71</v>
      </c>
      <c r="M187" s="64">
        <f t="shared" si="27"/>
        <v>49.12</v>
      </c>
      <c r="N187" s="66">
        <v>29.85</v>
      </c>
      <c r="O187" s="67" t="s">
        <v>71</v>
      </c>
      <c r="P187" s="64">
        <f t="shared" si="28"/>
        <v>29.85</v>
      </c>
    </row>
    <row r="188" spans="1:16">
      <c r="A188" s="1">
        <f t="shared" si="24"/>
        <v>188</v>
      </c>
      <c r="B188" s="76">
        <v>200</v>
      </c>
      <c r="C188" s="77" t="s">
        <v>72</v>
      </c>
      <c r="D188" s="83">
        <f t="shared" si="26"/>
        <v>28.571428571428573</v>
      </c>
      <c r="E188" s="78">
        <v>0.1162</v>
      </c>
      <c r="F188" s="79">
        <v>5.2070000000000001E-5</v>
      </c>
      <c r="G188" s="75">
        <f t="shared" si="21"/>
        <v>0.11625207</v>
      </c>
      <c r="H188" s="66">
        <v>1.6</v>
      </c>
      <c r="I188" s="67" t="s">
        <v>73</v>
      </c>
      <c r="J188" s="68">
        <f t="shared" si="29"/>
        <v>1600</v>
      </c>
      <c r="K188" s="66">
        <v>62.75</v>
      </c>
      <c r="L188" s="67" t="s">
        <v>71</v>
      </c>
      <c r="M188" s="64">
        <f t="shared" si="27"/>
        <v>62.75</v>
      </c>
      <c r="N188" s="66">
        <v>35.630000000000003</v>
      </c>
      <c r="O188" s="67" t="s">
        <v>71</v>
      </c>
      <c r="P188" s="64">
        <f t="shared" si="28"/>
        <v>35.630000000000003</v>
      </c>
    </row>
    <row r="189" spans="1:16">
      <c r="A189" s="1">
        <f t="shared" si="24"/>
        <v>189</v>
      </c>
      <c r="B189" s="76">
        <v>225</v>
      </c>
      <c r="C189" s="77" t="s">
        <v>72</v>
      </c>
      <c r="D189" s="83">
        <f t="shared" si="26"/>
        <v>32.142857142857146</v>
      </c>
      <c r="E189" s="78">
        <v>0.1061</v>
      </c>
      <c r="F189" s="79">
        <v>4.6820000000000002E-5</v>
      </c>
      <c r="G189" s="75">
        <f t="shared" si="21"/>
        <v>0.10614682</v>
      </c>
      <c r="H189" s="66">
        <v>1.97</v>
      </c>
      <c r="I189" s="67" t="s">
        <v>73</v>
      </c>
      <c r="J189" s="68">
        <f t="shared" si="29"/>
        <v>1970</v>
      </c>
      <c r="K189" s="66">
        <v>82.17</v>
      </c>
      <c r="L189" s="67" t="s">
        <v>71</v>
      </c>
      <c r="M189" s="64">
        <f t="shared" si="27"/>
        <v>82.17</v>
      </c>
      <c r="N189" s="66">
        <v>43.45</v>
      </c>
      <c r="O189" s="67" t="s">
        <v>71</v>
      </c>
      <c r="P189" s="64">
        <f t="shared" si="28"/>
        <v>43.45</v>
      </c>
    </row>
    <row r="190" spans="1:16">
      <c r="A190" s="1">
        <f t="shared" si="24"/>
        <v>190</v>
      </c>
      <c r="B190" s="76">
        <v>250</v>
      </c>
      <c r="C190" s="77" t="s">
        <v>72</v>
      </c>
      <c r="D190" s="83">
        <f t="shared" si="26"/>
        <v>35.714285714285715</v>
      </c>
      <c r="E190" s="78">
        <v>9.776E-2</v>
      </c>
      <c r="F190" s="79">
        <v>4.2570000000000001E-5</v>
      </c>
      <c r="G190" s="75">
        <f t="shared" si="21"/>
        <v>9.7802570000000005E-2</v>
      </c>
      <c r="H190" s="66">
        <v>2.38</v>
      </c>
      <c r="I190" s="67" t="s">
        <v>73</v>
      </c>
      <c r="J190" s="68">
        <f t="shared" si="29"/>
        <v>2380</v>
      </c>
      <c r="K190" s="66">
        <v>100.54</v>
      </c>
      <c r="L190" s="67" t="s">
        <v>71</v>
      </c>
      <c r="M190" s="64">
        <f t="shared" si="27"/>
        <v>100.54</v>
      </c>
      <c r="N190" s="66">
        <v>51.93</v>
      </c>
      <c r="O190" s="67" t="s">
        <v>71</v>
      </c>
      <c r="P190" s="64">
        <f t="shared" si="28"/>
        <v>51.93</v>
      </c>
    </row>
    <row r="191" spans="1:16">
      <c r="A191" s="1">
        <f t="shared" si="24"/>
        <v>191</v>
      </c>
      <c r="B191" s="76">
        <v>275</v>
      </c>
      <c r="C191" s="77" t="s">
        <v>72</v>
      </c>
      <c r="D191" s="83">
        <f t="shared" ref="D191:D204" si="30">B191/$C$5</f>
        <v>39.285714285714285</v>
      </c>
      <c r="E191" s="78">
        <v>9.0829999999999994E-2</v>
      </c>
      <c r="F191" s="79">
        <v>3.9060000000000002E-5</v>
      </c>
      <c r="G191" s="75">
        <f t="shared" si="21"/>
        <v>9.0869059999999988E-2</v>
      </c>
      <c r="H191" s="66">
        <v>2.81</v>
      </c>
      <c r="I191" s="67" t="s">
        <v>73</v>
      </c>
      <c r="J191" s="68">
        <f t="shared" si="29"/>
        <v>2810</v>
      </c>
      <c r="K191" s="66">
        <v>118.47</v>
      </c>
      <c r="L191" s="67" t="s">
        <v>71</v>
      </c>
      <c r="M191" s="64">
        <f t="shared" si="27"/>
        <v>118.47</v>
      </c>
      <c r="N191" s="66">
        <v>61.02</v>
      </c>
      <c r="O191" s="67" t="s">
        <v>71</v>
      </c>
      <c r="P191" s="64">
        <f t="shared" si="28"/>
        <v>61.02</v>
      </c>
    </row>
    <row r="192" spans="1:16">
      <c r="A192" s="1">
        <f t="shared" si="24"/>
        <v>192</v>
      </c>
      <c r="B192" s="76">
        <v>300</v>
      </c>
      <c r="C192" s="77" t="s">
        <v>72</v>
      </c>
      <c r="D192" s="83">
        <f t="shared" si="30"/>
        <v>42.857142857142854</v>
      </c>
      <c r="E192" s="78">
        <v>8.4940000000000002E-2</v>
      </c>
      <c r="F192" s="79">
        <v>3.6100000000000003E-5</v>
      </c>
      <c r="G192" s="75">
        <f t="shared" si="21"/>
        <v>8.4976099999999999E-2</v>
      </c>
      <c r="H192" s="66">
        <v>3.28</v>
      </c>
      <c r="I192" s="67" t="s">
        <v>73</v>
      </c>
      <c r="J192" s="68">
        <f t="shared" si="29"/>
        <v>3280</v>
      </c>
      <c r="K192" s="66">
        <v>136.27000000000001</v>
      </c>
      <c r="L192" s="67" t="s">
        <v>71</v>
      </c>
      <c r="M192" s="64">
        <f t="shared" si="27"/>
        <v>136.27000000000001</v>
      </c>
      <c r="N192" s="66">
        <v>70.73</v>
      </c>
      <c r="O192" s="67" t="s">
        <v>71</v>
      </c>
      <c r="P192" s="64">
        <f t="shared" si="28"/>
        <v>70.73</v>
      </c>
    </row>
    <row r="193" spans="1:16">
      <c r="A193" s="1">
        <f t="shared" si="24"/>
        <v>193</v>
      </c>
      <c r="B193" s="76">
        <v>325</v>
      </c>
      <c r="C193" s="77" t="s">
        <v>72</v>
      </c>
      <c r="D193" s="83">
        <f t="shared" si="30"/>
        <v>46.428571428571431</v>
      </c>
      <c r="E193" s="78">
        <v>7.9880000000000007E-2</v>
      </c>
      <c r="F193" s="79">
        <v>3.358E-5</v>
      </c>
      <c r="G193" s="75">
        <f t="shared" si="21"/>
        <v>7.9913580000000012E-2</v>
      </c>
      <c r="H193" s="66">
        <v>3.77</v>
      </c>
      <c r="I193" s="67" t="s">
        <v>73</v>
      </c>
      <c r="J193" s="68">
        <f t="shared" si="29"/>
        <v>3770</v>
      </c>
      <c r="K193" s="66">
        <v>154.08000000000001</v>
      </c>
      <c r="L193" s="67" t="s">
        <v>71</v>
      </c>
      <c r="M193" s="64">
        <f t="shared" si="27"/>
        <v>154.08000000000001</v>
      </c>
      <c r="N193" s="66">
        <v>81.02</v>
      </c>
      <c r="O193" s="67" t="s">
        <v>71</v>
      </c>
      <c r="P193" s="64">
        <f t="shared" ref="P193:P209" si="31">N193</f>
        <v>81.02</v>
      </c>
    </row>
    <row r="194" spans="1:16">
      <c r="A194" s="1">
        <f t="shared" si="24"/>
        <v>194</v>
      </c>
      <c r="B194" s="76">
        <v>350</v>
      </c>
      <c r="C194" s="77" t="s">
        <v>72</v>
      </c>
      <c r="D194" s="83">
        <f t="shared" si="30"/>
        <v>50</v>
      </c>
      <c r="E194" s="78">
        <v>7.5469999999999995E-2</v>
      </c>
      <c r="F194" s="79">
        <v>3.1390000000000003E-5</v>
      </c>
      <c r="G194" s="75">
        <f t="shared" si="21"/>
        <v>7.5501390000000002E-2</v>
      </c>
      <c r="H194" s="66">
        <v>4.3</v>
      </c>
      <c r="I194" s="67" t="s">
        <v>73</v>
      </c>
      <c r="J194" s="68">
        <f t="shared" si="29"/>
        <v>4300</v>
      </c>
      <c r="K194" s="66">
        <v>171.97</v>
      </c>
      <c r="L194" s="67" t="s">
        <v>71</v>
      </c>
      <c r="M194" s="64">
        <f t="shared" si="27"/>
        <v>171.97</v>
      </c>
      <c r="N194" s="66">
        <v>91.89</v>
      </c>
      <c r="O194" s="67" t="s">
        <v>71</v>
      </c>
      <c r="P194" s="64">
        <f t="shared" si="31"/>
        <v>91.89</v>
      </c>
    </row>
    <row r="195" spans="1:16">
      <c r="A195" s="1">
        <f t="shared" si="24"/>
        <v>195</v>
      </c>
      <c r="B195" s="76">
        <v>375</v>
      </c>
      <c r="C195" s="77" t="s">
        <v>72</v>
      </c>
      <c r="D195" s="83">
        <f t="shared" si="30"/>
        <v>53.571428571428569</v>
      </c>
      <c r="E195" s="78">
        <v>7.1599999999999997E-2</v>
      </c>
      <c r="F195" s="79">
        <v>2.9490000000000001E-5</v>
      </c>
      <c r="G195" s="75">
        <f t="shared" si="21"/>
        <v>7.162948999999999E-2</v>
      </c>
      <c r="H195" s="66">
        <v>4.8600000000000003</v>
      </c>
      <c r="I195" s="67" t="s">
        <v>73</v>
      </c>
      <c r="J195" s="68">
        <f t="shared" si="29"/>
        <v>4860</v>
      </c>
      <c r="K195" s="66">
        <v>190</v>
      </c>
      <c r="L195" s="67" t="s">
        <v>71</v>
      </c>
      <c r="M195" s="64">
        <f t="shared" si="27"/>
        <v>190</v>
      </c>
      <c r="N195" s="66">
        <v>103.31</v>
      </c>
      <c r="O195" s="67" t="s">
        <v>71</v>
      </c>
      <c r="P195" s="64">
        <f t="shared" si="31"/>
        <v>103.31</v>
      </c>
    </row>
    <row r="196" spans="1:16">
      <c r="A196" s="1">
        <f t="shared" si="24"/>
        <v>196</v>
      </c>
      <c r="B196" s="76">
        <v>400</v>
      </c>
      <c r="C196" s="77" t="s">
        <v>72</v>
      </c>
      <c r="D196" s="83">
        <f t="shared" si="30"/>
        <v>57.142857142857146</v>
      </c>
      <c r="E196" s="78">
        <v>6.8169999999999994E-2</v>
      </c>
      <c r="F196" s="79">
        <v>2.781E-5</v>
      </c>
      <c r="G196" s="75">
        <f t="shared" si="21"/>
        <v>6.8197809999999998E-2</v>
      </c>
      <c r="H196" s="66">
        <v>5.44</v>
      </c>
      <c r="I196" s="67" t="s">
        <v>73</v>
      </c>
      <c r="J196" s="68">
        <f t="shared" si="29"/>
        <v>5440</v>
      </c>
      <c r="K196" s="66">
        <v>208.2</v>
      </c>
      <c r="L196" s="67" t="s">
        <v>71</v>
      </c>
      <c r="M196" s="64">
        <f t="shared" si="27"/>
        <v>208.2</v>
      </c>
      <c r="N196" s="66">
        <v>115.27</v>
      </c>
      <c r="O196" s="67" t="s">
        <v>71</v>
      </c>
      <c r="P196" s="64">
        <f t="shared" si="31"/>
        <v>115.27</v>
      </c>
    </row>
    <row r="197" spans="1:16">
      <c r="A197" s="1">
        <f t="shared" si="24"/>
        <v>197</v>
      </c>
      <c r="B197" s="76">
        <v>450</v>
      </c>
      <c r="C197" s="77" t="s">
        <v>72</v>
      </c>
      <c r="D197" s="83">
        <f t="shared" si="30"/>
        <v>64.285714285714292</v>
      </c>
      <c r="E197" s="78">
        <v>6.2359999999999999E-2</v>
      </c>
      <c r="F197" s="79">
        <v>2.499E-5</v>
      </c>
      <c r="G197" s="75">
        <f t="shared" si="21"/>
        <v>6.2384990000000001E-2</v>
      </c>
      <c r="H197" s="66">
        <v>6.7</v>
      </c>
      <c r="I197" s="67" t="s">
        <v>73</v>
      </c>
      <c r="J197" s="68">
        <f t="shared" si="29"/>
        <v>6700</v>
      </c>
      <c r="K197" s="66">
        <v>275.37</v>
      </c>
      <c r="L197" s="67" t="s">
        <v>71</v>
      </c>
      <c r="M197" s="64">
        <f t="shared" si="27"/>
        <v>275.37</v>
      </c>
      <c r="N197" s="66">
        <v>140.79</v>
      </c>
      <c r="O197" s="67" t="s">
        <v>71</v>
      </c>
      <c r="P197" s="64">
        <f t="shared" si="31"/>
        <v>140.79</v>
      </c>
    </row>
    <row r="198" spans="1:16">
      <c r="A198" s="1">
        <f t="shared" si="24"/>
        <v>198</v>
      </c>
      <c r="B198" s="76">
        <v>500</v>
      </c>
      <c r="C198" s="77" t="s">
        <v>72</v>
      </c>
      <c r="D198" s="83">
        <f t="shared" si="30"/>
        <v>71.428571428571431</v>
      </c>
      <c r="E198" s="78">
        <v>5.7610000000000001E-2</v>
      </c>
      <c r="F198" s="79">
        <v>2.2710000000000001E-5</v>
      </c>
      <c r="G198" s="75">
        <f t="shared" si="21"/>
        <v>5.7632710000000004E-2</v>
      </c>
      <c r="H198" s="66">
        <v>8.07</v>
      </c>
      <c r="I198" s="67" t="s">
        <v>73</v>
      </c>
      <c r="J198" s="68">
        <f t="shared" si="29"/>
        <v>8070</v>
      </c>
      <c r="K198" s="66">
        <v>338.16</v>
      </c>
      <c r="L198" s="67" t="s">
        <v>71</v>
      </c>
      <c r="M198" s="64">
        <f t="shared" si="27"/>
        <v>338.16</v>
      </c>
      <c r="N198" s="66">
        <v>168.33</v>
      </c>
      <c r="O198" s="67" t="s">
        <v>71</v>
      </c>
      <c r="P198" s="64">
        <f t="shared" si="31"/>
        <v>168.33</v>
      </c>
    </row>
    <row r="199" spans="1:16">
      <c r="A199" s="1">
        <f t="shared" si="24"/>
        <v>199</v>
      </c>
      <c r="B199" s="76">
        <v>550</v>
      </c>
      <c r="C199" s="77" t="s">
        <v>72</v>
      </c>
      <c r="D199" s="83">
        <f t="shared" si="30"/>
        <v>78.571428571428569</v>
      </c>
      <c r="E199" s="78">
        <v>5.3670000000000002E-2</v>
      </c>
      <c r="F199" s="79">
        <v>2.0820000000000001E-5</v>
      </c>
      <c r="G199" s="75">
        <f t="shared" si="21"/>
        <v>5.369082E-2</v>
      </c>
      <c r="H199" s="66">
        <v>9.5399999999999991</v>
      </c>
      <c r="I199" s="67" t="s">
        <v>73</v>
      </c>
      <c r="J199" s="68">
        <f t="shared" si="29"/>
        <v>9540</v>
      </c>
      <c r="K199" s="66">
        <v>399.02</v>
      </c>
      <c r="L199" s="67" t="s">
        <v>71</v>
      </c>
      <c r="M199" s="64">
        <f t="shared" si="27"/>
        <v>399.02</v>
      </c>
      <c r="N199" s="66">
        <v>197.8</v>
      </c>
      <c r="O199" s="67" t="s">
        <v>71</v>
      </c>
      <c r="P199" s="64">
        <f t="shared" si="31"/>
        <v>197.8</v>
      </c>
    </row>
    <row r="200" spans="1:16">
      <c r="A200" s="1">
        <f t="shared" si="24"/>
        <v>200</v>
      </c>
      <c r="B200" s="76">
        <v>600</v>
      </c>
      <c r="C200" s="77" t="s">
        <v>72</v>
      </c>
      <c r="D200" s="83">
        <f t="shared" si="30"/>
        <v>85.714285714285708</v>
      </c>
      <c r="E200" s="78">
        <v>5.033E-2</v>
      </c>
      <c r="F200" s="79">
        <v>1.9230000000000001E-5</v>
      </c>
      <c r="G200" s="75">
        <f t="shared" si="21"/>
        <v>5.0349230000000002E-2</v>
      </c>
      <c r="H200" s="66">
        <v>11.11</v>
      </c>
      <c r="I200" s="67" t="s">
        <v>73</v>
      </c>
      <c r="J200" s="68">
        <f t="shared" si="29"/>
        <v>11110</v>
      </c>
      <c r="K200" s="66">
        <v>459.03</v>
      </c>
      <c r="L200" s="67" t="s">
        <v>71</v>
      </c>
      <c r="M200" s="64">
        <f t="shared" si="27"/>
        <v>459.03</v>
      </c>
      <c r="N200" s="66">
        <v>229.12</v>
      </c>
      <c r="O200" s="67" t="s">
        <v>71</v>
      </c>
      <c r="P200" s="64">
        <f t="shared" si="31"/>
        <v>229.12</v>
      </c>
    </row>
    <row r="201" spans="1:16">
      <c r="A201" s="1">
        <f t="shared" si="24"/>
        <v>201</v>
      </c>
      <c r="B201" s="76">
        <v>650</v>
      </c>
      <c r="C201" s="77" t="s">
        <v>72</v>
      </c>
      <c r="D201" s="83">
        <f t="shared" si="30"/>
        <v>92.857142857142861</v>
      </c>
      <c r="E201" s="78">
        <v>4.7469999999999998E-2</v>
      </c>
      <c r="F201" s="79">
        <v>1.7880000000000002E-5</v>
      </c>
      <c r="G201" s="75">
        <f t="shared" si="21"/>
        <v>4.7487879999999996E-2</v>
      </c>
      <c r="H201" s="66">
        <v>12.79</v>
      </c>
      <c r="I201" s="67" t="s">
        <v>73</v>
      </c>
      <c r="J201" s="68">
        <f t="shared" si="29"/>
        <v>12790</v>
      </c>
      <c r="K201" s="66">
        <v>518.70000000000005</v>
      </c>
      <c r="L201" s="67" t="s">
        <v>71</v>
      </c>
      <c r="M201" s="64">
        <f t="shared" si="27"/>
        <v>518.70000000000005</v>
      </c>
      <c r="N201" s="66">
        <v>262.2</v>
      </c>
      <c r="O201" s="67" t="s">
        <v>71</v>
      </c>
      <c r="P201" s="64">
        <f t="shared" si="31"/>
        <v>262.2</v>
      </c>
    </row>
    <row r="202" spans="1:16">
      <c r="A202" s="1">
        <f t="shared" si="24"/>
        <v>202</v>
      </c>
      <c r="B202" s="76">
        <v>700</v>
      </c>
      <c r="C202" s="77" t="s">
        <v>72</v>
      </c>
      <c r="D202" s="113">
        <f t="shared" si="30"/>
        <v>100</v>
      </c>
      <c r="E202" s="78">
        <v>4.4990000000000002E-2</v>
      </c>
      <c r="F202" s="79">
        <v>1.6710000000000001E-5</v>
      </c>
      <c r="G202" s="75">
        <f t="shared" si="21"/>
        <v>4.5006710000000005E-2</v>
      </c>
      <c r="H202" s="66">
        <v>14.56</v>
      </c>
      <c r="I202" s="67" t="s">
        <v>73</v>
      </c>
      <c r="J202" s="68">
        <f t="shared" si="29"/>
        <v>14560</v>
      </c>
      <c r="K202" s="66">
        <v>578.35</v>
      </c>
      <c r="L202" s="67" t="s">
        <v>71</v>
      </c>
      <c r="M202" s="64">
        <f t="shared" si="27"/>
        <v>578.35</v>
      </c>
      <c r="N202" s="66">
        <v>296.97000000000003</v>
      </c>
      <c r="O202" s="67" t="s">
        <v>71</v>
      </c>
      <c r="P202" s="64">
        <f t="shared" si="31"/>
        <v>296.97000000000003</v>
      </c>
    </row>
    <row r="203" spans="1:16">
      <c r="A203" s="1">
        <f t="shared" si="24"/>
        <v>203</v>
      </c>
      <c r="B203" s="76">
        <v>800</v>
      </c>
      <c r="C203" s="77" t="s">
        <v>72</v>
      </c>
      <c r="D203" s="113">
        <f t="shared" si="30"/>
        <v>114.28571428571429</v>
      </c>
      <c r="E203" s="78">
        <v>4.0890000000000003E-2</v>
      </c>
      <c r="F203" s="79">
        <v>1.4790000000000001E-5</v>
      </c>
      <c r="G203" s="75">
        <f t="shared" si="21"/>
        <v>4.0904790000000003E-2</v>
      </c>
      <c r="H203" s="66">
        <v>18.38</v>
      </c>
      <c r="I203" s="67" t="s">
        <v>73</v>
      </c>
      <c r="J203" s="68">
        <f t="shared" si="29"/>
        <v>18380</v>
      </c>
      <c r="K203" s="66">
        <v>795.49</v>
      </c>
      <c r="L203" s="67" t="s">
        <v>71</v>
      </c>
      <c r="M203" s="64">
        <f t="shared" si="27"/>
        <v>795.49</v>
      </c>
      <c r="N203" s="66">
        <v>371.35</v>
      </c>
      <c r="O203" s="67" t="s">
        <v>71</v>
      </c>
      <c r="P203" s="64">
        <f t="shared" si="31"/>
        <v>371.35</v>
      </c>
    </row>
    <row r="204" spans="1:16">
      <c r="A204" s="1">
        <f t="shared" si="24"/>
        <v>204</v>
      </c>
      <c r="B204" s="76">
        <v>900</v>
      </c>
      <c r="C204" s="77" t="s">
        <v>72</v>
      </c>
      <c r="D204" s="113">
        <f t="shared" si="30"/>
        <v>128.57142857142858</v>
      </c>
      <c r="E204" s="78">
        <v>3.7650000000000003E-2</v>
      </c>
      <c r="F204" s="79">
        <v>1.328E-5</v>
      </c>
      <c r="G204" s="75">
        <f t="shared" si="21"/>
        <v>3.766328E-2</v>
      </c>
      <c r="H204" s="66">
        <v>22.56</v>
      </c>
      <c r="I204" s="67" t="s">
        <v>73</v>
      </c>
      <c r="J204" s="68">
        <f t="shared" si="29"/>
        <v>22560</v>
      </c>
      <c r="K204" s="66">
        <v>994.95</v>
      </c>
      <c r="L204" s="67" t="s">
        <v>71</v>
      </c>
      <c r="M204" s="64">
        <f t="shared" si="27"/>
        <v>994.95</v>
      </c>
      <c r="N204" s="66">
        <v>451.74</v>
      </c>
      <c r="O204" s="67" t="s">
        <v>71</v>
      </c>
      <c r="P204" s="64">
        <f t="shared" si="31"/>
        <v>451.74</v>
      </c>
    </row>
    <row r="205" spans="1:16">
      <c r="A205" s="1">
        <f t="shared" si="24"/>
        <v>205</v>
      </c>
      <c r="B205" s="76">
        <v>1</v>
      </c>
      <c r="C205" s="111" t="s">
        <v>74</v>
      </c>
      <c r="D205" s="113">
        <f t="shared" ref="D205:D228" si="32">B205*1000/$C$5</f>
        <v>142.85714285714286</v>
      </c>
      <c r="E205" s="78">
        <v>3.5029999999999999E-2</v>
      </c>
      <c r="F205" s="79">
        <v>1.206E-5</v>
      </c>
      <c r="G205" s="75">
        <f t="shared" si="21"/>
        <v>3.504206E-2</v>
      </c>
      <c r="H205" s="66">
        <v>27.07</v>
      </c>
      <c r="I205" s="67" t="s">
        <v>73</v>
      </c>
      <c r="J205" s="68">
        <f t="shared" si="29"/>
        <v>27070</v>
      </c>
      <c r="K205" s="66">
        <v>1.19</v>
      </c>
      <c r="L205" s="112" t="s">
        <v>73</v>
      </c>
      <c r="M205" s="68">
        <f t="shared" ref="M205:M228" si="33">K205*1000</f>
        <v>1190</v>
      </c>
      <c r="N205" s="66">
        <v>537.69000000000005</v>
      </c>
      <c r="O205" s="67" t="s">
        <v>71</v>
      </c>
      <c r="P205" s="64">
        <f t="shared" si="31"/>
        <v>537.69000000000005</v>
      </c>
    </row>
    <row r="206" spans="1:16">
      <c r="A206" s="1">
        <f t="shared" si="24"/>
        <v>206</v>
      </c>
      <c r="B206" s="76">
        <v>1.1000000000000001</v>
      </c>
      <c r="C206" s="77" t="s">
        <v>74</v>
      </c>
      <c r="D206" s="113">
        <f t="shared" si="32"/>
        <v>157.14285714285714</v>
      </c>
      <c r="E206" s="78">
        <v>3.2849999999999997E-2</v>
      </c>
      <c r="F206" s="79">
        <v>1.1060000000000001E-5</v>
      </c>
      <c r="G206" s="75">
        <f t="shared" si="21"/>
        <v>3.2861059999999997E-2</v>
      </c>
      <c r="H206" s="66">
        <v>31.9</v>
      </c>
      <c r="I206" s="67" t="s">
        <v>73</v>
      </c>
      <c r="J206" s="68">
        <f t="shared" si="29"/>
        <v>31900</v>
      </c>
      <c r="K206" s="66">
        <v>1.37</v>
      </c>
      <c r="L206" s="67" t="s">
        <v>73</v>
      </c>
      <c r="M206" s="68">
        <f t="shared" si="33"/>
        <v>1370</v>
      </c>
      <c r="N206" s="66">
        <v>628.78</v>
      </c>
      <c r="O206" s="67" t="s">
        <v>71</v>
      </c>
      <c r="P206" s="64">
        <f t="shared" si="31"/>
        <v>628.78</v>
      </c>
    </row>
    <row r="207" spans="1:16">
      <c r="A207" s="1">
        <f t="shared" si="24"/>
        <v>207</v>
      </c>
      <c r="B207" s="76">
        <v>1.2</v>
      </c>
      <c r="C207" s="77" t="s">
        <v>74</v>
      </c>
      <c r="D207" s="113">
        <f t="shared" si="32"/>
        <v>171.42857142857142</v>
      </c>
      <c r="E207" s="78">
        <v>3.1019999999999999E-2</v>
      </c>
      <c r="F207" s="79">
        <v>1.0210000000000001E-5</v>
      </c>
      <c r="G207" s="75">
        <f t="shared" si="21"/>
        <v>3.1030209999999999E-2</v>
      </c>
      <c r="H207" s="66">
        <v>37.03</v>
      </c>
      <c r="I207" s="67" t="s">
        <v>73</v>
      </c>
      <c r="J207" s="68">
        <f t="shared" si="29"/>
        <v>37030</v>
      </c>
      <c r="K207" s="66">
        <v>1.56</v>
      </c>
      <c r="L207" s="67" t="s">
        <v>73</v>
      </c>
      <c r="M207" s="68">
        <f t="shared" si="33"/>
        <v>1560</v>
      </c>
      <c r="N207" s="66">
        <v>724.66</v>
      </c>
      <c r="O207" s="67" t="s">
        <v>71</v>
      </c>
      <c r="P207" s="64">
        <f t="shared" si="31"/>
        <v>724.66</v>
      </c>
    </row>
    <row r="208" spans="1:16">
      <c r="A208" s="1">
        <f t="shared" si="24"/>
        <v>208</v>
      </c>
      <c r="B208" s="76">
        <v>1.3</v>
      </c>
      <c r="C208" s="77" t="s">
        <v>74</v>
      </c>
      <c r="D208" s="113">
        <f t="shared" si="32"/>
        <v>185.71428571428572</v>
      </c>
      <c r="E208" s="78">
        <v>2.946E-2</v>
      </c>
      <c r="F208" s="79">
        <v>9.4860000000000003E-6</v>
      </c>
      <c r="G208" s="75">
        <f t="shared" si="21"/>
        <v>2.9469486E-2</v>
      </c>
      <c r="H208" s="66">
        <v>42.45</v>
      </c>
      <c r="I208" s="67" t="s">
        <v>73</v>
      </c>
      <c r="J208" s="68">
        <f t="shared" si="29"/>
        <v>42450</v>
      </c>
      <c r="K208" s="66">
        <v>1.74</v>
      </c>
      <c r="L208" s="67" t="s">
        <v>73</v>
      </c>
      <c r="M208" s="68">
        <f t="shared" si="33"/>
        <v>1740</v>
      </c>
      <c r="N208" s="66">
        <v>824.97</v>
      </c>
      <c r="O208" s="67" t="s">
        <v>71</v>
      </c>
      <c r="P208" s="64">
        <f t="shared" si="31"/>
        <v>824.97</v>
      </c>
    </row>
    <row r="209" spans="1:16">
      <c r="A209" s="1">
        <f t="shared" si="24"/>
        <v>209</v>
      </c>
      <c r="B209" s="76">
        <v>1.4</v>
      </c>
      <c r="C209" s="77" t="s">
        <v>74</v>
      </c>
      <c r="D209" s="113">
        <f t="shared" si="32"/>
        <v>200</v>
      </c>
      <c r="E209" s="78">
        <v>2.811E-2</v>
      </c>
      <c r="F209" s="79">
        <v>8.8619999999999992E-6</v>
      </c>
      <c r="G209" s="75">
        <f t="shared" si="21"/>
        <v>2.8118861999999998E-2</v>
      </c>
      <c r="H209" s="66">
        <v>48.14</v>
      </c>
      <c r="I209" s="67" t="s">
        <v>73</v>
      </c>
      <c r="J209" s="68">
        <f t="shared" si="29"/>
        <v>48140</v>
      </c>
      <c r="K209" s="66">
        <v>1.93</v>
      </c>
      <c r="L209" s="67" t="s">
        <v>73</v>
      </c>
      <c r="M209" s="68">
        <f t="shared" si="33"/>
        <v>1930</v>
      </c>
      <c r="N209" s="66">
        <v>929.4</v>
      </c>
      <c r="O209" s="67" t="s">
        <v>71</v>
      </c>
      <c r="P209" s="64">
        <f t="shared" si="31"/>
        <v>929.4</v>
      </c>
    </row>
    <row r="210" spans="1:16">
      <c r="A210" s="1">
        <f t="shared" si="24"/>
        <v>210</v>
      </c>
      <c r="B210" s="76">
        <v>1.5</v>
      </c>
      <c r="C210" s="77" t="s">
        <v>74</v>
      </c>
      <c r="D210" s="113">
        <f t="shared" si="32"/>
        <v>214.28571428571428</v>
      </c>
      <c r="E210" s="78">
        <v>2.6929999999999999E-2</v>
      </c>
      <c r="F210" s="79">
        <v>8.3189999999999995E-6</v>
      </c>
      <c r="G210" s="75">
        <f t="shared" si="21"/>
        <v>2.6938318999999999E-2</v>
      </c>
      <c r="H210" s="66">
        <v>54.1</v>
      </c>
      <c r="I210" s="67" t="s">
        <v>73</v>
      </c>
      <c r="J210" s="68">
        <f t="shared" si="29"/>
        <v>54100</v>
      </c>
      <c r="K210" s="66">
        <v>2.11</v>
      </c>
      <c r="L210" s="67" t="s">
        <v>73</v>
      </c>
      <c r="M210" s="68">
        <f t="shared" si="33"/>
        <v>2110</v>
      </c>
      <c r="N210" s="66">
        <v>1.04</v>
      </c>
      <c r="O210" s="112" t="s">
        <v>73</v>
      </c>
      <c r="P210" s="68">
        <f t="shared" ref="P210:P228" si="34">N210*1000</f>
        <v>1040</v>
      </c>
    </row>
    <row r="211" spans="1:16">
      <c r="A211" s="1">
        <f t="shared" si="24"/>
        <v>211</v>
      </c>
      <c r="B211" s="76">
        <v>1.6</v>
      </c>
      <c r="C211" s="77" t="s">
        <v>74</v>
      </c>
      <c r="D211" s="113">
        <f t="shared" si="32"/>
        <v>228.57142857142858</v>
      </c>
      <c r="E211" s="78">
        <v>2.5899999999999999E-2</v>
      </c>
      <c r="F211" s="79">
        <v>7.8399999999999995E-6</v>
      </c>
      <c r="G211" s="75">
        <f t="shared" si="21"/>
        <v>2.5907839999999998E-2</v>
      </c>
      <c r="H211" s="66">
        <v>60.3</v>
      </c>
      <c r="I211" s="67" t="s">
        <v>73</v>
      </c>
      <c r="J211" s="68">
        <f t="shared" si="29"/>
        <v>60300</v>
      </c>
      <c r="K211" s="66">
        <v>2.29</v>
      </c>
      <c r="L211" s="67" t="s">
        <v>73</v>
      </c>
      <c r="M211" s="68">
        <f t="shared" si="33"/>
        <v>2290</v>
      </c>
      <c r="N211" s="66">
        <v>1.1499999999999999</v>
      </c>
      <c r="O211" s="67" t="s">
        <v>73</v>
      </c>
      <c r="P211" s="68">
        <f t="shared" si="34"/>
        <v>1150</v>
      </c>
    </row>
    <row r="212" spans="1:16">
      <c r="A212" s="1">
        <f t="shared" si="24"/>
        <v>212</v>
      </c>
      <c r="B212" s="76">
        <v>1.7</v>
      </c>
      <c r="C212" s="77" t="s">
        <v>74</v>
      </c>
      <c r="D212" s="113">
        <f t="shared" si="32"/>
        <v>242.85714285714286</v>
      </c>
      <c r="E212" s="78">
        <v>2.4979999999999999E-2</v>
      </c>
      <c r="F212" s="79">
        <v>7.4150000000000002E-6</v>
      </c>
      <c r="G212" s="75">
        <f t="shared" ref="G212:G275" si="35">E212+F212</f>
        <v>2.4987414999999999E-2</v>
      </c>
      <c r="H212" s="66">
        <v>66.739999999999995</v>
      </c>
      <c r="I212" s="67" t="s">
        <v>73</v>
      </c>
      <c r="J212" s="68">
        <f t="shared" si="29"/>
        <v>66740</v>
      </c>
      <c r="K212" s="66">
        <v>2.4700000000000002</v>
      </c>
      <c r="L212" s="67" t="s">
        <v>73</v>
      </c>
      <c r="M212" s="68">
        <f t="shared" si="33"/>
        <v>2470</v>
      </c>
      <c r="N212" s="66">
        <v>1.26</v>
      </c>
      <c r="O212" s="67" t="s">
        <v>73</v>
      </c>
      <c r="P212" s="68">
        <f t="shared" si="34"/>
        <v>1260</v>
      </c>
    </row>
    <row r="213" spans="1:16">
      <c r="A213" s="1">
        <f t="shared" si="24"/>
        <v>213</v>
      </c>
      <c r="B213" s="76">
        <v>1.8</v>
      </c>
      <c r="C213" s="77" t="s">
        <v>74</v>
      </c>
      <c r="D213" s="113">
        <f t="shared" si="32"/>
        <v>257.14285714285717</v>
      </c>
      <c r="E213" s="78">
        <v>2.4170000000000001E-2</v>
      </c>
      <c r="F213" s="79">
        <v>7.0360000000000001E-6</v>
      </c>
      <c r="G213" s="75">
        <f t="shared" si="35"/>
        <v>2.4177035999999999E-2</v>
      </c>
      <c r="H213" s="66">
        <v>73.41</v>
      </c>
      <c r="I213" s="67" t="s">
        <v>73</v>
      </c>
      <c r="J213" s="68">
        <f t="shared" si="29"/>
        <v>73410</v>
      </c>
      <c r="K213" s="66">
        <v>2.65</v>
      </c>
      <c r="L213" s="67" t="s">
        <v>73</v>
      </c>
      <c r="M213" s="68">
        <f t="shared" si="33"/>
        <v>2650</v>
      </c>
      <c r="N213" s="66">
        <v>1.38</v>
      </c>
      <c r="O213" s="67" t="s">
        <v>73</v>
      </c>
      <c r="P213" s="68">
        <f t="shared" si="34"/>
        <v>1380</v>
      </c>
    </row>
    <row r="214" spans="1:16">
      <c r="A214" s="1">
        <f t="shared" ref="A214:A277" si="36">A213+1</f>
        <v>214</v>
      </c>
      <c r="B214" s="76">
        <v>2</v>
      </c>
      <c r="C214" s="77" t="s">
        <v>74</v>
      </c>
      <c r="D214" s="113">
        <f t="shared" si="32"/>
        <v>285.71428571428572</v>
      </c>
      <c r="E214" s="78">
        <v>2.2769999999999999E-2</v>
      </c>
      <c r="F214" s="79">
        <v>6.3860000000000004E-6</v>
      </c>
      <c r="G214" s="75">
        <f t="shared" si="35"/>
        <v>2.2776385999999999E-2</v>
      </c>
      <c r="H214" s="66">
        <v>87.38</v>
      </c>
      <c r="I214" s="67" t="s">
        <v>73</v>
      </c>
      <c r="J214" s="68">
        <f t="shared" si="29"/>
        <v>87380</v>
      </c>
      <c r="K214" s="66">
        <v>3.32</v>
      </c>
      <c r="L214" s="67" t="s">
        <v>73</v>
      </c>
      <c r="M214" s="68">
        <f t="shared" si="33"/>
        <v>3320</v>
      </c>
      <c r="N214" s="66">
        <v>1.63</v>
      </c>
      <c r="O214" s="67" t="s">
        <v>73</v>
      </c>
      <c r="P214" s="68">
        <f t="shared" si="34"/>
        <v>1630</v>
      </c>
    </row>
    <row r="215" spans="1:16">
      <c r="A215" s="1">
        <f t="shared" si="36"/>
        <v>215</v>
      </c>
      <c r="B215" s="76">
        <v>2.25</v>
      </c>
      <c r="C215" s="77" t="s">
        <v>74</v>
      </c>
      <c r="D215" s="113">
        <f t="shared" si="32"/>
        <v>321.42857142857144</v>
      </c>
      <c r="E215" s="78">
        <v>2.137E-2</v>
      </c>
      <c r="F215" s="79">
        <v>5.7300000000000002E-6</v>
      </c>
      <c r="G215" s="75">
        <f t="shared" si="35"/>
        <v>2.1375729999999999E-2</v>
      </c>
      <c r="H215" s="66">
        <v>105.94</v>
      </c>
      <c r="I215" s="67" t="s">
        <v>73</v>
      </c>
      <c r="J215" s="68">
        <f t="shared" si="29"/>
        <v>105940</v>
      </c>
      <c r="K215" s="66">
        <v>4.25</v>
      </c>
      <c r="L215" s="67" t="s">
        <v>73</v>
      </c>
      <c r="M215" s="68">
        <f t="shared" si="33"/>
        <v>4250</v>
      </c>
      <c r="N215" s="66">
        <v>1.95</v>
      </c>
      <c r="O215" s="67" t="s">
        <v>73</v>
      </c>
      <c r="P215" s="68">
        <f t="shared" si="34"/>
        <v>1950</v>
      </c>
    </row>
    <row r="216" spans="1:16">
      <c r="A216" s="1">
        <f t="shared" si="36"/>
        <v>216</v>
      </c>
      <c r="B216" s="76">
        <v>2.5</v>
      </c>
      <c r="C216" s="77" t="s">
        <v>74</v>
      </c>
      <c r="D216" s="113">
        <f t="shared" si="32"/>
        <v>357.14285714285717</v>
      </c>
      <c r="E216" s="78">
        <v>2.0250000000000001E-2</v>
      </c>
      <c r="F216" s="79">
        <v>5.2000000000000002E-6</v>
      </c>
      <c r="G216" s="75">
        <f t="shared" si="35"/>
        <v>2.0255200000000001E-2</v>
      </c>
      <c r="H216" s="66">
        <v>125.63</v>
      </c>
      <c r="I216" s="67" t="s">
        <v>73</v>
      </c>
      <c r="J216" s="68">
        <f t="shared" si="29"/>
        <v>125630</v>
      </c>
      <c r="K216" s="66">
        <v>5.0999999999999996</v>
      </c>
      <c r="L216" s="67" t="s">
        <v>73</v>
      </c>
      <c r="M216" s="68">
        <f t="shared" si="33"/>
        <v>5100</v>
      </c>
      <c r="N216" s="66">
        <v>2.2799999999999998</v>
      </c>
      <c r="O216" s="67" t="s">
        <v>73</v>
      </c>
      <c r="P216" s="68">
        <f t="shared" si="34"/>
        <v>2280</v>
      </c>
    </row>
    <row r="217" spans="1:16">
      <c r="A217" s="1">
        <f t="shared" si="36"/>
        <v>217</v>
      </c>
      <c r="B217" s="76">
        <v>2.75</v>
      </c>
      <c r="C217" s="77" t="s">
        <v>74</v>
      </c>
      <c r="D217" s="113">
        <f t="shared" si="32"/>
        <v>392.85714285714283</v>
      </c>
      <c r="E217" s="78">
        <v>1.934E-2</v>
      </c>
      <c r="F217" s="79">
        <v>4.763E-6</v>
      </c>
      <c r="G217" s="75">
        <f t="shared" si="35"/>
        <v>1.9344763000000001E-2</v>
      </c>
      <c r="H217" s="66">
        <v>146.33000000000001</v>
      </c>
      <c r="I217" s="67" t="s">
        <v>73</v>
      </c>
      <c r="J217" s="68">
        <f t="shared" si="29"/>
        <v>146330</v>
      </c>
      <c r="K217" s="66">
        <v>5.89</v>
      </c>
      <c r="L217" s="67" t="s">
        <v>73</v>
      </c>
      <c r="M217" s="68">
        <f t="shared" si="33"/>
        <v>5890</v>
      </c>
      <c r="N217" s="66">
        <v>2.63</v>
      </c>
      <c r="O217" s="67" t="s">
        <v>73</v>
      </c>
      <c r="P217" s="68">
        <f t="shared" si="34"/>
        <v>2630</v>
      </c>
    </row>
    <row r="218" spans="1:16">
      <c r="A218" s="1">
        <f t="shared" si="36"/>
        <v>218</v>
      </c>
      <c r="B218" s="76">
        <v>3</v>
      </c>
      <c r="C218" s="77" t="s">
        <v>74</v>
      </c>
      <c r="D218" s="113">
        <f t="shared" si="32"/>
        <v>428.57142857142856</v>
      </c>
      <c r="E218" s="78">
        <v>1.8579999999999999E-2</v>
      </c>
      <c r="F218" s="79">
        <v>4.3959999999999999E-6</v>
      </c>
      <c r="G218" s="75">
        <f t="shared" si="35"/>
        <v>1.8584396E-2</v>
      </c>
      <c r="H218" s="66">
        <v>167.94</v>
      </c>
      <c r="I218" s="67" t="s">
        <v>73</v>
      </c>
      <c r="J218" s="68">
        <f t="shared" si="29"/>
        <v>167940</v>
      </c>
      <c r="K218" s="66">
        <v>6.65</v>
      </c>
      <c r="L218" s="67" t="s">
        <v>73</v>
      </c>
      <c r="M218" s="68">
        <f t="shared" si="33"/>
        <v>6650</v>
      </c>
      <c r="N218" s="66">
        <v>2.98</v>
      </c>
      <c r="O218" s="67" t="s">
        <v>73</v>
      </c>
      <c r="P218" s="68">
        <f t="shared" si="34"/>
        <v>2980</v>
      </c>
    </row>
    <row r="219" spans="1:16">
      <c r="A219" s="1">
        <f t="shared" si="36"/>
        <v>219</v>
      </c>
      <c r="B219" s="76">
        <v>3.25</v>
      </c>
      <c r="C219" s="77" t="s">
        <v>74</v>
      </c>
      <c r="D219" s="113">
        <f t="shared" si="32"/>
        <v>464.28571428571428</v>
      </c>
      <c r="E219" s="78">
        <v>1.7940000000000001E-2</v>
      </c>
      <c r="F219" s="79">
        <v>4.0829999999999997E-6</v>
      </c>
      <c r="G219" s="75">
        <f t="shared" si="35"/>
        <v>1.7944083E-2</v>
      </c>
      <c r="H219" s="66">
        <v>190.37</v>
      </c>
      <c r="I219" s="67" t="s">
        <v>73</v>
      </c>
      <c r="J219" s="68">
        <f t="shared" si="29"/>
        <v>190370</v>
      </c>
      <c r="K219" s="66">
        <v>7.39</v>
      </c>
      <c r="L219" s="67" t="s">
        <v>73</v>
      </c>
      <c r="M219" s="68">
        <f t="shared" si="33"/>
        <v>7390</v>
      </c>
      <c r="N219" s="66">
        <v>3.34</v>
      </c>
      <c r="O219" s="67" t="s">
        <v>73</v>
      </c>
      <c r="P219" s="68">
        <f t="shared" si="34"/>
        <v>3340</v>
      </c>
    </row>
    <row r="220" spans="1:16">
      <c r="A220" s="1">
        <f t="shared" si="36"/>
        <v>220</v>
      </c>
      <c r="B220" s="76">
        <v>3.5</v>
      </c>
      <c r="C220" s="77" t="s">
        <v>74</v>
      </c>
      <c r="D220" s="113">
        <f t="shared" si="32"/>
        <v>500</v>
      </c>
      <c r="E220" s="78">
        <v>1.7399999999999999E-2</v>
      </c>
      <c r="F220" s="79">
        <v>3.8130000000000002E-6</v>
      </c>
      <c r="G220" s="75">
        <f t="shared" si="35"/>
        <v>1.7403812999999997E-2</v>
      </c>
      <c r="H220" s="66">
        <v>213.55</v>
      </c>
      <c r="I220" s="67" t="s">
        <v>73</v>
      </c>
      <c r="J220" s="68">
        <f t="shared" si="29"/>
        <v>213550</v>
      </c>
      <c r="K220" s="66">
        <v>8.1</v>
      </c>
      <c r="L220" s="67" t="s">
        <v>73</v>
      </c>
      <c r="M220" s="68">
        <f t="shared" si="33"/>
        <v>8100</v>
      </c>
      <c r="N220" s="66">
        <v>3.71</v>
      </c>
      <c r="O220" s="67" t="s">
        <v>73</v>
      </c>
      <c r="P220" s="68">
        <f t="shared" si="34"/>
        <v>3710</v>
      </c>
    </row>
    <row r="221" spans="1:16">
      <c r="A221" s="1">
        <f t="shared" si="36"/>
        <v>221</v>
      </c>
      <c r="B221" s="76">
        <v>3.75</v>
      </c>
      <c r="C221" s="77" t="s">
        <v>74</v>
      </c>
      <c r="D221" s="113">
        <f t="shared" si="32"/>
        <v>535.71428571428567</v>
      </c>
      <c r="E221" s="78">
        <v>1.6930000000000001E-2</v>
      </c>
      <c r="F221" s="79">
        <v>3.5769999999999998E-6</v>
      </c>
      <c r="G221" s="75">
        <f t="shared" si="35"/>
        <v>1.6933577000000002E-2</v>
      </c>
      <c r="H221" s="66">
        <v>237.42</v>
      </c>
      <c r="I221" s="67" t="s">
        <v>73</v>
      </c>
      <c r="J221" s="68">
        <f t="shared" si="29"/>
        <v>237420</v>
      </c>
      <c r="K221" s="66">
        <v>8.7899999999999991</v>
      </c>
      <c r="L221" s="67" t="s">
        <v>73</v>
      </c>
      <c r="M221" s="68">
        <f t="shared" si="33"/>
        <v>8790</v>
      </c>
      <c r="N221" s="66">
        <v>4.08</v>
      </c>
      <c r="O221" s="67" t="s">
        <v>73</v>
      </c>
      <c r="P221" s="68">
        <f t="shared" si="34"/>
        <v>4080</v>
      </c>
    </row>
    <row r="222" spans="1:16">
      <c r="A222" s="1">
        <f t="shared" si="36"/>
        <v>222</v>
      </c>
      <c r="B222" s="76">
        <v>4</v>
      </c>
      <c r="C222" s="77" t="s">
        <v>74</v>
      </c>
      <c r="D222" s="113">
        <f t="shared" si="32"/>
        <v>571.42857142857144</v>
      </c>
      <c r="E222" s="78">
        <v>1.653E-2</v>
      </c>
      <c r="F222" s="79">
        <v>3.3699999999999999E-6</v>
      </c>
      <c r="G222" s="75">
        <f t="shared" si="35"/>
        <v>1.6533369999999999E-2</v>
      </c>
      <c r="H222" s="66">
        <v>261.89999999999998</v>
      </c>
      <c r="I222" s="67" t="s">
        <v>73</v>
      </c>
      <c r="J222" s="68">
        <f t="shared" si="29"/>
        <v>261899.99999999997</v>
      </c>
      <c r="K222" s="66">
        <v>9.4700000000000006</v>
      </c>
      <c r="L222" s="67" t="s">
        <v>73</v>
      </c>
      <c r="M222" s="68">
        <f t="shared" si="33"/>
        <v>9470</v>
      </c>
      <c r="N222" s="66">
        <v>4.45</v>
      </c>
      <c r="O222" s="67" t="s">
        <v>73</v>
      </c>
      <c r="P222" s="68">
        <f t="shared" si="34"/>
        <v>4450</v>
      </c>
    </row>
    <row r="223" spans="1:16">
      <c r="A223" s="1">
        <f t="shared" si="36"/>
        <v>223</v>
      </c>
      <c r="B223" s="76">
        <v>4.5</v>
      </c>
      <c r="C223" s="77" t="s">
        <v>74</v>
      </c>
      <c r="D223" s="113">
        <f t="shared" si="32"/>
        <v>642.85714285714289</v>
      </c>
      <c r="E223" s="78">
        <v>1.5869999999999999E-2</v>
      </c>
      <c r="F223" s="79">
        <v>3.022E-6</v>
      </c>
      <c r="G223" s="75">
        <f t="shared" si="35"/>
        <v>1.5873021999999997E-2</v>
      </c>
      <c r="H223" s="66">
        <v>312.49</v>
      </c>
      <c r="I223" s="67" t="s">
        <v>73</v>
      </c>
      <c r="J223" s="68">
        <f t="shared" si="29"/>
        <v>312490</v>
      </c>
      <c r="K223" s="66">
        <v>11.9</v>
      </c>
      <c r="L223" s="67" t="s">
        <v>73</v>
      </c>
      <c r="M223" s="68">
        <f t="shared" si="33"/>
        <v>11900</v>
      </c>
      <c r="N223" s="66">
        <v>5.21</v>
      </c>
      <c r="O223" s="67" t="s">
        <v>73</v>
      </c>
      <c r="P223" s="68">
        <f t="shared" si="34"/>
        <v>5210</v>
      </c>
    </row>
    <row r="224" spans="1:16">
      <c r="A224" s="1">
        <f t="shared" si="36"/>
        <v>224</v>
      </c>
      <c r="B224" s="76">
        <v>5</v>
      </c>
      <c r="C224" s="77" t="s">
        <v>74</v>
      </c>
      <c r="D224" s="113">
        <f t="shared" si="32"/>
        <v>714.28571428571433</v>
      </c>
      <c r="E224" s="78">
        <v>1.5350000000000001E-2</v>
      </c>
      <c r="F224" s="79">
        <v>2.7420000000000002E-6</v>
      </c>
      <c r="G224" s="75">
        <f t="shared" si="35"/>
        <v>1.5352742000000001E-2</v>
      </c>
      <c r="H224" s="66">
        <v>364.98</v>
      </c>
      <c r="I224" s="67" t="s">
        <v>73</v>
      </c>
      <c r="J224" s="68">
        <f t="shared" si="29"/>
        <v>364980</v>
      </c>
      <c r="K224" s="66">
        <v>14.06</v>
      </c>
      <c r="L224" s="67" t="s">
        <v>73</v>
      </c>
      <c r="M224" s="68">
        <f t="shared" si="33"/>
        <v>14060</v>
      </c>
      <c r="N224" s="66">
        <v>5.98</v>
      </c>
      <c r="O224" s="67" t="s">
        <v>73</v>
      </c>
      <c r="P224" s="68">
        <f t="shared" si="34"/>
        <v>5980</v>
      </c>
    </row>
    <row r="225" spans="1:16">
      <c r="A225" s="1">
        <f t="shared" si="36"/>
        <v>225</v>
      </c>
      <c r="B225" s="76">
        <v>5.5</v>
      </c>
      <c r="C225" s="77" t="s">
        <v>74</v>
      </c>
      <c r="D225" s="113">
        <f t="shared" si="32"/>
        <v>785.71428571428567</v>
      </c>
      <c r="E225" s="78">
        <v>1.495E-2</v>
      </c>
      <c r="F225" s="79">
        <v>2.5100000000000001E-6</v>
      </c>
      <c r="G225" s="75">
        <f t="shared" si="35"/>
        <v>1.495251E-2</v>
      </c>
      <c r="H225" s="66">
        <v>419.06</v>
      </c>
      <c r="I225" s="67" t="s">
        <v>73</v>
      </c>
      <c r="J225" s="68">
        <f t="shared" si="29"/>
        <v>419060</v>
      </c>
      <c r="K225" s="66">
        <v>16.03</v>
      </c>
      <c r="L225" s="67" t="s">
        <v>73</v>
      </c>
      <c r="M225" s="68">
        <f t="shared" si="33"/>
        <v>16030.000000000002</v>
      </c>
      <c r="N225" s="66">
        <v>6.74</v>
      </c>
      <c r="O225" s="67" t="s">
        <v>73</v>
      </c>
      <c r="P225" s="68">
        <f t="shared" si="34"/>
        <v>6740</v>
      </c>
    </row>
    <row r="226" spans="1:16">
      <c r="A226" s="1">
        <f t="shared" si="36"/>
        <v>226</v>
      </c>
      <c r="B226" s="76">
        <v>6</v>
      </c>
      <c r="C226" s="77" t="s">
        <v>74</v>
      </c>
      <c r="D226" s="113">
        <f t="shared" si="32"/>
        <v>857.14285714285711</v>
      </c>
      <c r="E226" s="78">
        <v>1.4619999999999999E-2</v>
      </c>
      <c r="F226" s="79">
        <v>2.3159999999999999E-6</v>
      </c>
      <c r="G226" s="75">
        <f t="shared" si="35"/>
        <v>1.4622316E-2</v>
      </c>
      <c r="H226" s="66">
        <v>474.49</v>
      </c>
      <c r="I226" s="67" t="s">
        <v>73</v>
      </c>
      <c r="J226" s="68">
        <f t="shared" si="29"/>
        <v>474490</v>
      </c>
      <c r="K226" s="66">
        <v>17.88</v>
      </c>
      <c r="L226" s="67" t="s">
        <v>73</v>
      </c>
      <c r="M226" s="68">
        <f t="shared" si="33"/>
        <v>17880</v>
      </c>
      <c r="N226" s="66">
        <v>7.51</v>
      </c>
      <c r="O226" s="67" t="s">
        <v>73</v>
      </c>
      <c r="P226" s="68">
        <f t="shared" si="34"/>
        <v>7510</v>
      </c>
    </row>
    <row r="227" spans="1:16">
      <c r="A227" s="1">
        <f t="shared" si="36"/>
        <v>227</v>
      </c>
      <c r="B227" s="76">
        <v>6.5</v>
      </c>
      <c r="C227" s="77" t="s">
        <v>74</v>
      </c>
      <c r="D227" s="113">
        <f t="shared" si="32"/>
        <v>928.57142857142856</v>
      </c>
      <c r="E227" s="78">
        <v>1.435E-2</v>
      </c>
      <c r="F227" s="79">
        <v>2.1500000000000002E-6</v>
      </c>
      <c r="G227" s="75">
        <f t="shared" si="35"/>
        <v>1.4352149999999999E-2</v>
      </c>
      <c r="H227" s="66">
        <v>531.05999999999995</v>
      </c>
      <c r="I227" s="67" t="s">
        <v>73</v>
      </c>
      <c r="J227" s="68">
        <f t="shared" si="29"/>
        <v>531060</v>
      </c>
      <c r="K227" s="66">
        <v>19.61</v>
      </c>
      <c r="L227" s="67" t="s">
        <v>73</v>
      </c>
      <c r="M227" s="68">
        <f t="shared" si="33"/>
        <v>19610</v>
      </c>
      <c r="N227" s="66">
        <v>8.27</v>
      </c>
      <c r="O227" s="67" t="s">
        <v>73</v>
      </c>
      <c r="P227" s="68">
        <f t="shared" si="34"/>
        <v>8270</v>
      </c>
    </row>
    <row r="228" spans="1:16">
      <c r="A228" s="4">
        <f t="shared" si="36"/>
        <v>228</v>
      </c>
      <c r="B228" s="76">
        <v>7</v>
      </c>
      <c r="C228" s="77" t="s">
        <v>74</v>
      </c>
      <c r="D228" s="64">
        <f t="shared" si="32"/>
        <v>1000</v>
      </c>
      <c r="E228" s="78">
        <v>1.413E-2</v>
      </c>
      <c r="F228" s="79">
        <v>2.0080000000000001E-6</v>
      </c>
      <c r="G228" s="75">
        <f t="shared" si="35"/>
        <v>1.4132008E-2</v>
      </c>
      <c r="H228" s="66">
        <v>588.58000000000004</v>
      </c>
      <c r="I228" s="67" t="s">
        <v>73</v>
      </c>
      <c r="J228" s="68">
        <f t="shared" si="29"/>
        <v>588580</v>
      </c>
      <c r="K228" s="66">
        <v>21.26</v>
      </c>
      <c r="L228" s="67" t="s">
        <v>73</v>
      </c>
      <c r="M228" s="68">
        <f t="shared" si="33"/>
        <v>21260</v>
      </c>
      <c r="N228" s="66">
        <v>9.0299999999999994</v>
      </c>
      <c r="O228" s="67" t="s">
        <v>73</v>
      </c>
      <c r="P228" s="68">
        <f t="shared" si="34"/>
        <v>9030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7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7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7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7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7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7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7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7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7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7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7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7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7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7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7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7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7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7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7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7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7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7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7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AD044-83E7-401C-BE45-3FE54171A1E5}">
  <sheetPr codeName="WSform5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9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srim9Be_GaN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0.09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9000000</v>
      </c>
      <c r="E13" s="19" t="s">
        <v>50</v>
      </c>
      <c r="F13" s="44"/>
      <c r="G13" s="45"/>
      <c r="H13" s="45"/>
      <c r="I13" s="46"/>
      <c r="J13" s="4">
        <v>8</v>
      </c>
      <c r="K13" s="101">
        <v>1.8968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89.999899999999997</v>
      </c>
      <c r="C20" s="110" t="s">
        <v>68</v>
      </c>
      <c r="D20" s="84">
        <f t="shared" ref="D20:D47" si="0">B20/1000000/$C$5</f>
        <v>9.9999888888888886E-6</v>
      </c>
      <c r="E20" s="73">
        <v>1.1860000000000001E-2</v>
      </c>
      <c r="F20" s="74">
        <v>8.0810000000000007E-2</v>
      </c>
      <c r="G20" s="75">
        <f t="shared" ref="G20:G83" si="1">E20+F20</f>
        <v>9.2670000000000002E-2</v>
      </c>
      <c r="H20" s="72">
        <v>7</v>
      </c>
      <c r="I20" s="110" t="s">
        <v>69</v>
      </c>
      <c r="J20" s="83">
        <f t="shared" ref="J20:J51" si="2">H20/1000/10</f>
        <v>6.9999999999999999E-4</v>
      </c>
      <c r="K20" s="72">
        <v>9</v>
      </c>
      <c r="L20" s="110" t="s">
        <v>69</v>
      </c>
      <c r="M20" s="83">
        <f t="shared" ref="M20:M51" si="3">K20/1000/10</f>
        <v>8.9999999999999998E-4</v>
      </c>
      <c r="N20" s="72">
        <v>6</v>
      </c>
      <c r="O20" s="110" t="s">
        <v>69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99.999899999999997</v>
      </c>
      <c r="C21" s="77" t="s">
        <v>68</v>
      </c>
      <c r="D21" s="84">
        <f t="shared" si="0"/>
        <v>1.1111099999999999E-5</v>
      </c>
      <c r="E21" s="78">
        <v>1.2500000000000001E-2</v>
      </c>
      <c r="F21" s="79">
        <v>8.3960000000000007E-2</v>
      </c>
      <c r="G21" s="75">
        <f t="shared" si="1"/>
        <v>9.6460000000000004E-2</v>
      </c>
      <c r="H21" s="76">
        <v>7</v>
      </c>
      <c r="I21" s="77" t="s">
        <v>69</v>
      </c>
      <c r="J21" s="83">
        <f t="shared" si="2"/>
        <v>6.9999999999999999E-4</v>
      </c>
      <c r="K21" s="76">
        <v>9</v>
      </c>
      <c r="L21" s="77" t="s">
        <v>69</v>
      </c>
      <c r="M21" s="83">
        <f t="shared" si="3"/>
        <v>8.9999999999999998E-4</v>
      </c>
      <c r="N21" s="76">
        <v>7</v>
      </c>
      <c r="O21" s="77" t="s">
        <v>69</v>
      </c>
      <c r="P21" s="83">
        <f t="shared" si="4"/>
        <v>6.9999999999999999E-4</v>
      </c>
    </row>
    <row r="22" spans="1:25">
      <c r="A22" s="1">
        <f t="shared" ref="A22:A85" si="5">A21+1</f>
        <v>22</v>
      </c>
      <c r="B22" s="76">
        <v>110</v>
      </c>
      <c r="C22" s="77" t="s">
        <v>68</v>
      </c>
      <c r="D22" s="84">
        <f t="shared" si="0"/>
        <v>1.2222222222222222E-5</v>
      </c>
      <c r="E22" s="78">
        <v>1.311E-2</v>
      </c>
      <c r="F22" s="79">
        <v>8.6840000000000001E-2</v>
      </c>
      <c r="G22" s="75">
        <f t="shared" si="1"/>
        <v>9.9949999999999997E-2</v>
      </c>
      <c r="H22" s="76">
        <v>8</v>
      </c>
      <c r="I22" s="77" t="s">
        <v>69</v>
      </c>
      <c r="J22" s="83">
        <f t="shared" si="2"/>
        <v>8.0000000000000004E-4</v>
      </c>
      <c r="K22" s="76">
        <v>10</v>
      </c>
      <c r="L22" s="77" t="s">
        <v>69</v>
      </c>
      <c r="M22" s="83">
        <f t="shared" si="3"/>
        <v>1E-3</v>
      </c>
      <c r="N22" s="76">
        <v>7</v>
      </c>
      <c r="O22" s="77" t="s">
        <v>69</v>
      </c>
      <c r="P22" s="83">
        <f t="shared" si="4"/>
        <v>6.9999999999999999E-4</v>
      </c>
    </row>
    <row r="23" spans="1:25">
      <c r="A23" s="1">
        <f t="shared" si="5"/>
        <v>23</v>
      </c>
      <c r="B23" s="76">
        <v>120</v>
      </c>
      <c r="C23" s="77" t="s">
        <v>68</v>
      </c>
      <c r="D23" s="84">
        <f t="shared" si="0"/>
        <v>1.3333333333333333E-5</v>
      </c>
      <c r="E23" s="78">
        <v>1.3690000000000001E-2</v>
      </c>
      <c r="F23" s="79">
        <v>8.9510000000000006E-2</v>
      </c>
      <c r="G23" s="75">
        <f t="shared" si="1"/>
        <v>0.10320000000000001</v>
      </c>
      <c r="H23" s="76">
        <v>8</v>
      </c>
      <c r="I23" s="77" t="s">
        <v>69</v>
      </c>
      <c r="J23" s="83">
        <f t="shared" si="2"/>
        <v>8.0000000000000004E-4</v>
      </c>
      <c r="K23" s="76">
        <v>10</v>
      </c>
      <c r="L23" s="77" t="s">
        <v>69</v>
      </c>
      <c r="M23" s="83">
        <f t="shared" si="3"/>
        <v>1E-3</v>
      </c>
      <c r="N23" s="76">
        <v>7</v>
      </c>
      <c r="O23" s="77" t="s">
        <v>69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130</v>
      </c>
      <c r="C24" s="77" t="s">
        <v>68</v>
      </c>
      <c r="D24" s="84">
        <f t="shared" si="0"/>
        <v>1.4444444444444442E-5</v>
      </c>
      <c r="E24" s="78">
        <v>1.4250000000000001E-2</v>
      </c>
      <c r="F24" s="79">
        <v>9.1980000000000006E-2</v>
      </c>
      <c r="G24" s="75">
        <f t="shared" si="1"/>
        <v>0.10623</v>
      </c>
      <c r="H24" s="76">
        <v>9</v>
      </c>
      <c r="I24" s="77" t="s">
        <v>69</v>
      </c>
      <c r="J24" s="83">
        <f t="shared" si="2"/>
        <v>8.9999999999999998E-4</v>
      </c>
      <c r="K24" s="76">
        <v>10</v>
      </c>
      <c r="L24" s="77" t="s">
        <v>69</v>
      </c>
      <c r="M24" s="83">
        <f t="shared" si="3"/>
        <v>1E-3</v>
      </c>
      <c r="N24" s="76">
        <v>8</v>
      </c>
      <c r="O24" s="77" t="s">
        <v>69</v>
      </c>
      <c r="P24" s="83">
        <f t="shared" si="4"/>
        <v>8.0000000000000004E-4</v>
      </c>
    </row>
    <row r="25" spans="1:25">
      <c r="A25" s="1">
        <f t="shared" si="5"/>
        <v>25</v>
      </c>
      <c r="B25" s="76">
        <v>139.999</v>
      </c>
      <c r="C25" s="77" t="s">
        <v>68</v>
      </c>
      <c r="D25" s="84">
        <f t="shared" si="0"/>
        <v>1.5555444444444446E-5</v>
      </c>
      <c r="E25" s="78">
        <v>1.4789999999999999E-2</v>
      </c>
      <c r="F25" s="79">
        <v>9.4280000000000003E-2</v>
      </c>
      <c r="G25" s="75">
        <f t="shared" si="1"/>
        <v>0.10907</v>
      </c>
      <c r="H25" s="76">
        <v>9</v>
      </c>
      <c r="I25" s="77" t="s">
        <v>69</v>
      </c>
      <c r="J25" s="83">
        <f t="shared" si="2"/>
        <v>8.9999999999999998E-4</v>
      </c>
      <c r="K25" s="76">
        <v>11</v>
      </c>
      <c r="L25" s="77" t="s">
        <v>69</v>
      </c>
      <c r="M25" s="83">
        <f t="shared" si="3"/>
        <v>1.0999999999999998E-3</v>
      </c>
      <c r="N25" s="76">
        <v>8</v>
      </c>
      <c r="O25" s="77" t="s">
        <v>69</v>
      </c>
      <c r="P25" s="83">
        <f t="shared" si="4"/>
        <v>8.0000000000000004E-4</v>
      </c>
    </row>
    <row r="26" spans="1:25">
      <c r="A26" s="1">
        <f t="shared" si="5"/>
        <v>26</v>
      </c>
      <c r="B26" s="76">
        <v>149.999</v>
      </c>
      <c r="C26" s="77" t="s">
        <v>68</v>
      </c>
      <c r="D26" s="84">
        <f t="shared" si="0"/>
        <v>1.6666555555555555E-5</v>
      </c>
      <c r="E26" s="78">
        <v>1.5310000000000001E-2</v>
      </c>
      <c r="F26" s="79">
        <v>9.6439999999999998E-2</v>
      </c>
      <c r="G26" s="75">
        <f t="shared" si="1"/>
        <v>0.11175</v>
      </c>
      <c r="H26" s="76">
        <v>9</v>
      </c>
      <c r="I26" s="77" t="s">
        <v>69</v>
      </c>
      <c r="J26" s="83">
        <f t="shared" si="2"/>
        <v>8.9999999999999998E-4</v>
      </c>
      <c r="K26" s="76">
        <v>11</v>
      </c>
      <c r="L26" s="77" t="s">
        <v>69</v>
      </c>
      <c r="M26" s="83">
        <f t="shared" si="3"/>
        <v>1.0999999999999998E-3</v>
      </c>
      <c r="N26" s="76">
        <v>8</v>
      </c>
      <c r="O26" s="77" t="s">
        <v>69</v>
      </c>
      <c r="P26" s="83">
        <f t="shared" si="4"/>
        <v>8.0000000000000004E-4</v>
      </c>
    </row>
    <row r="27" spans="1:25">
      <c r="A27" s="1">
        <f t="shared" si="5"/>
        <v>27</v>
      </c>
      <c r="B27" s="76">
        <v>159.999</v>
      </c>
      <c r="C27" s="77" t="s">
        <v>68</v>
      </c>
      <c r="D27" s="84">
        <f t="shared" si="0"/>
        <v>1.7777666666666668E-5</v>
      </c>
      <c r="E27" s="78">
        <v>1.5810000000000001E-2</v>
      </c>
      <c r="F27" s="79">
        <v>9.8460000000000006E-2</v>
      </c>
      <c r="G27" s="75">
        <f t="shared" si="1"/>
        <v>0.11427000000000001</v>
      </c>
      <c r="H27" s="76">
        <v>10</v>
      </c>
      <c r="I27" s="77" t="s">
        <v>69</v>
      </c>
      <c r="J27" s="83">
        <f t="shared" si="2"/>
        <v>1E-3</v>
      </c>
      <c r="K27" s="76">
        <v>12</v>
      </c>
      <c r="L27" s="77" t="s">
        <v>69</v>
      </c>
      <c r="M27" s="83">
        <f t="shared" si="3"/>
        <v>1.2000000000000001E-3</v>
      </c>
      <c r="N27" s="76">
        <v>9</v>
      </c>
      <c r="O27" s="77" t="s">
        <v>69</v>
      </c>
      <c r="P27" s="83">
        <f t="shared" si="4"/>
        <v>8.9999999999999998E-4</v>
      </c>
    </row>
    <row r="28" spans="1:25">
      <c r="A28" s="1">
        <f t="shared" si="5"/>
        <v>28</v>
      </c>
      <c r="B28" s="76">
        <v>169.999</v>
      </c>
      <c r="C28" s="77" t="s">
        <v>68</v>
      </c>
      <c r="D28" s="84">
        <f t="shared" si="0"/>
        <v>1.8888777777777777E-5</v>
      </c>
      <c r="E28" s="78">
        <v>1.6299999999999999E-2</v>
      </c>
      <c r="F28" s="79">
        <v>0.1004</v>
      </c>
      <c r="G28" s="75">
        <f t="shared" si="1"/>
        <v>0.1167</v>
      </c>
      <c r="H28" s="76">
        <v>10</v>
      </c>
      <c r="I28" s="77" t="s">
        <v>69</v>
      </c>
      <c r="J28" s="83">
        <f t="shared" si="2"/>
        <v>1E-3</v>
      </c>
      <c r="K28" s="76">
        <v>12</v>
      </c>
      <c r="L28" s="77" t="s">
        <v>69</v>
      </c>
      <c r="M28" s="83">
        <f t="shared" si="3"/>
        <v>1.2000000000000001E-3</v>
      </c>
      <c r="N28" s="76">
        <v>9</v>
      </c>
      <c r="O28" s="77" t="s">
        <v>69</v>
      </c>
      <c r="P28" s="83">
        <f t="shared" si="4"/>
        <v>8.9999999999999998E-4</v>
      </c>
    </row>
    <row r="29" spans="1:25">
      <c r="A29" s="1">
        <f t="shared" si="5"/>
        <v>29</v>
      </c>
      <c r="B29" s="76">
        <v>179.999</v>
      </c>
      <c r="C29" s="77" t="s">
        <v>68</v>
      </c>
      <c r="D29" s="84">
        <f t="shared" si="0"/>
        <v>1.9999888888888889E-5</v>
      </c>
      <c r="E29" s="78">
        <v>1.677E-2</v>
      </c>
      <c r="F29" s="79">
        <v>0.1022</v>
      </c>
      <c r="G29" s="75">
        <f t="shared" si="1"/>
        <v>0.11896999999999999</v>
      </c>
      <c r="H29" s="76">
        <v>11</v>
      </c>
      <c r="I29" s="77" t="s">
        <v>69</v>
      </c>
      <c r="J29" s="83">
        <f t="shared" si="2"/>
        <v>1.0999999999999998E-3</v>
      </c>
      <c r="K29" s="76">
        <v>13</v>
      </c>
      <c r="L29" s="77" t="s">
        <v>69</v>
      </c>
      <c r="M29" s="83">
        <f t="shared" si="3"/>
        <v>1.2999999999999999E-3</v>
      </c>
      <c r="N29" s="76">
        <v>9</v>
      </c>
      <c r="O29" s="77" t="s">
        <v>69</v>
      </c>
      <c r="P29" s="83">
        <f t="shared" si="4"/>
        <v>8.9999999999999998E-4</v>
      </c>
    </row>
    <row r="30" spans="1:25">
      <c r="A30" s="1">
        <f t="shared" si="5"/>
        <v>30</v>
      </c>
      <c r="B30" s="76">
        <v>199.999</v>
      </c>
      <c r="C30" s="77" t="s">
        <v>68</v>
      </c>
      <c r="D30" s="84">
        <f t="shared" si="0"/>
        <v>2.2222111111111111E-5</v>
      </c>
      <c r="E30" s="78">
        <v>1.7670000000000002E-2</v>
      </c>
      <c r="F30" s="79">
        <v>0.1055</v>
      </c>
      <c r="G30" s="75">
        <f t="shared" si="1"/>
        <v>0.12317</v>
      </c>
      <c r="H30" s="76">
        <v>11</v>
      </c>
      <c r="I30" s="77" t="s">
        <v>69</v>
      </c>
      <c r="J30" s="83">
        <f t="shared" si="2"/>
        <v>1.0999999999999998E-3</v>
      </c>
      <c r="K30" s="76">
        <v>13</v>
      </c>
      <c r="L30" s="77" t="s">
        <v>69</v>
      </c>
      <c r="M30" s="83">
        <f t="shared" si="3"/>
        <v>1.2999999999999999E-3</v>
      </c>
      <c r="N30" s="76">
        <v>10</v>
      </c>
      <c r="O30" s="77" t="s">
        <v>69</v>
      </c>
      <c r="P30" s="83">
        <f t="shared" si="4"/>
        <v>1E-3</v>
      </c>
    </row>
    <row r="31" spans="1:25">
      <c r="A31" s="1">
        <f t="shared" si="5"/>
        <v>31</v>
      </c>
      <c r="B31" s="76">
        <v>224.999</v>
      </c>
      <c r="C31" s="77" t="s">
        <v>68</v>
      </c>
      <c r="D31" s="84">
        <f t="shared" si="0"/>
        <v>2.4999888888888889E-5</v>
      </c>
      <c r="E31" s="78">
        <v>1.8749999999999999E-2</v>
      </c>
      <c r="F31" s="79">
        <v>0.10920000000000001</v>
      </c>
      <c r="G31" s="75">
        <f t="shared" si="1"/>
        <v>0.12795000000000001</v>
      </c>
      <c r="H31" s="76">
        <v>12</v>
      </c>
      <c r="I31" s="77" t="s">
        <v>69</v>
      </c>
      <c r="J31" s="83">
        <f t="shared" si="2"/>
        <v>1.2000000000000001E-3</v>
      </c>
      <c r="K31" s="76">
        <v>14</v>
      </c>
      <c r="L31" s="77" t="s">
        <v>69</v>
      </c>
      <c r="M31" s="83">
        <f t="shared" si="3"/>
        <v>1.4E-3</v>
      </c>
      <c r="N31" s="76">
        <v>11</v>
      </c>
      <c r="O31" s="77" t="s">
        <v>69</v>
      </c>
      <c r="P31" s="83">
        <f t="shared" si="4"/>
        <v>1.0999999999999998E-3</v>
      </c>
    </row>
    <row r="32" spans="1:25">
      <c r="A32" s="1">
        <f t="shared" si="5"/>
        <v>32</v>
      </c>
      <c r="B32" s="76">
        <v>249.999</v>
      </c>
      <c r="C32" s="77" t="s">
        <v>68</v>
      </c>
      <c r="D32" s="84">
        <f t="shared" si="0"/>
        <v>2.7777666666666667E-5</v>
      </c>
      <c r="E32" s="78">
        <v>1.976E-2</v>
      </c>
      <c r="F32" s="79">
        <v>0.1125</v>
      </c>
      <c r="G32" s="75">
        <f t="shared" si="1"/>
        <v>0.13225999999999999</v>
      </c>
      <c r="H32" s="76">
        <v>13</v>
      </c>
      <c r="I32" s="77" t="s">
        <v>69</v>
      </c>
      <c r="J32" s="83">
        <f t="shared" si="2"/>
        <v>1.2999999999999999E-3</v>
      </c>
      <c r="K32" s="76">
        <v>15</v>
      </c>
      <c r="L32" s="77" t="s">
        <v>69</v>
      </c>
      <c r="M32" s="83">
        <f t="shared" si="3"/>
        <v>1.5E-3</v>
      </c>
      <c r="N32" s="76">
        <v>11</v>
      </c>
      <c r="O32" s="77" t="s">
        <v>69</v>
      </c>
      <c r="P32" s="83">
        <f t="shared" si="4"/>
        <v>1.0999999999999998E-3</v>
      </c>
    </row>
    <row r="33" spans="1:16">
      <c r="A33" s="1">
        <f t="shared" si="5"/>
        <v>33</v>
      </c>
      <c r="B33" s="76">
        <v>274.99900000000002</v>
      </c>
      <c r="C33" s="77" t="s">
        <v>68</v>
      </c>
      <c r="D33" s="84">
        <f t="shared" si="0"/>
        <v>3.0555444444444445E-5</v>
      </c>
      <c r="E33" s="78">
        <v>2.0729999999999998E-2</v>
      </c>
      <c r="F33" s="79">
        <v>0.11550000000000001</v>
      </c>
      <c r="G33" s="75">
        <f t="shared" si="1"/>
        <v>0.13623000000000002</v>
      </c>
      <c r="H33" s="76">
        <v>14</v>
      </c>
      <c r="I33" s="77" t="s">
        <v>69</v>
      </c>
      <c r="J33" s="83">
        <f t="shared" si="2"/>
        <v>1.4E-3</v>
      </c>
      <c r="K33" s="76">
        <v>16</v>
      </c>
      <c r="L33" s="77" t="s">
        <v>69</v>
      </c>
      <c r="M33" s="83">
        <f t="shared" si="3"/>
        <v>1.6000000000000001E-3</v>
      </c>
      <c r="N33" s="76">
        <v>12</v>
      </c>
      <c r="O33" s="77" t="s">
        <v>69</v>
      </c>
      <c r="P33" s="83">
        <f t="shared" si="4"/>
        <v>1.2000000000000001E-3</v>
      </c>
    </row>
    <row r="34" spans="1:16">
      <c r="A34" s="1">
        <f t="shared" si="5"/>
        <v>34</v>
      </c>
      <c r="B34" s="76">
        <v>299.99900000000002</v>
      </c>
      <c r="C34" s="77" t="s">
        <v>68</v>
      </c>
      <c r="D34" s="84">
        <f t="shared" si="0"/>
        <v>3.3333222222222226E-5</v>
      </c>
      <c r="E34" s="78">
        <v>2.1649999999999999E-2</v>
      </c>
      <c r="F34" s="79">
        <v>0.1182</v>
      </c>
      <c r="G34" s="75">
        <f t="shared" si="1"/>
        <v>0.13985</v>
      </c>
      <c r="H34" s="76">
        <v>15</v>
      </c>
      <c r="I34" s="77" t="s">
        <v>69</v>
      </c>
      <c r="J34" s="83">
        <f t="shared" si="2"/>
        <v>1.5E-3</v>
      </c>
      <c r="K34" s="76">
        <v>17</v>
      </c>
      <c r="L34" s="77" t="s">
        <v>69</v>
      </c>
      <c r="M34" s="83">
        <f t="shared" si="3"/>
        <v>1.7000000000000001E-3</v>
      </c>
      <c r="N34" s="76">
        <v>13</v>
      </c>
      <c r="O34" s="77" t="s">
        <v>69</v>
      </c>
      <c r="P34" s="83">
        <f t="shared" si="4"/>
        <v>1.2999999999999999E-3</v>
      </c>
    </row>
    <row r="35" spans="1:16">
      <c r="A35" s="1">
        <f t="shared" si="5"/>
        <v>35</v>
      </c>
      <c r="B35" s="76">
        <v>324.99900000000002</v>
      </c>
      <c r="C35" s="77" t="s">
        <v>68</v>
      </c>
      <c r="D35" s="84">
        <f t="shared" si="0"/>
        <v>3.6111E-5</v>
      </c>
      <c r="E35" s="78">
        <v>2.2530000000000001E-2</v>
      </c>
      <c r="F35" s="79">
        <v>0.1206</v>
      </c>
      <c r="G35" s="75">
        <f t="shared" si="1"/>
        <v>0.14313000000000001</v>
      </c>
      <c r="H35" s="76">
        <v>16</v>
      </c>
      <c r="I35" s="77" t="s">
        <v>69</v>
      </c>
      <c r="J35" s="83">
        <f t="shared" si="2"/>
        <v>1.6000000000000001E-3</v>
      </c>
      <c r="K35" s="76">
        <v>18</v>
      </c>
      <c r="L35" s="77" t="s">
        <v>69</v>
      </c>
      <c r="M35" s="83">
        <f t="shared" si="3"/>
        <v>1.8E-3</v>
      </c>
      <c r="N35" s="76">
        <v>13</v>
      </c>
      <c r="O35" s="77" t="s">
        <v>69</v>
      </c>
      <c r="P35" s="83">
        <f t="shared" si="4"/>
        <v>1.2999999999999999E-3</v>
      </c>
    </row>
    <row r="36" spans="1:16">
      <c r="A36" s="1">
        <f t="shared" si="5"/>
        <v>36</v>
      </c>
      <c r="B36" s="76">
        <v>349.99900000000002</v>
      </c>
      <c r="C36" s="77" t="s">
        <v>68</v>
      </c>
      <c r="D36" s="84">
        <f t="shared" si="0"/>
        <v>3.8888777777777782E-5</v>
      </c>
      <c r="E36" s="78">
        <v>2.3380000000000001E-2</v>
      </c>
      <c r="F36" s="79">
        <v>0.1229</v>
      </c>
      <c r="G36" s="75">
        <f t="shared" si="1"/>
        <v>0.14627999999999999</v>
      </c>
      <c r="H36" s="76">
        <v>16</v>
      </c>
      <c r="I36" s="77" t="s">
        <v>69</v>
      </c>
      <c r="J36" s="83">
        <f t="shared" si="2"/>
        <v>1.6000000000000001E-3</v>
      </c>
      <c r="K36" s="76">
        <v>19</v>
      </c>
      <c r="L36" s="77" t="s">
        <v>69</v>
      </c>
      <c r="M36" s="83">
        <f t="shared" si="3"/>
        <v>1.9E-3</v>
      </c>
      <c r="N36" s="76">
        <v>14</v>
      </c>
      <c r="O36" s="77" t="s">
        <v>69</v>
      </c>
      <c r="P36" s="83">
        <f t="shared" si="4"/>
        <v>1.4E-3</v>
      </c>
    </row>
    <row r="37" spans="1:16">
      <c r="A37" s="1">
        <f t="shared" si="5"/>
        <v>37</v>
      </c>
      <c r="B37" s="76">
        <v>374.99900000000002</v>
      </c>
      <c r="C37" s="77" t="s">
        <v>68</v>
      </c>
      <c r="D37" s="84">
        <f t="shared" si="0"/>
        <v>4.1666555555555563E-5</v>
      </c>
      <c r="E37" s="78">
        <v>2.4199999999999999E-2</v>
      </c>
      <c r="F37" s="79">
        <v>0.1249</v>
      </c>
      <c r="G37" s="75">
        <f t="shared" si="1"/>
        <v>0.14910000000000001</v>
      </c>
      <c r="H37" s="76">
        <v>17</v>
      </c>
      <c r="I37" s="77" t="s">
        <v>69</v>
      </c>
      <c r="J37" s="83">
        <f t="shared" si="2"/>
        <v>1.7000000000000001E-3</v>
      </c>
      <c r="K37" s="76">
        <v>19</v>
      </c>
      <c r="L37" s="77" t="s">
        <v>69</v>
      </c>
      <c r="M37" s="83">
        <f t="shared" si="3"/>
        <v>1.9E-3</v>
      </c>
      <c r="N37" s="76">
        <v>15</v>
      </c>
      <c r="O37" s="77" t="s">
        <v>69</v>
      </c>
      <c r="P37" s="83">
        <f t="shared" si="4"/>
        <v>1.5E-3</v>
      </c>
    </row>
    <row r="38" spans="1:16">
      <c r="A38" s="1">
        <f t="shared" si="5"/>
        <v>38</v>
      </c>
      <c r="B38" s="76">
        <v>399.99900000000002</v>
      </c>
      <c r="C38" s="77" t="s">
        <v>68</v>
      </c>
      <c r="D38" s="84">
        <f t="shared" si="0"/>
        <v>4.4444333333333331E-5</v>
      </c>
      <c r="E38" s="78">
        <v>2.5000000000000001E-2</v>
      </c>
      <c r="F38" s="79">
        <v>0.12690000000000001</v>
      </c>
      <c r="G38" s="75">
        <f t="shared" si="1"/>
        <v>0.15190000000000001</v>
      </c>
      <c r="H38" s="76">
        <v>18</v>
      </c>
      <c r="I38" s="77" t="s">
        <v>69</v>
      </c>
      <c r="J38" s="83">
        <f t="shared" si="2"/>
        <v>1.8E-3</v>
      </c>
      <c r="K38" s="76">
        <v>20</v>
      </c>
      <c r="L38" s="77" t="s">
        <v>69</v>
      </c>
      <c r="M38" s="83">
        <f t="shared" si="3"/>
        <v>2E-3</v>
      </c>
      <c r="N38" s="76">
        <v>15</v>
      </c>
      <c r="O38" s="77" t="s">
        <v>69</v>
      </c>
      <c r="P38" s="83">
        <f t="shared" si="4"/>
        <v>1.5E-3</v>
      </c>
    </row>
    <row r="39" spans="1:16">
      <c r="A39" s="1">
        <f t="shared" si="5"/>
        <v>39</v>
      </c>
      <c r="B39" s="76">
        <v>449.99900000000002</v>
      </c>
      <c r="C39" s="77" t="s">
        <v>68</v>
      </c>
      <c r="D39" s="84">
        <f t="shared" si="0"/>
        <v>4.9999888888888893E-5</v>
      </c>
      <c r="E39" s="78">
        <v>2.6509999999999999E-2</v>
      </c>
      <c r="F39" s="79">
        <v>0.1303</v>
      </c>
      <c r="G39" s="75">
        <f t="shared" si="1"/>
        <v>0.15681</v>
      </c>
      <c r="H39" s="76">
        <v>20</v>
      </c>
      <c r="I39" s="77" t="s">
        <v>69</v>
      </c>
      <c r="J39" s="83">
        <f t="shared" si="2"/>
        <v>2E-3</v>
      </c>
      <c r="K39" s="76">
        <v>22</v>
      </c>
      <c r="L39" s="77" t="s">
        <v>69</v>
      </c>
      <c r="M39" s="83">
        <f t="shared" si="3"/>
        <v>2.1999999999999997E-3</v>
      </c>
      <c r="N39" s="76">
        <v>16</v>
      </c>
      <c r="O39" s="77" t="s">
        <v>69</v>
      </c>
      <c r="P39" s="83">
        <f t="shared" si="4"/>
        <v>1.6000000000000001E-3</v>
      </c>
    </row>
    <row r="40" spans="1:16">
      <c r="A40" s="1">
        <f t="shared" si="5"/>
        <v>40</v>
      </c>
      <c r="B40" s="76">
        <v>499.99900000000002</v>
      </c>
      <c r="C40" s="77" t="s">
        <v>68</v>
      </c>
      <c r="D40" s="84">
        <f t="shared" si="0"/>
        <v>5.5555444444444442E-5</v>
      </c>
      <c r="E40" s="78">
        <v>2.7949999999999999E-2</v>
      </c>
      <c r="F40" s="79">
        <v>0.13320000000000001</v>
      </c>
      <c r="G40" s="75">
        <f t="shared" si="1"/>
        <v>0.16115000000000002</v>
      </c>
      <c r="H40" s="76">
        <v>21</v>
      </c>
      <c r="I40" s="77" t="s">
        <v>69</v>
      </c>
      <c r="J40" s="83">
        <f t="shared" si="2"/>
        <v>2.1000000000000003E-3</v>
      </c>
      <c r="K40" s="76">
        <v>23</v>
      </c>
      <c r="L40" s="77" t="s">
        <v>69</v>
      </c>
      <c r="M40" s="83">
        <f t="shared" si="3"/>
        <v>2.3E-3</v>
      </c>
      <c r="N40" s="76">
        <v>18</v>
      </c>
      <c r="O40" s="77" t="s">
        <v>69</v>
      </c>
      <c r="P40" s="83">
        <f t="shared" si="4"/>
        <v>1.8E-3</v>
      </c>
    </row>
    <row r="41" spans="1:16">
      <c r="A41" s="1">
        <f t="shared" si="5"/>
        <v>41</v>
      </c>
      <c r="B41" s="76">
        <v>549.99900000000002</v>
      </c>
      <c r="C41" s="77" t="s">
        <v>68</v>
      </c>
      <c r="D41" s="84">
        <f t="shared" si="0"/>
        <v>6.1111000000000005E-5</v>
      </c>
      <c r="E41" s="78">
        <v>2.9309999999999999E-2</v>
      </c>
      <c r="F41" s="79">
        <v>0.13589999999999999</v>
      </c>
      <c r="G41" s="75">
        <f t="shared" si="1"/>
        <v>0.16521</v>
      </c>
      <c r="H41" s="76">
        <v>23</v>
      </c>
      <c r="I41" s="77" t="s">
        <v>69</v>
      </c>
      <c r="J41" s="83">
        <f t="shared" si="2"/>
        <v>2.3E-3</v>
      </c>
      <c r="K41" s="76">
        <v>25</v>
      </c>
      <c r="L41" s="77" t="s">
        <v>69</v>
      </c>
      <c r="M41" s="83">
        <f t="shared" si="3"/>
        <v>2.5000000000000001E-3</v>
      </c>
      <c r="N41" s="76">
        <v>19</v>
      </c>
      <c r="O41" s="77" t="s">
        <v>69</v>
      </c>
      <c r="P41" s="83">
        <f t="shared" si="4"/>
        <v>1.9E-3</v>
      </c>
    </row>
    <row r="42" spans="1:16">
      <c r="A42" s="1">
        <f t="shared" si="5"/>
        <v>42</v>
      </c>
      <c r="B42" s="76">
        <v>599.99900000000002</v>
      </c>
      <c r="C42" s="77" t="s">
        <v>68</v>
      </c>
      <c r="D42" s="84">
        <f t="shared" si="0"/>
        <v>6.6666555555555554E-5</v>
      </c>
      <c r="E42" s="78">
        <v>3.0609999999999998E-2</v>
      </c>
      <c r="F42" s="79">
        <v>0.13819999999999999</v>
      </c>
      <c r="G42" s="75">
        <f t="shared" si="1"/>
        <v>0.16880999999999999</v>
      </c>
      <c r="H42" s="76">
        <v>24</v>
      </c>
      <c r="I42" s="77" t="s">
        <v>69</v>
      </c>
      <c r="J42" s="83">
        <f t="shared" si="2"/>
        <v>2.4000000000000002E-3</v>
      </c>
      <c r="K42" s="76">
        <v>26</v>
      </c>
      <c r="L42" s="77" t="s">
        <v>69</v>
      </c>
      <c r="M42" s="83">
        <f t="shared" si="3"/>
        <v>2.5999999999999999E-3</v>
      </c>
      <c r="N42" s="76">
        <v>20</v>
      </c>
      <c r="O42" s="77" t="s">
        <v>69</v>
      </c>
      <c r="P42" s="83">
        <f t="shared" si="4"/>
        <v>2E-3</v>
      </c>
    </row>
    <row r="43" spans="1:16">
      <c r="A43" s="1">
        <f t="shared" si="5"/>
        <v>43</v>
      </c>
      <c r="B43" s="76">
        <v>649.99900000000002</v>
      </c>
      <c r="C43" s="77" t="s">
        <v>68</v>
      </c>
      <c r="D43" s="84">
        <f t="shared" si="0"/>
        <v>7.2222111111111117E-5</v>
      </c>
      <c r="E43" s="78">
        <v>3.1859999999999999E-2</v>
      </c>
      <c r="F43" s="79">
        <v>0.14019999999999999</v>
      </c>
      <c r="G43" s="75">
        <f t="shared" si="1"/>
        <v>0.17205999999999999</v>
      </c>
      <c r="H43" s="76">
        <v>25</v>
      </c>
      <c r="I43" s="77" t="s">
        <v>69</v>
      </c>
      <c r="J43" s="83">
        <f t="shared" si="2"/>
        <v>2.5000000000000001E-3</v>
      </c>
      <c r="K43" s="76">
        <v>28</v>
      </c>
      <c r="L43" s="77" t="s">
        <v>69</v>
      </c>
      <c r="M43" s="83">
        <f t="shared" si="3"/>
        <v>2.8E-3</v>
      </c>
      <c r="N43" s="76">
        <v>21</v>
      </c>
      <c r="O43" s="77" t="s">
        <v>69</v>
      </c>
      <c r="P43" s="83">
        <f t="shared" si="4"/>
        <v>2.1000000000000003E-3</v>
      </c>
    </row>
    <row r="44" spans="1:16">
      <c r="A44" s="1">
        <f t="shared" si="5"/>
        <v>44</v>
      </c>
      <c r="B44" s="76">
        <v>699.99900000000002</v>
      </c>
      <c r="C44" s="77" t="s">
        <v>68</v>
      </c>
      <c r="D44" s="84">
        <f t="shared" si="0"/>
        <v>7.7777666666666666E-5</v>
      </c>
      <c r="E44" s="78">
        <v>3.3070000000000002E-2</v>
      </c>
      <c r="F44" s="79">
        <v>0.14199999999999999</v>
      </c>
      <c r="G44" s="75">
        <f t="shared" si="1"/>
        <v>0.17507</v>
      </c>
      <c r="H44" s="76">
        <v>27</v>
      </c>
      <c r="I44" s="77" t="s">
        <v>69</v>
      </c>
      <c r="J44" s="83">
        <f t="shared" si="2"/>
        <v>2.7000000000000001E-3</v>
      </c>
      <c r="K44" s="76">
        <v>29</v>
      </c>
      <c r="L44" s="77" t="s">
        <v>69</v>
      </c>
      <c r="M44" s="83">
        <f t="shared" si="3"/>
        <v>2.9000000000000002E-3</v>
      </c>
      <c r="N44" s="76">
        <v>22</v>
      </c>
      <c r="O44" s="77" t="s">
        <v>69</v>
      </c>
      <c r="P44" s="83">
        <f t="shared" si="4"/>
        <v>2.1999999999999997E-3</v>
      </c>
    </row>
    <row r="45" spans="1:16">
      <c r="A45" s="1">
        <f t="shared" si="5"/>
        <v>45</v>
      </c>
      <c r="B45" s="76">
        <v>799.99900000000002</v>
      </c>
      <c r="C45" s="77" t="s">
        <v>68</v>
      </c>
      <c r="D45" s="84">
        <f t="shared" si="0"/>
        <v>8.8888777777777777E-5</v>
      </c>
      <c r="E45" s="78">
        <v>3.5349999999999999E-2</v>
      </c>
      <c r="F45" s="79">
        <v>0.1452</v>
      </c>
      <c r="G45" s="75">
        <f t="shared" si="1"/>
        <v>0.18054999999999999</v>
      </c>
      <c r="H45" s="76">
        <v>30</v>
      </c>
      <c r="I45" s="77" t="s">
        <v>69</v>
      </c>
      <c r="J45" s="83">
        <f t="shared" si="2"/>
        <v>3.0000000000000001E-3</v>
      </c>
      <c r="K45" s="76">
        <v>32</v>
      </c>
      <c r="L45" s="77" t="s">
        <v>69</v>
      </c>
      <c r="M45" s="83">
        <f t="shared" si="3"/>
        <v>3.2000000000000002E-3</v>
      </c>
      <c r="N45" s="76">
        <v>24</v>
      </c>
      <c r="O45" s="77" t="s">
        <v>69</v>
      </c>
      <c r="P45" s="83">
        <f t="shared" si="4"/>
        <v>2.4000000000000002E-3</v>
      </c>
    </row>
    <row r="46" spans="1:16">
      <c r="A46" s="1">
        <f t="shared" si="5"/>
        <v>46</v>
      </c>
      <c r="B46" s="76">
        <v>899.99900000000002</v>
      </c>
      <c r="C46" s="77" t="s">
        <v>68</v>
      </c>
      <c r="D46" s="84">
        <f t="shared" si="0"/>
        <v>9.9999888888888902E-5</v>
      </c>
      <c r="E46" s="78">
        <v>3.7490000000000002E-2</v>
      </c>
      <c r="F46" s="79">
        <v>0.1477</v>
      </c>
      <c r="G46" s="75">
        <f t="shared" si="1"/>
        <v>0.18518999999999999</v>
      </c>
      <c r="H46" s="76">
        <v>33</v>
      </c>
      <c r="I46" s="77" t="s">
        <v>69</v>
      </c>
      <c r="J46" s="83">
        <f t="shared" si="2"/>
        <v>3.3E-3</v>
      </c>
      <c r="K46" s="76">
        <v>35</v>
      </c>
      <c r="L46" s="77" t="s">
        <v>69</v>
      </c>
      <c r="M46" s="83">
        <f t="shared" si="3"/>
        <v>3.5000000000000005E-3</v>
      </c>
      <c r="N46" s="76">
        <v>26</v>
      </c>
      <c r="O46" s="77" t="s">
        <v>69</v>
      </c>
      <c r="P46" s="83">
        <f t="shared" si="4"/>
        <v>2.5999999999999999E-3</v>
      </c>
    </row>
    <row r="47" spans="1:16">
      <c r="A47" s="1">
        <f t="shared" si="5"/>
        <v>47</v>
      </c>
      <c r="B47" s="76">
        <v>999.99900000000002</v>
      </c>
      <c r="C47" s="77" t="s">
        <v>68</v>
      </c>
      <c r="D47" s="84">
        <f t="shared" si="0"/>
        <v>1.1111100000000001E-4</v>
      </c>
      <c r="E47" s="78">
        <v>3.952E-2</v>
      </c>
      <c r="F47" s="79">
        <v>0.14979999999999999</v>
      </c>
      <c r="G47" s="75">
        <f t="shared" si="1"/>
        <v>0.18931999999999999</v>
      </c>
      <c r="H47" s="76">
        <v>35</v>
      </c>
      <c r="I47" s="77" t="s">
        <v>69</v>
      </c>
      <c r="J47" s="83">
        <f t="shared" si="2"/>
        <v>3.5000000000000005E-3</v>
      </c>
      <c r="K47" s="76">
        <v>37</v>
      </c>
      <c r="L47" s="77" t="s">
        <v>69</v>
      </c>
      <c r="M47" s="83">
        <f t="shared" si="3"/>
        <v>3.6999999999999997E-3</v>
      </c>
      <c r="N47" s="76">
        <v>28</v>
      </c>
      <c r="O47" s="77" t="s">
        <v>69</v>
      </c>
      <c r="P47" s="83">
        <f t="shared" si="4"/>
        <v>2.8E-3</v>
      </c>
    </row>
    <row r="48" spans="1:16">
      <c r="A48" s="1">
        <f t="shared" si="5"/>
        <v>48</v>
      </c>
      <c r="B48" s="76">
        <v>1.1000000000000001</v>
      </c>
      <c r="C48" s="111" t="s">
        <v>70</v>
      </c>
      <c r="D48" s="84">
        <f t="shared" ref="D48:D79" si="6">B48/1000/$C$5</f>
        <v>1.2222222222222224E-4</v>
      </c>
      <c r="E48" s="78">
        <v>4.1450000000000001E-2</v>
      </c>
      <c r="F48" s="79">
        <v>0.15160000000000001</v>
      </c>
      <c r="G48" s="75">
        <f t="shared" si="1"/>
        <v>0.19305</v>
      </c>
      <c r="H48" s="76">
        <v>38</v>
      </c>
      <c r="I48" s="77" t="s">
        <v>69</v>
      </c>
      <c r="J48" s="83">
        <f t="shared" si="2"/>
        <v>3.8E-3</v>
      </c>
      <c r="K48" s="76">
        <v>40</v>
      </c>
      <c r="L48" s="77" t="s">
        <v>69</v>
      </c>
      <c r="M48" s="83">
        <f t="shared" si="3"/>
        <v>4.0000000000000001E-3</v>
      </c>
      <c r="N48" s="76">
        <v>30</v>
      </c>
      <c r="O48" s="77" t="s">
        <v>69</v>
      </c>
      <c r="P48" s="83">
        <f t="shared" si="4"/>
        <v>3.0000000000000001E-3</v>
      </c>
    </row>
    <row r="49" spans="1:16">
      <c r="A49" s="1">
        <f t="shared" si="5"/>
        <v>49</v>
      </c>
      <c r="B49" s="76">
        <v>1.2</v>
      </c>
      <c r="C49" s="77" t="s">
        <v>70</v>
      </c>
      <c r="D49" s="84">
        <f t="shared" si="6"/>
        <v>1.3333333333333331E-4</v>
      </c>
      <c r="E49" s="78">
        <v>4.3290000000000002E-2</v>
      </c>
      <c r="F49" s="79">
        <v>0.153</v>
      </c>
      <c r="G49" s="75">
        <f t="shared" si="1"/>
        <v>0.19628999999999999</v>
      </c>
      <c r="H49" s="76">
        <v>41</v>
      </c>
      <c r="I49" s="77" t="s">
        <v>69</v>
      </c>
      <c r="J49" s="83">
        <f t="shared" si="2"/>
        <v>4.1000000000000003E-3</v>
      </c>
      <c r="K49" s="76">
        <v>42</v>
      </c>
      <c r="L49" s="77" t="s">
        <v>69</v>
      </c>
      <c r="M49" s="83">
        <f t="shared" si="3"/>
        <v>4.2000000000000006E-3</v>
      </c>
      <c r="N49" s="76">
        <v>32</v>
      </c>
      <c r="O49" s="77" t="s">
        <v>69</v>
      </c>
      <c r="P49" s="83">
        <f t="shared" si="4"/>
        <v>3.2000000000000002E-3</v>
      </c>
    </row>
    <row r="50" spans="1:16">
      <c r="A50" s="1">
        <f t="shared" si="5"/>
        <v>50</v>
      </c>
      <c r="B50" s="76">
        <v>1.3</v>
      </c>
      <c r="C50" s="77" t="s">
        <v>70</v>
      </c>
      <c r="D50" s="84">
        <f t="shared" si="6"/>
        <v>1.4444444444444444E-4</v>
      </c>
      <c r="E50" s="78">
        <v>4.5060000000000003E-2</v>
      </c>
      <c r="F50" s="79">
        <v>0.15429999999999999</v>
      </c>
      <c r="G50" s="75">
        <f t="shared" si="1"/>
        <v>0.19935999999999998</v>
      </c>
      <c r="H50" s="76">
        <v>43</v>
      </c>
      <c r="I50" s="77" t="s">
        <v>69</v>
      </c>
      <c r="J50" s="83">
        <f t="shared" si="2"/>
        <v>4.3E-3</v>
      </c>
      <c r="K50" s="76">
        <v>45</v>
      </c>
      <c r="L50" s="77" t="s">
        <v>69</v>
      </c>
      <c r="M50" s="83">
        <f t="shared" si="3"/>
        <v>4.4999999999999997E-3</v>
      </c>
      <c r="N50" s="76">
        <v>34</v>
      </c>
      <c r="O50" s="77" t="s">
        <v>69</v>
      </c>
      <c r="P50" s="83">
        <f t="shared" si="4"/>
        <v>3.4000000000000002E-3</v>
      </c>
    </row>
    <row r="51" spans="1:16">
      <c r="A51" s="1">
        <f t="shared" si="5"/>
        <v>51</v>
      </c>
      <c r="B51" s="76">
        <v>1.4</v>
      </c>
      <c r="C51" s="77" t="s">
        <v>70</v>
      </c>
      <c r="D51" s="84">
        <f t="shared" si="6"/>
        <v>1.5555555555555556E-4</v>
      </c>
      <c r="E51" s="78">
        <v>4.6760000000000003E-2</v>
      </c>
      <c r="F51" s="79">
        <v>0.15529999999999999</v>
      </c>
      <c r="G51" s="75">
        <f t="shared" si="1"/>
        <v>0.20205999999999999</v>
      </c>
      <c r="H51" s="76">
        <v>46</v>
      </c>
      <c r="I51" s="77" t="s">
        <v>69</v>
      </c>
      <c r="J51" s="83">
        <f t="shared" si="2"/>
        <v>4.5999999999999999E-3</v>
      </c>
      <c r="K51" s="76">
        <v>47</v>
      </c>
      <c r="L51" s="77" t="s">
        <v>69</v>
      </c>
      <c r="M51" s="83">
        <f t="shared" si="3"/>
        <v>4.7000000000000002E-3</v>
      </c>
      <c r="N51" s="76">
        <v>36</v>
      </c>
      <c r="O51" s="77" t="s">
        <v>69</v>
      </c>
      <c r="P51" s="83">
        <f t="shared" si="4"/>
        <v>3.5999999999999999E-3</v>
      </c>
    </row>
    <row r="52" spans="1:16">
      <c r="A52" s="1">
        <f t="shared" si="5"/>
        <v>52</v>
      </c>
      <c r="B52" s="76">
        <v>1.5</v>
      </c>
      <c r="C52" s="77" t="s">
        <v>70</v>
      </c>
      <c r="D52" s="84">
        <f t="shared" si="6"/>
        <v>1.6666666666666666E-4</v>
      </c>
      <c r="E52" s="78">
        <v>4.8399999999999999E-2</v>
      </c>
      <c r="F52" s="79">
        <v>0.15609999999999999</v>
      </c>
      <c r="G52" s="75">
        <f t="shared" si="1"/>
        <v>0.20449999999999999</v>
      </c>
      <c r="H52" s="76">
        <v>49</v>
      </c>
      <c r="I52" s="77" t="s">
        <v>69</v>
      </c>
      <c r="J52" s="83">
        <f t="shared" ref="J52:J83" si="7">H52/1000/10</f>
        <v>4.8999999999999998E-3</v>
      </c>
      <c r="K52" s="76">
        <v>50</v>
      </c>
      <c r="L52" s="77" t="s">
        <v>69</v>
      </c>
      <c r="M52" s="83">
        <f t="shared" ref="M52:M83" si="8">K52/1000/10</f>
        <v>5.0000000000000001E-3</v>
      </c>
      <c r="N52" s="76">
        <v>38</v>
      </c>
      <c r="O52" s="77" t="s">
        <v>69</v>
      </c>
      <c r="P52" s="83">
        <f t="shared" ref="P52:P83" si="9">N52/1000/10</f>
        <v>3.8E-3</v>
      </c>
    </row>
    <row r="53" spans="1:16">
      <c r="A53" s="1">
        <f t="shared" si="5"/>
        <v>53</v>
      </c>
      <c r="B53" s="76">
        <v>1.6</v>
      </c>
      <c r="C53" s="77" t="s">
        <v>70</v>
      </c>
      <c r="D53" s="84">
        <f t="shared" si="6"/>
        <v>1.7777777777777779E-4</v>
      </c>
      <c r="E53" s="78">
        <v>4.999E-2</v>
      </c>
      <c r="F53" s="79">
        <v>0.15690000000000001</v>
      </c>
      <c r="G53" s="75">
        <f t="shared" si="1"/>
        <v>0.20689000000000002</v>
      </c>
      <c r="H53" s="76">
        <v>51</v>
      </c>
      <c r="I53" s="77" t="s">
        <v>69</v>
      </c>
      <c r="J53" s="83">
        <f t="shared" si="7"/>
        <v>5.0999999999999995E-3</v>
      </c>
      <c r="K53" s="76">
        <v>52</v>
      </c>
      <c r="L53" s="77" t="s">
        <v>69</v>
      </c>
      <c r="M53" s="83">
        <f t="shared" si="8"/>
        <v>5.1999999999999998E-3</v>
      </c>
      <c r="N53" s="76">
        <v>39</v>
      </c>
      <c r="O53" s="77" t="s">
        <v>69</v>
      </c>
      <c r="P53" s="83">
        <f t="shared" si="9"/>
        <v>3.8999999999999998E-3</v>
      </c>
    </row>
    <row r="54" spans="1:16">
      <c r="A54" s="1">
        <f t="shared" si="5"/>
        <v>54</v>
      </c>
      <c r="B54" s="76">
        <v>1.7</v>
      </c>
      <c r="C54" s="77" t="s">
        <v>70</v>
      </c>
      <c r="D54" s="84">
        <f t="shared" si="6"/>
        <v>1.8888888888888888E-4</v>
      </c>
      <c r="E54" s="78">
        <v>5.1529999999999999E-2</v>
      </c>
      <c r="F54" s="79">
        <v>0.15740000000000001</v>
      </c>
      <c r="G54" s="75">
        <f t="shared" si="1"/>
        <v>0.20893</v>
      </c>
      <c r="H54" s="76">
        <v>54</v>
      </c>
      <c r="I54" s="77" t="s">
        <v>69</v>
      </c>
      <c r="J54" s="83">
        <f t="shared" si="7"/>
        <v>5.4000000000000003E-3</v>
      </c>
      <c r="K54" s="76">
        <v>55</v>
      </c>
      <c r="L54" s="77" t="s">
        <v>69</v>
      </c>
      <c r="M54" s="83">
        <f t="shared" si="8"/>
        <v>5.4999999999999997E-3</v>
      </c>
      <c r="N54" s="76">
        <v>41</v>
      </c>
      <c r="O54" s="77" t="s">
        <v>69</v>
      </c>
      <c r="P54" s="83">
        <f t="shared" si="9"/>
        <v>4.1000000000000003E-3</v>
      </c>
    </row>
    <row r="55" spans="1:16">
      <c r="A55" s="1">
        <f t="shared" si="5"/>
        <v>55</v>
      </c>
      <c r="B55" s="76">
        <v>1.8</v>
      </c>
      <c r="C55" s="77" t="s">
        <v>70</v>
      </c>
      <c r="D55" s="84">
        <f t="shared" si="6"/>
        <v>1.9999999999999998E-4</v>
      </c>
      <c r="E55" s="78">
        <v>5.3019999999999998E-2</v>
      </c>
      <c r="F55" s="79">
        <v>0.15790000000000001</v>
      </c>
      <c r="G55" s="75">
        <f t="shared" si="1"/>
        <v>0.21092</v>
      </c>
      <c r="H55" s="76">
        <v>57</v>
      </c>
      <c r="I55" s="77" t="s">
        <v>69</v>
      </c>
      <c r="J55" s="83">
        <f t="shared" si="7"/>
        <v>5.7000000000000002E-3</v>
      </c>
      <c r="K55" s="76">
        <v>57</v>
      </c>
      <c r="L55" s="77" t="s">
        <v>69</v>
      </c>
      <c r="M55" s="83">
        <f t="shared" si="8"/>
        <v>5.7000000000000002E-3</v>
      </c>
      <c r="N55" s="76">
        <v>43</v>
      </c>
      <c r="O55" s="77" t="s">
        <v>69</v>
      </c>
      <c r="P55" s="83">
        <f t="shared" si="9"/>
        <v>4.3E-3</v>
      </c>
    </row>
    <row r="56" spans="1:16">
      <c r="A56" s="1">
        <f t="shared" si="5"/>
        <v>56</v>
      </c>
      <c r="B56" s="76">
        <v>2</v>
      </c>
      <c r="C56" s="77" t="s">
        <v>70</v>
      </c>
      <c r="D56" s="84">
        <f t="shared" si="6"/>
        <v>2.2222222222222223E-4</v>
      </c>
      <c r="E56" s="78">
        <v>5.5890000000000002E-2</v>
      </c>
      <c r="F56" s="79">
        <v>0.15859999999999999</v>
      </c>
      <c r="G56" s="75">
        <f t="shared" si="1"/>
        <v>0.21448999999999999</v>
      </c>
      <c r="H56" s="76">
        <v>62</v>
      </c>
      <c r="I56" s="77" t="s">
        <v>69</v>
      </c>
      <c r="J56" s="83">
        <f t="shared" si="7"/>
        <v>6.1999999999999998E-3</v>
      </c>
      <c r="K56" s="76">
        <v>62</v>
      </c>
      <c r="L56" s="77" t="s">
        <v>69</v>
      </c>
      <c r="M56" s="83">
        <f t="shared" si="8"/>
        <v>6.1999999999999998E-3</v>
      </c>
      <c r="N56" s="76">
        <v>47</v>
      </c>
      <c r="O56" s="77" t="s">
        <v>69</v>
      </c>
      <c r="P56" s="83">
        <f t="shared" si="9"/>
        <v>4.7000000000000002E-3</v>
      </c>
    </row>
    <row r="57" spans="1:16">
      <c r="A57" s="1">
        <f t="shared" si="5"/>
        <v>57</v>
      </c>
      <c r="B57" s="76">
        <v>2.25</v>
      </c>
      <c r="C57" s="77" t="s">
        <v>70</v>
      </c>
      <c r="D57" s="84">
        <f t="shared" si="6"/>
        <v>2.5000000000000001E-4</v>
      </c>
      <c r="E57" s="78">
        <v>5.9279999999999999E-2</v>
      </c>
      <c r="F57" s="79">
        <v>0.15909999999999999</v>
      </c>
      <c r="G57" s="75">
        <f t="shared" si="1"/>
        <v>0.21837999999999999</v>
      </c>
      <c r="H57" s="76">
        <v>68</v>
      </c>
      <c r="I57" s="77" t="s">
        <v>69</v>
      </c>
      <c r="J57" s="83">
        <f t="shared" si="7"/>
        <v>6.8000000000000005E-3</v>
      </c>
      <c r="K57" s="76">
        <v>68</v>
      </c>
      <c r="L57" s="77" t="s">
        <v>69</v>
      </c>
      <c r="M57" s="83">
        <f t="shared" si="8"/>
        <v>6.8000000000000005E-3</v>
      </c>
      <c r="N57" s="76">
        <v>51</v>
      </c>
      <c r="O57" s="77" t="s">
        <v>69</v>
      </c>
      <c r="P57" s="83">
        <f t="shared" si="9"/>
        <v>5.0999999999999995E-3</v>
      </c>
    </row>
    <row r="58" spans="1:16">
      <c r="A58" s="1">
        <f t="shared" si="5"/>
        <v>58</v>
      </c>
      <c r="B58" s="76">
        <v>2.5</v>
      </c>
      <c r="C58" s="77" t="s">
        <v>70</v>
      </c>
      <c r="D58" s="84">
        <f t="shared" si="6"/>
        <v>2.7777777777777778E-4</v>
      </c>
      <c r="E58" s="78">
        <v>6.2489999999999997E-2</v>
      </c>
      <c r="F58" s="79">
        <v>0.1593</v>
      </c>
      <c r="G58" s="75">
        <f t="shared" si="1"/>
        <v>0.22178999999999999</v>
      </c>
      <c r="H58" s="76">
        <v>75</v>
      </c>
      <c r="I58" s="77" t="s">
        <v>69</v>
      </c>
      <c r="J58" s="83">
        <f t="shared" si="7"/>
        <v>7.4999999999999997E-3</v>
      </c>
      <c r="K58" s="76">
        <v>74</v>
      </c>
      <c r="L58" s="77" t="s">
        <v>69</v>
      </c>
      <c r="M58" s="83">
        <f t="shared" si="8"/>
        <v>7.3999999999999995E-3</v>
      </c>
      <c r="N58" s="76">
        <v>55</v>
      </c>
      <c r="O58" s="77" t="s">
        <v>69</v>
      </c>
      <c r="P58" s="83">
        <f t="shared" si="9"/>
        <v>5.4999999999999997E-3</v>
      </c>
    </row>
    <row r="59" spans="1:16">
      <c r="A59" s="1">
        <f t="shared" si="5"/>
        <v>59</v>
      </c>
      <c r="B59" s="76">
        <v>2.75</v>
      </c>
      <c r="C59" s="77" t="s">
        <v>70</v>
      </c>
      <c r="D59" s="84">
        <f t="shared" si="6"/>
        <v>3.0555555555555555E-4</v>
      </c>
      <c r="E59" s="78">
        <v>6.5540000000000001E-2</v>
      </c>
      <c r="F59" s="79">
        <v>0.15920000000000001</v>
      </c>
      <c r="G59" s="75">
        <f t="shared" si="1"/>
        <v>0.22474</v>
      </c>
      <c r="H59" s="76">
        <v>81</v>
      </c>
      <c r="I59" s="77" t="s">
        <v>69</v>
      </c>
      <c r="J59" s="83">
        <f t="shared" si="7"/>
        <v>8.0999999999999996E-3</v>
      </c>
      <c r="K59" s="76">
        <v>79</v>
      </c>
      <c r="L59" s="77" t="s">
        <v>69</v>
      </c>
      <c r="M59" s="83">
        <f t="shared" si="8"/>
        <v>7.9000000000000008E-3</v>
      </c>
      <c r="N59" s="76">
        <v>60</v>
      </c>
      <c r="O59" s="77" t="s">
        <v>69</v>
      </c>
      <c r="P59" s="83">
        <f t="shared" si="9"/>
        <v>6.0000000000000001E-3</v>
      </c>
    </row>
    <row r="60" spans="1:16">
      <c r="A60" s="1">
        <f t="shared" si="5"/>
        <v>60</v>
      </c>
      <c r="B60" s="76">
        <v>3</v>
      </c>
      <c r="C60" s="77" t="s">
        <v>70</v>
      </c>
      <c r="D60" s="84">
        <f t="shared" si="6"/>
        <v>3.3333333333333332E-4</v>
      </c>
      <c r="E60" s="78">
        <v>6.8449999999999997E-2</v>
      </c>
      <c r="F60" s="79">
        <v>0.15890000000000001</v>
      </c>
      <c r="G60" s="75">
        <f t="shared" si="1"/>
        <v>0.22735</v>
      </c>
      <c r="H60" s="76">
        <v>88</v>
      </c>
      <c r="I60" s="77" t="s">
        <v>69</v>
      </c>
      <c r="J60" s="83">
        <f t="shared" si="7"/>
        <v>8.7999999999999988E-3</v>
      </c>
      <c r="K60" s="76">
        <v>85</v>
      </c>
      <c r="L60" s="77" t="s">
        <v>69</v>
      </c>
      <c r="M60" s="83">
        <f t="shared" si="8"/>
        <v>8.5000000000000006E-3</v>
      </c>
      <c r="N60" s="76">
        <v>64</v>
      </c>
      <c r="O60" s="77" t="s">
        <v>69</v>
      </c>
      <c r="P60" s="83">
        <f t="shared" si="9"/>
        <v>6.4000000000000003E-3</v>
      </c>
    </row>
    <row r="61" spans="1:16">
      <c r="A61" s="1">
        <f t="shared" si="5"/>
        <v>61</v>
      </c>
      <c r="B61" s="76">
        <v>3.25</v>
      </c>
      <c r="C61" s="77" t="s">
        <v>70</v>
      </c>
      <c r="D61" s="84">
        <f t="shared" si="6"/>
        <v>3.6111111111111109E-4</v>
      </c>
      <c r="E61" s="78">
        <v>7.1249999999999994E-2</v>
      </c>
      <c r="F61" s="79">
        <v>0.1585</v>
      </c>
      <c r="G61" s="75">
        <f t="shared" si="1"/>
        <v>0.22975000000000001</v>
      </c>
      <c r="H61" s="76">
        <v>95</v>
      </c>
      <c r="I61" s="77" t="s">
        <v>69</v>
      </c>
      <c r="J61" s="83">
        <f t="shared" si="7"/>
        <v>9.4999999999999998E-3</v>
      </c>
      <c r="K61" s="76">
        <v>91</v>
      </c>
      <c r="L61" s="77" t="s">
        <v>69</v>
      </c>
      <c r="M61" s="83">
        <f t="shared" si="8"/>
        <v>9.1000000000000004E-3</v>
      </c>
      <c r="N61" s="76">
        <v>68</v>
      </c>
      <c r="O61" s="77" t="s">
        <v>69</v>
      </c>
      <c r="P61" s="83">
        <f t="shared" si="9"/>
        <v>6.8000000000000005E-3</v>
      </c>
    </row>
    <row r="62" spans="1:16">
      <c r="A62" s="1">
        <f t="shared" si="5"/>
        <v>62</v>
      </c>
      <c r="B62" s="76">
        <v>3.5</v>
      </c>
      <c r="C62" s="77" t="s">
        <v>70</v>
      </c>
      <c r="D62" s="84">
        <f t="shared" si="6"/>
        <v>3.8888888888888892E-4</v>
      </c>
      <c r="E62" s="78">
        <v>7.3940000000000006E-2</v>
      </c>
      <c r="F62" s="79">
        <v>0.15790000000000001</v>
      </c>
      <c r="G62" s="75">
        <f t="shared" si="1"/>
        <v>0.23184000000000002</v>
      </c>
      <c r="H62" s="76">
        <v>101</v>
      </c>
      <c r="I62" s="77" t="s">
        <v>69</v>
      </c>
      <c r="J62" s="83">
        <f t="shared" si="7"/>
        <v>1.0100000000000001E-2</v>
      </c>
      <c r="K62" s="76">
        <v>96</v>
      </c>
      <c r="L62" s="77" t="s">
        <v>69</v>
      </c>
      <c r="M62" s="83">
        <f t="shared" si="8"/>
        <v>9.6000000000000009E-3</v>
      </c>
      <c r="N62" s="76">
        <v>72</v>
      </c>
      <c r="O62" s="77" t="s">
        <v>69</v>
      </c>
      <c r="P62" s="83">
        <f t="shared" si="9"/>
        <v>7.1999999999999998E-3</v>
      </c>
    </row>
    <row r="63" spans="1:16">
      <c r="A63" s="1">
        <f t="shared" si="5"/>
        <v>63</v>
      </c>
      <c r="B63" s="76">
        <v>3.75</v>
      </c>
      <c r="C63" s="77" t="s">
        <v>70</v>
      </c>
      <c r="D63" s="84">
        <f t="shared" si="6"/>
        <v>4.1666666666666664E-4</v>
      </c>
      <c r="E63" s="78">
        <v>7.6530000000000001E-2</v>
      </c>
      <c r="F63" s="79">
        <v>0.1573</v>
      </c>
      <c r="G63" s="75">
        <f t="shared" si="1"/>
        <v>0.23382999999999998</v>
      </c>
      <c r="H63" s="76">
        <v>108</v>
      </c>
      <c r="I63" s="77" t="s">
        <v>69</v>
      </c>
      <c r="J63" s="83">
        <f t="shared" si="7"/>
        <v>1.0800000000000001E-2</v>
      </c>
      <c r="K63" s="76">
        <v>102</v>
      </c>
      <c r="L63" s="77" t="s">
        <v>69</v>
      </c>
      <c r="M63" s="83">
        <f t="shared" si="8"/>
        <v>1.0199999999999999E-2</v>
      </c>
      <c r="N63" s="76">
        <v>76</v>
      </c>
      <c r="O63" s="77" t="s">
        <v>69</v>
      </c>
      <c r="P63" s="83">
        <f t="shared" si="9"/>
        <v>7.6E-3</v>
      </c>
    </row>
    <row r="64" spans="1:16">
      <c r="A64" s="1">
        <f t="shared" si="5"/>
        <v>64</v>
      </c>
      <c r="B64" s="76">
        <v>4</v>
      </c>
      <c r="C64" s="77" t="s">
        <v>70</v>
      </c>
      <c r="D64" s="84">
        <f t="shared" si="6"/>
        <v>4.4444444444444447E-4</v>
      </c>
      <c r="E64" s="78">
        <v>7.9039999999999999E-2</v>
      </c>
      <c r="F64" s="79">
        <v>0.15659999999999999</v>
      </c>
      <c r="G64" s="75">
        <f t="shared" si="1"/>
        <v>0.23563999999999999</v>
      </c>
      <c r="H64" s="76">
        <v>114</v>
      </c>
      <c r="I64" s="77" t="s">
        <v>69</v>
      </c>
      <c r="J64" s="83">
        <f t="shared" si="7"/>
        <v>1.14E-2</v>
      </c>
      <c r="K64" s="76">
        <v>107</v>
      </c>
      <c r="L64" s="77" t="s">
        <v>69</v>
      </c>
      <c r="M64" s="83">
        <f t="shared" si="8"/>
        <v>1.0699999999999999E-2</v>
      </c>
      <c r="N64" s="76">
        <v>80</v>
      </c>
      <c r="O64" s="77" t="s">
        <v>69</v>
      </c>
      <c r="P64" s="83">
        <f t="shared" si="9"/>
        <v>8.0000000000000002E-3</v>
      </c>
    </row>
    <row r="65" spans="1:16">
      <c r="A65" s="1">
        <f t="shared" si="5"/>
        <v>65</v>
      </c>
      <c r="B65" s="76">
        <v>4.5</v>
      </c>
      <c r="C65" s="77" t="s">
        <v>70</v>
      </c>
      <c r="D65" s="84">
        <f t="shared" si="6"/>
        <v>5.0000000000000001E-4</v>
      </c>
      <c r="E65" s="78">
        <v>8.3839999999999998E-2</v>
      </c>
      <c r="F65" s="79">
        <v>0.15509999999999999</v>
      </c>
      <c r="G65" s="75">
        <f t="shared" si="1"/>
        <v>0.23893999999999999</v>
      </c>
      <c r="H65" s="76">
        <v>127</v>
      </c>
      <c r="I65" s="77" t="s">
        <v>69</v>
      </c>
      <c r="J65" s="83">
        <f t="shared" si="7"/>
        <v>1.2699999999999999E-2</v>
      </c>
      <c r="K65" s="76">
        <v>118</v>
      </c>
      <c r="L65" s="77" t="s">
        <v>69</v>
      </c>
      <c r="M65" s="83">
        <f t="shared" si="8"/>
        <v>1.18E-2</v>
      </c>
      <c r="N65" s="76">
        <v>88</v>
      </c>
      <c r="O65" s="77" t="s">
        <v>69</v>
      </c>
      <c r="P65" s="83">
        <f t="shared" si="9"/>
        <v>8.7999999999999988E-3</v>
      </c>
    </row>
    <row r="66" spans="1:16">
      <c r="A66" s="1">
        <f t="shared" si="5"/>
        <v>66</v>
      </c>
      <c r="B66" s="76">
        <v>5</v>
      </c>
      <c r="C66" s="77" t="s">
        <v>70</v>
      </c>
      <c r="D66" s="84">
        <f t="shared" si="6"/>
        <v>5.5555555555555556E-4</v>
      </c>
      <c r="E66" s="78">
        <v>8.8370000000000004E-2</v>
      </c>
      <c r="F66" s="79">
        <v>0.1535</v>
      </c>
      <c r="G66" s="75">
        <f t="shared" si="1"/>
        <v>0.24187</v>
      </c>
      <c r="H66" s="76">
        <v>140</v>
      </c>
      <c r="I66" s="77" t="s">
        <v>69</v>
      </c>
      <c r="J66" s="83">
        <f t="shared" si="7"/>
        <v>1.4000000000000002E-2</v>
      </c>
      <c r="K66" s="76">
        <v>129</v>
      </c>
      <c r="L66" s="77" t="s">
        <v>69</v>
      </c>
      <c r="M66" s="83">
        <f t="shared" si="8"/>
        <v>1.29E-2</v>
      </c>
      <c r="N66" s="76">
        <v>96</v>
      </c>
      <c r="O66" s="77" t="s">
        <v>69</v>
      </c>
      <c r="P66" s="83">
        <f t="shared" si="9"/>
        <v>9.6000000000000009E-3</v>
      </c>
    </row>
    <row r="67" spans="1:16">
      <c r="A67" s="1">
        <f t="shared" si="5"/>
        <v>67</v>
      </c>
      <c r="B67" s="76">
        <v>5.5</v>
      </c>
      <c r="C67" s="77" t="s">
        <v>70</v>
      </c>
      <c r="D67" s="84">
        <f t="shared" si="6"/>
        <v>6.111111111111111E-4</v>
      </c>
      <c r="E67" s="78">
        <v>9.2689999999999995E-2</v>
      </c>
      <c r="F67" s="79">
        <v>0.15179999999999999</v>
      </c>
      <c r="G67" s="75">
        <f t="shared" si="1"/>
        <v>0.24448999999999999</v>
      </c>
      <c r="H67" s="76">
        <v>154</v>
      </c>
      <c r="I67" s="77" t="s">
        <v>69</v>
      </c>
      <c r="J67" s="83">
        <f t="shared" si="7"/>
        <v>1.54E-2</v>
      </c>
      <c r="K67" s="76">
        <v>139</v>
      </c>
      <c r="L67" s="77" t="s">
        <v>69</v>
      </c>
      <c r="M67" s="83">
        <f t="shared" si="8"/>
        <v>1.3900000000000001E-2</v>
      </c>
      <c r="N67" s="76">
        <v>104</v>
      </c>
      <c r="O67" s="77" t="s">
        <v>69</v>
      </c>
      <c r="P67" s="83">
        <f t="shared" si="9"/>
        <v>1.04E-2</v>
      </c>
    </row>
    <row r="68" spans="1:16">
      <c r="A68" s="1">
        <f t="shared" si="5"/>
        <v>68</v>
      </c>
      <c r="B68" s="76">
        <v>6</v>
      </c>
      <c r="C68" s="77" t="s">
        <v>70</v>
      </c>
      <c r="D68" s="84">
        <f t="shared" si="6"/>
        <v>6.6666666666666664E-4</v>
      </c>
      <c r="E68" s="78">
        <v>9.6809999999999993E-2</v>
      </c>
      <c r="F68" s="79">
        <v>0.15</v>
      </c>
      <c r="G68" s="75">
        <f t="shared" si="1"/>
        <v>0.24680999999999997</v>
      </c>
      <c r="H68" s="76">
        <v>167</v>
      </c>
      <c r="I68" s="77" t="s">
        <v>69</v>
      </c>
      <c r="J68" s="83">
        <f t="shared" si="7"/>
        <v>1.67E-2</v>
      </c>
      <c r="K68" s="76">
        <v>150</v>
      </c>
      <c r="L68" s="77" t="s">
        <v>69</v>
      </c>
      <c r="M68" s="83">
        <f t="shared" si="8"/>
        <v>1.4999999999999999E-2</v>
      </c>
      <c r="N68" s="76">
        <v>112</v>
      </c>
      <c r="O68" s="77" t="s">
        <v>69</v>
      </c>
      <c r="P68" s="83">
        <f t="shared" si="9"/>
        <v>1.12E-2</v>
      </c>
    </row>
    <row r="69" spans="1:16">
      <c r="A69" s="1">
        <f t="shared" si="5"/>
        <v>69</v>
      </c>
      <c r="B69" s="76">
        <v>6.5</v>
      </c>
      <c r="C69" s="77" t="s">
        <v>70</v>
      </c>
      <c r="D69" s="84">
        <f t="shared" si="6"/>
        <v>7.2222222222222219E-4</v>
      </c>
      <c r="E69" s="78">
        <v>0.1008</v>
      </c>
      <c r="F69" s="79">
        <v>0.14829999999999999</v>
      </c>
      <c r="G69" s="75">
        <f t="shared" si="1"/>
        <v>0.24909999999999999</v>
      </c>
      <c r="H69" s="76">
        <v>180</v>
      </c>
      <c r="I69" s="77" t="s">
        <v>69</v>
      </c>
      <c r="J69" s="83">
        <f t="shared" si="7"/>
        <v>1.7999999999999999E-2</v>
      </c>
      <c r="K69" s="76">
        <v>160</v>
      </c>
      <c r="L69" s="77" t="s">
        <v>69</v>
      </c>
      <c r="M69" s="83">
        <f t="shared" si="8"/>
        <v>1.6E-2</v>
      </c>
      <c r="N69" s="76">
        <v>120</v>
      </c>
      <c r="O69" s="77" t="s">
        <v>69</v>
      </c>
      <c r="P69" s="83">
        <f t="shared" si="9"/>
        <v>1.2E-2</v>
      </c>
    </row>
    <row r="70" spans="1:16">
      <c r="A70" s="1">
        <f t="shared" si="5"/>
        <v>70</v>
      </c>
      <c r="B70" s="76">
        <v>7</v>
      </c>
      <c r="C70" s="77" t="s">
        <v>70</v>
      </c>
      <c r="D70" s="84">
        <f t="shared" si="6"/>
        <v>7.7777777777777784E-4</v>
      </c>
      <c r="E70" s="78">
        <v>0.1046</v>
      </c>
      <c r="F70" s="79">
        <v>0.14649999999999999</v>
      </c>
      <c r="G70" s="75">
        <f t="shared" si="1"/>
        <v>0.25109999999999999</v>
      </c>
      <c r="H70" s="76">
        <v>194</v>
      </c>
      <c r="I70" s="77" t="s">
        <v>69</v>
      </c>
      <c r="J70" s="83">
        <f t="shared" si="7"/>
        <v>1.9400000000000001E-2</v>
      </c>
      <c r="K70" s="76">
        <v>170</v>
      </c>
      <c r="L70" s="77" t="s">
        <v>69</v>
      </c>
      <c r="M70" s="83">
        <f t="shared" si="8"/>
        <v>1.7000000000000001E-2</v>
      </c>
      <c r="N70" s="76">
        <v>128</v>
      </c>
      <c r="O70" s="77" t="s">
        <v>69</v>
      </c>
      <c r="P70" s="83">
        <f t="shared" si="9"/>
        <v>1.2800000000000001E-2</v>
      </c>
    </row>
    <row r="71" spans="1:16">
      <c r="A71" s="1">
        <f t="shared" si="5"/>
        <v>71</v>
      </c>
      <c r="B71" s="76">
        <v>8</v>
      </c>
      <c r="C71" s="77" t="s">
        <v>70</v>
      </c>
      <c r="D71" s="84">
        <f t="shared" si="6"/>
        <v>8.8888888888888893E-4</v>
      </c>
      <c r="E71" s="78">
        <v>0.1118</v>
      </c>
      <c r="F71" s="79">
        <v>0.1431</v>
      </c>
      <c r="G71" s="75">
        <f t="shared" si="1"/>
        <v>0.25490000000000002</v>
      </c>
      <c r="H71" s="76">
        <v>221</v>
      </c>
      <c r="I71" s="77" t="s">
        <v>69</v>
      </c>
      <c r="J71" s="83">
        <f t="shared" si="7"/>
        <v>2.2100000000000002E-2</v>
      </c>
      <c r="K71" s="76">
        <v>190</v>
      </c>
      <c r="L71" s="77" t="s">
        <v>69</v>
      </c>
      <c r="M71" s="83">
        <f t="shared" si="8"/>
        <v>1.9E-2</v>
      </c>
      <c r="N71" s="76">
        <v>144</v>
      </c>
      <c r="O71" s="77" t="s">
        <v>69</v>
      </c>
      <c r="P71" s="83">
        <f t="shared" si="9"/>
        <v>1.44E-2</v>
      </c>
    </row>
    <row r="72" spans="1:16">
      <c r="A72" s="1">
        <f t="shared" si="5"/>
        <v>72</v>
      </c>
      <c r="B72" s="76">
        <v>9</v>
      </c>
      <c r="C72" s="77" t="s">
        <v>70</v>
      </c>
      <c r="D72" s="84">
        <f t="shared" si="6"/>
        <v>1E-3</v>
      </c>
      <c r="E72" s="78">
        <v>0.1186</v>
      </c>
      <c r="F72" s="79">
        <v>0.13969999999999999</v>
      </c>
      <c r="G72" s="75">
        <f t="shared" si="1"/>
        <v>0.25829999999999997</v>
      </c>
      <c r="H72" s="76">
        <v>248</v>
      </c>
      <c r="I72" s="77" t="s">
        <v>69</v>
      </c>
      <c r="J72" s="83">
        <f t="shared" si="7"/>
        <v>2.4799999999999999E-2</v>
      </c>
      <c r="K72" s="76">
        <v>210</v>
      </c>
      <c r="L72" s="77" t="s">
        <v>69</v>
      </c>
      <c r="M72" s="83">
        <f t="shared" si="8"/>
        <v>2.0999999999999998E-2</v>
      </c>
      <c r="N72" s="76">
        <v>159</v>
      </c>
      <c r="O72" s="77" t="s">
        <v>69</v>
      </c>
      <c r="P72" s="83">
        <f t="shared" si="9"/>
        <v>1.5900000000000001E-2</v>
      </c>
    </row>
    <row r="73" spans="1:16">
      <c r="A73" s="1">
        <f t="shared" si="5"/>
        <v>73</v>
      </c>
      <c r="B73" s="76">
        <v>10</v>
      </c>
      <c r="C73" s="77" t="s">
        <v>70</v>
      </c>
      <c r="D73" s="84">
        <f t="shared" si="6"/>
        <v>1.1111111111111111E-3</v>
      </c>
      <c r="E73" s="78">
        <v>0.125</v>
      </c>
      <c r="F73" s="79">
        <v>0.1366</v>
      </c>
      <c r="G73" s="75">
        <f t="shared" si="1"/>
        <v>0.2616</v>
      </c>
      <c r="H73" s="76">
        <v>275</v>
      </c>
      <c r="I73" s="77" t="s">
        <v>69</v>
      </c>
      <c r="J73" s="83">
        <f t="shared" si="7"/>
        <v>2.7500000000000004E-2</v>
      </c>
      <c r="K73" s="76">
        <v>229</v>
      </c>
      <c r="L73" s="77" t="s">
        <v>69</v>
      </c>
      <c r="M73" s="83">
        <f t="shared" si="8"/>
        <v>2.29E-2</v>
      </c>
      <c r="N73" s="76">
        <v>174</v>
      </c>
      <c r="O73" s="77" t="s">
        <v>69</v>
      </c>
      <c r="P73" s="83">
        <f t="shared" si="9"/>
        <v>1.7399999999999999E-2</v>
      </c>
    </row>
    <row r="74" spans="1:16">
      <c r="A74" s="1">
        <f t="shared" si="5"/>
        <v>74</v>
      </c>
      <c r="B74" s="76">
        <v>11</v>
      </c>
      <c r="C74" s="77" t="s">
        <v>70</v>
      </c>
      <c r="D74" s="84">
        <f t="shared" si="6"/>
        <v>1.2222222222222222E-3</v>
      </c>
      <c r="E74" s="78">
        <v>0.13109999999999999</v>
      </c>
      <c r="F74" s="79">
        <v>0.13350000000000001</v>
      </c>
      <c r="G74" s="75">
        <f t="shared" si="1"/>
        <v>0.2646</v>
      </c>
      <c r="H74" s="76">
        <v>303</v>
      </c>
      <c r="I74" s="77" t="s">
        <v>69</v>
      </c>
      <c r="J74" s="83">
        <f t="shared" si="7"/>
        <v>3.0300000000000001E-2</v>
      </c>
      <c r="K74" s="76">
        <v>248</v>
      </c>
      <c r="L74" s="77" t="s">
        <v>69</v>
      </c>
      <c r="M74" s="83">
        <f t="shared" si="8"/>
        <v>2.4799999999999999E-2</v>
      </c>
      <c r="N74" s="76">
        <v>189</v>
      </c>
      <c r="O74" s="77" t="s">
        <v>69</v>
      </c>
      <c r="P74" s="83">
        <f t="shared" si="9"/>
        <v>1.89E-2</v>
      </c>
    </row>
    <row r="75" spans="1:16">
      <c r="A75" s="1">
        <f t="shared" si="5"/>
        <v>75</v>
      </c>
      <c r="B75" s="76">
        <v>12</v>
      </c>
      <c r="C75" s="77" t="s">
        <v>70</v>
      </c>
      <c r="D75" s="84">
        <f t="shared" si="6"/>
        <v>1.3333333333333333E-3</v>
      </c>
      <c r="E75" s="78">
        <v>0.13689999999999999</v>
      </c>
      <c r="F75" s="79">
        <v>0.13059999999999999</v>
      </c>
      <c r="G75" s="75">
        <f t="shared" si="1"/>
        <v>0.26749999999999996</v>
      </c>
      <c r="H75" s="76">
        <v>331</v>
      </c>
      <c r="I75" s="77" t="s">
        <v>69</v>
      </c>
      <c r="J75" s="83">
        <f t="shared" si="7"/>
        <v>3.3100000000000004E-2</v>
      </c>
      <c r="K75" s="76">
        <v>267</v>
      </c>
      <c r="L75" s="77" t="s">
        <v>69</v>
      </c>
      <c r="M75" s="83">
        <f t="shared" si="8"/>
        <v>2.6700000000000002E-2</v>
      </c>
      <c r="N75" s="76">
        <v>204</v>
      </c>
      <c r="O75" s="77" t="s">
        <v>69</v>
      </c>
      <c r="P75" s="83">
        <f t="shared" si="9"/>
        <v>2.0399999999999998E-2</v>
      </c>
    </row>
    <row r="76" spans="1:16">
      <c r="A76" s="1">
        <f t="shared" si="5"/>
        <v>76</v>
      </c>
      <c r="B76" s="76">
        <v>13</v>
      </c>
      <c r="C76" s="77" t="s">
        <v>70</v>
      </c>
      <c r="D76" s="84">
        <f t="shared" si="6"/>
        <v>1.4444444444444444E-3</v>
      </c>
      <c r="E76" s="78">
        <v>0.14249999999999999</v>
      </c>
      <c r="F76" s="79">
        <v>0.1278</v>
      </c>
      <c r="G76" s="75">
        <f t="shared" si="1"/>
        <v>0.27029999999999998</v>
      </c>
      <c r="H76" s="76">
        <v>359</v>
      </c>
      <c r="I76" s="77" t="s">
        <v>69</v>
      </c>
      <c r="J76" s="83">
        <f t="shared" si="7"/>
        <v>3.5900000000000001E-2</v>
      </c>
      <c r="K76" s="76">
        <v>286</v>
      </c>
      <c r="L76" s="77" t="s">
        <v>69</v>
      </c>
      <c r="M76" s="83">
        <f t="shared" si="8"/>
        <v>2.8599999999999997E-2</v>
      </c>
      <c r="N76" s="76">
        <v>219</v>
      </c>
      <c r="O76" s="77" t="s">
        <v>69</v>
      </c>
      <c r="P76" s="83">
        <f t="shared" si="9"/>
        <v>2.1899999999999999E-2</v>
      </c>
    </row>
    <row r="77" spans="1:16">
      <c r="A77" s="1">
        <f t="shared" si="5"/>
        <v>77</v>
      </c>
      <c r="B77" s="76">
        <v>14</v>
      </c>
      <c r="C77" s="77" t="s">
        <v>70</v>
      </c>
      <c r="D77" s="84">
        <f t="shared" si="6"/>
        <v>1.5555555555555557E-3</v>
      </c>
      <c r="E77" s="78">
        <v>0.1479</v>
      </c>
      <c r="F77" s="79">
        <v>0.12520000000000001</v>
      </c>
      <c r="G77" s="75">
        <f t="shared" si="1"/>
        <v>0.27310000000000001</v>
      </c>
      <c r="H77" s="76">
        <v>387</v>
      </c>
      <c r="I77" s="77" t="s">
        <v>69</v>
      </c>
      <c r="J77" s="83">
        <f t="shared" si="7"/>
        <v>3.8699999999999998E-2</v>
      </c>
      <c r="K77" s="76">
        <v>304</v>
      </c>
      <c r="L77" s="77" t="s">
        <v>69</v>
      </c>
      <c r="M77" s="83">
        <f t="shared" si="8"/>
        <v>3.04E-2</v>
      </c>
      <c r="N77" s="76">
        <v>234</v>
      </c>
      <c r="O77" s="77" t="s">
        <v>69</v>
      </c>
      <c r="P77" s="83">
        <f t="shared" si="9"/>
        <v>2.3400000000000001E-2</v>
      </c>
    </row>
    <row r="78" spans="1:16">
      <c r="A78" s="1">
        <f t="shared" si="5"/>
        <v>78</v>
      </c>
      <c r="B78" s="76">
        <v>15</v>
      </c>
      <c r="C78" s="77" t="s">
        <v>70</v>
      </c>
      <c r="D78" s="84">
        <f t="shared" si="6"/>
        <v>1.6666666666666666E-3</v>
      </c>
      <c r="E78" s="78">
        <v>0.15310000000000001</v>
      </c>
      <c r="F78" s="79">
        <v>0.1227</v>
      </c>
      <c r="G78" s="75">
        <f t="shared" si="1"/>
        <v>0.27580000000000005</v>
      </c>
      <c r="H78" s="76">
        <v>416</v>
      </c>
      <c r="I78" s="77" t="s">
        <v>69</v>
      </c>
      <c r="J78" s="83">
        <f t="shared" si="7"/>
        <v>4.1599999999999998E-2</v>
      </c>
      <c r="K78" s="76">
        <v>322</v>
      </c>
      <c r="L78" s="77" t="s">
        <v>69</v>
      </c>
      <c r="M78" s="83">
        <f t="shared" si="8"/>
        <v>3.2199999999999999E-2</v>
      </c>
      <c r="N78" s="76">
        <v>248</v>
      </c>
      <c r="O78" s="77" t="s">
        <v>69</v>
      </c>
      <c r="P78" s="83">
        <f t="shared" si="9"/>
        <v>2.4799999999999999E-2</v>
      </c>
    </row>
    <row r="79" spans="1:16">
      <c r="A79" s="1">
        <f t="shared" si="5"/>
        <v>79</v>
      </c>
      <c r="B79" s="76">
        <v>16</v>
      </c>
      <c r="C79" s="77" t="s">
        <v>70</v>
      </c>
      <c r="D79" s="84">
        <f t="shared" si="6"/>
        <v>1.7777777777777779E-3</v>
      </c>
      <c r="E79" s="78">
        <v>0.15809999999999999</v>
      </c>
      <c r="F79" s="79">
        <v>0.1203</v>
      </c>
      <c r="G79" s="75">
        <f t="shared" si="1"/>
        <v>0.27839999999999998</v>
      </c>
      <c r="H79" s="76">
        <v>444</v>
      </c>
      <c r="I79" s="77" t="s">
        <v>69</v>
      </c>
      <c r="J79" s="83">
        <f t="shared" si="7"/>
        <v>4.4400000000000002E-2</v>
      </c>
      <c r="K79" s="76">
        <v>340</v>
      </c>
      <c r="L79" s="77" t="s">
        <v>69</v>
      </c>
      <c r="M79" s="83">
        <f t="shared" si="8"/>
        <v>3.4000000000000002E-2</v>
      </c>
      <c r="N79" s="76">
        <v>262</v>
      </c>
      <c r="O79" s="77" t="s">
        <v>69</v>
      </c>
      <c r="P79" s="83">
        <f t="shared" si="9"/>
        <v>2.6200000000000001E-2</v>
      </c>
    </row>
    <row r="80" spans="1:16">
      <c r="A80" s="1">
        <f t="shared" si="5"/>
        <v>80</v>
      </c>
      <c r="B80" s="76">
        <v>17</v>
      </c>
      <c r="C80" s="77" t="s">
        <v>70</v>
      </c>
      <c r="D80" s="84">
        <f t="shared" ref="D80:D111" si="10">B80/1000/$C$5</f>
        <v>1.888888888888889E-3</v>
      </c>
      <c r="E80" s="78">
        <v>0.16300000000000001</v>
      </c>
      <c r="F80" s="79">
        <v>0.11799999999999999</v>
      </c>
      <c r="G80" s="75">
        <f t="shared" si="1"/>
        <v>0.28100000000000003</v>
      </c>
      <c r="H80" s="76">
        <v>473</v>
      </c>
      <c r="I80" s="77" t="s">
        <v>69</v>
      </c>
      <c r="J80" s="83">
        <f t="shared" si="7"/>
        <v>4.7299999999999995E-2</v>
      </c>
      <c r="K80" s="76">
        <v>357</v>
      </c>
      <c r="L80" s="77" t="s">
        <v>69</v>
      </c>
      <c r="M80" s="83">
        <f t="shared" si="8"/>
        <v>3.5699999999999996E-2</v>
      </c>
      <c r="N80" s="76">
        <v>277</v>
      </c>
      <c r="O80" s="77" t="s">
        <v>69</v>
      </c>
      <c r="P80" s="83">
        <f t="shared" si="9"/>
        <v>2.7700000000000002E-2</v>
      </c>
    </row>
    <row r="81" spans="1:16">
      <c r="A81" s="1">
        <f t="shared" si="5"/>
        <v>81</v>
      </c>
      <c r="B81" s="76">
        <v>18</v>
      </c>
      <c r="C81" s="77" t="s">
        <v>70</v>
      </c>
      <c r="D81" s="84">
        <f t="shared" si="10"/>
        <v>2E-3</v>
      </c>
      <c r="E81" s="78">
        <v>0.16769999999999999</v>
      </c>
      <c r="F81" s="79">
        <v>0.1158</v>
      </c>
      <c r="G81" s="75">
        <f t="shared" si="1"/>
        <v>0.28349999999999997</v>
      </c>
      <c r="H81" s="76">
        <v>502</v>
      </c>
      <c r="I81" s="77" t="s">
        <v>69</v>
      </c>
      <c r="J81" s="83">
        <f t="shared" si="7"/>
        <v>5.0200000000000002E-2</v>
      </c>
      <c r="K81" s="76">
        <v>374</v>
      </c>
      <c r="L81" s="77" t="s">
        <v>69</v>
      </c>
      <c r="M81" s="83">
        <f t="shared" si="8"/>
        <v>3.7400000000000003E-2</v>
      </c>
      <c r="N81" s="76">
        <v>291</v>
      </c>
      <c r="O81" s="77" t="s">
        <v>69</v>
      </c>
      <c r="P81" s="83">
        <f t="shared" si="9"/>
        <v>2.9099999999999997E-2</v>
      </c>
    </row>
    <row r="82" spans="1:16">
      <c r="A82" s="1">
        <f t="shared" si="5"/>
        <v>82</v>
      </c>
      <c r="B82" s="76">
        <v>20</v>
      </c>
      <c r="C82" s="77" t="s">
        <v>70</v>
      </c>
      <c r="D82" s="84">
        <f t="shared" si="10"/>
        <v>2.2222222222222222E-3</v>
      </c>
      <c r="E82" s="78">
        <v>0.17419999999999999</v>
      </c>
      <c r="F82" s="79">
        <v>0.11169999999999999</v>
      </c>
      <c r="G82" s="75">
        <f t="shared" si="1"/>
        <v>0.28589999999999999</v>
      </c>
      <c r="H82" s="76">
        <v>560</v>
      </c>
      <c r="I82" s="77" t="s">
        <v>69</v>
      </c>
      <c r="J82" s="83">
        <f t="shared" si="7"/>
        <v>5.6000000000000008E-2</v>
      </c>
      <c r="K82" s="76">
        <v>408</v>
      </c>
      <c r="L82" s="77" t="s">
        <v>69</v>
      </c>
      <c r="M82" s="83">
        <f t="shared" si="8"/>
        <v>4.0799999999999996E-2</v>
      </c>
      <c r="N82" s="76">
        <v>319</v>
      </c>
      <c r="O82" s="77" t="s">
        <v>69</v>
      </c>
      <c r="P82" s="83">
        <f t="shared" si="9"/>
        <v>3.1899999999999998E-2</v>
      </c>
    </row>
    <row r="83" spans="1:16">
      <c r="A83" s="1">
        <f t="shared" si="5"/>
        <v>83</v>
      </c>
      <c r="B83" s="76">
        <v>22.5</v>
      </c>
      <c r="C83" s="77" t="s">
        <v>70</v>
      </c>
      <c r="D83" s="84">
        <f t="shared" si="10"/>
        <v>2.5000000000000001E-3</v>
      </c>
      <c r="E83" s="78">
        <v>0.183</v>
      </c>
      <c r="F83" s="79">
        <v>0.1071</v>
      </c>
      <c r="G83" s="75">
        <f t="shared" si="1"/>
        <v>0.29010000000000002</v>
      </c>
      <c r="H83" s="76">
        <v>634</v>
      </c>
      <c r="I83" s="77" t="s">
        <v>69</v>
      </c>
      <c r="J83" s="83">
        <f t="shared" si="7"/>
        <v>6.3399999999999998E-2</v>
      </c>
      <c r="K83" s="76">
        <v>450</v>
      </c>
      <c r="L83" s="77" t="s">
        <v>69</v>
      </c>
      <c r="M83" s="83">
        <f t="shared" si="8"/>
        <v>4.4999999999999998E-2</v>
      </c>
      <c r="N83" s="76">
        <v>353</v>
      </c>
      <c r="O83" s="77" t="s">
        <v>69</v>
      </c>
      <c r="P83" s="83">
        <f t="shared" si="9"/>
        <v>3.5299999999999998E-2</v>
      </c>
    </row>
    <row r="84" spans="1:16">
      <c r="A84" s="1">
        <f t="shared" si="5"/>
        <v>84</v>
      </c>
      <c r="B84" s="76">
        <v>25</v>
      </c>
      <c r="C84" s="77" t="s">
        <v>70</v>
      </c>
      <c r="D84" s="84">
        <f t="shared" si="10"/>
        <v>2.7777777777777779E-3</v>
      </c>
      <c r="E84" s="78">
        <v>0.19239999999999999</v>
      </c>
      <c r="F84" s="79">
        <v>0.10290000000000001</v>
      </c>
      <c r="G84" s="75">
        <f t="shared" ref="G84:G147" si="11">E84+F84</f>
        <v>0.29530000000000001</v>
      </c>
      <c r="H84" s="76">
        <v>708</v>
      </c>
      <c r="I84" s="77" t="s">
        <v>69</v>
      </c>
      <c r="J84" s="83">
        <f t="shared" ref="J84:J117" si="12">H84/1000/10</f>
        <v>7.0800000000000002E-2</v>
      </c>
      <c r="K84" s="76">
        <v>490</v>
      </c>
      <c r="L84" s="77" t="s">
        <v>69</v>
      </c>
      <c r="M84" s="83">
        <f t="shared" ref="M84:M115" si="13">K84/1000/10</f>
        <v>4.9000000000000002E-2</v>
      </c>
      <c r="N84" s="76">
        <v>387</v>
      </c>
      <c r="O84" s="77" t="s">
        <v>69</v>
      </c>
      <c r="P84" s="83">
        <f t="shared" ref="P84:P115" si="14">N84/1000/10</f>
        <v>3.8699999999999998E-2</v>
      </c>
    </row>
    <row r="85" spans="1:16">
      <c r="A85" s="1">
        <f t="shared" si="5"/>
        <v>85</v>
      </c>
      <c r="B85" s="76">
        <v>27.5</v>
      </c>
      <c r="C85" s="77" t="s">
        <v>70</v>
      </c>
      <c r="D85" s="84">
        <f t="shared" si="10"/>
        <v>3.0555555555555557E-3</v>
      </c>
      <c r="E85" s="78">
        <v>0.20219999999999999</v>
      </c>
      <c r="F85" s="79">
        <v>9.9089999999999998E-2</v>
      </c>
      <c r="G85" s="75">
        <f t="shared" si="11"/>
        <v>0.30129</v>
      </c>
      <c r="H85" s="76">
        <v>783</v>
      </c>
      <c r="I85" s="77" t="s">
        <v>69</v>
      </c>
      <c r="J85" s="83">
        <f t="shared" si="12"/>
        <v>7.8300000000000008E-2</v>
      </c>
      <c r="K85" s="76">
        <v>529</v>
      </c>
      <c r="L85" s="77" t="s">
        <v>69</v>
      </c>
      <c r="M85" s="83">
        <f t="shared" si="13"/>
        <v>5.2900000000000003E-2</v>
      </c>
      <c r="N85" s="76">
        <v>420</v>
      </c>
      <c r="O85" s="77" t="s">
        <v>69</v>
      </c>
      <c r="P85" s="83">
        <f t="shared" si="14"/>
        <v>4.1999999999999996E-2</v>
      </c>
    </row>
    <row r="86" spans="1:16">
      <c r="A86" s="1">
        <f t="shared" ref="A86:A149" si="15">A85+1</f>
        <v>86</v>
      </c>
      <c r="B86" s="76">
        <v>30</v>
      </c>
      <c r="C86" s="77" t="s">
        <v>70</v>
      </c>
      <c r="D86" s="84">
        <f t="shared" si="10"/>
        <v>3.3333333333333331E-3</v>
      </c>
      <c r="E86" s="78">
        <v>0.21229999999999999</v>
      </c>
      <c r="F86" s="79">
        <v>9.5600000000000004E-2</v>
      </c>
      <c r="G86" s="75">
        <f t="shared" si="11"/>
        <v>0.30790000000000001</v>
      </c>
      <c r="H86" s="76">
        <v>857</v>
      </c>
      <c r="I86" s="77" t="s">
        <v>69</v>
      </c>
      <c r="J86" s="83">
        <f t="shared" si="12"/>
        <v>8.5699999999999998E-2</v>
      </c>
      <c r="K86" s="76">
        <v>567</v>
      </c>
      <c r="L86" s="77" t="s">
        <v>69</v>
      </c>
      <c r="M86" s="83">
        <f t="shared" si="13"/>
        <v>5.6699999999999993E-2</v>
      </c>
      <c r="N86" s="76">
        <v>453</v>
      </c>
      <c r="O86" s="77" t="s">
        <v>69</v>
      </c>
      <c r="P86" s="83">
        <f t="shared" si="14"/>
        <v>4.53E-2</v>
      </c>
    </row>
    <row r="87" spans="1:16">
      <c r="A87" s="1">
        <f t="shared" si="15"/>
        <v>87</v>
      </c>
      <c r="B87" s="76">
        <v>32.5</v>
      </c>
      <c r="C87" s="77" t="s">
        <v>70</v>
      </c>
      <c r="D87" s="84">
        <f t="shared" si="10"/>
        <v>3.6111111111111114E-3</v>
      </c>
      <c r="E87" s="78">
        <v>0.22259999999999999</v>
      </c>
      <c r="F87" s="79">
        <v>9.2410000000000006E-2</v>
      </c>
      <c r="G87" s="75">
        <f t="shared" si="11"/>
        <v>0.31501000000000001</v>
      </c>
      <c r="H87" s="76">
        <v>932</v>
      </c>
      <c r="I87" s="77" t="s">
        <v>69</v>
      </c>
      <c r="J87" s="83">
        <f t="shared" si="12"/>
        <v>9.3200000000000005E-2</v>
      </c>
      <c r="K87" s="76">
        <v>603</v>
      </c>
      <c r="L87" s="77" t="s">
        <v>69</v>
      </c>
      <c r="M87" s="83">
        <f t="shared" si="13"/>
        <v>6.0299999999999999E-2</v>
      </c>
      <c r="N87" s="76">
        <v>485</v>
      </c>
      <c r="O87" s="77" t="s">
        <v>69</v>
      </c>
      <c r="P87" s="83">
        <f t="shared" si="14"/>
        <v>4.8500000000000001E-2</v>
      </c>
    </row>
    <row r="88" spans="1:16">
      <c r="A88" s="1">
        <f t="shared" si="15"/>
        <v>88</v>
      </c>
      <c r="B88" s="76">
        <v>35</v>
      </c>
      <c r="C88" s="77" t="s">
        <v>70</v>
      </c>
      <c r="D88" s="84">
        <f t="shared" si="10"/>
        <v>3.8888888888888892E-3</v>
      </c>
      <c r="E88" s="78">
        <v>0.2329</v>
      </c>
      <c r="F88" s="79">
        <v>8.9459999999999998E-2</v>
      </c>
      <c r="G88" s="75">
        <f t="shared" si="11"/>
        <v>0.32235999999999998</v>
      </c>
      <c r="H88" s="76">
        <v>1006</v>
      </c>
      <c r="I88" s="77" t="s">
        <v>69</v>
      </c>
      <c r="J88" s="83">
        <f t="shared" si="12"/>
        <v>0.10059999999999999</v>
      </c>
      <c r="K88" s="76">
        <v>638</v>
      </c>
      <c r="L88" s="77" t="s">
        <v>69</v>
      </c>
      <c r="M88" s="83">
        <f t="shared" si="13"/>
        <v>6.3799999999999996E-2</v>
      </c>
      <c r="N88" s="76">
        <v>516</v>
      </c>
      <c r="O88" s="77" t="s">
        <v>69</v>
      </c>
      <c r="P88" s="83">
        <f t="shared" si="14"/>
        <v>5.16E-2</v>
      </c>
    </row>
    <row r="89" spans="1:16">
      <c r="A89" s="1">
        <f t="shared" si="15"/>
        <v>89</v>
      </c>
      <c r="B89" s="76">
        <v>37.5</v>
      </c>
      <c r="C89" s="77" t="s">
        <v>70</v>
      </c>
      <c r="D89" s="84">
        <f t="shared" si="10"/>
        <v>4.1666666666666666E-3</v>
      </c>
      <c r="E89" s="78">
        <v>0.24329999999999999</v>
      </c>
      <c r="F89" s="79">
        <v>8.6739999999999998E-2</v>
      </c>
      <c r="G89" s="75">
        <f t="shared" si="11"/>
        <v>0.33004</v>
      </c>
      <c r="H89" s="76">
        <v>1079</v>
      </c>
      <c r="I89" s="77" t="s">
        <v>69</v>
      </c>
      <c r="J89" s="83">
        <f t="shared" si="12"/>
        <v>0.1079</v>
      </c>
      <c r="K89" s="76">
        <v>672</v>
      </c>
      <c r="L89" s="77" t="s">
        <v>69</v>
      </c>
      <c r="M89" s="83">
        <f t="shared" si="13"/>
        <v>6.720000000000001E-2</v>
      </c>
      <c r="N89" s="76">
        <v>546</v>
      </c>
      <c r="O89" s="77" t="s">
        <v>69</v>
      </c>
      <c r="P89" s="83">
        <f t="shared" si="14"/>
        <v>5.4600000000000003E-2</v>
      </c>
    </row>
    <row r="90" spans="1:16">
      <c r="A90" s="1">
        <f t="shared" si="15"/>
        <v>90</v>
      </c>
      <c r="B90" s="76">
        <v>40</v>
      </c>
      <c r="C90" s="77" t="s">
        <v>70</v>
      </c>
      <c r="D90" s="84">
        <f t="shared" si="10"/>
        <v>4.4444444444444444E-3</v>
      </c>
      <c r="E90" s="78">
        <v>0.2535</v>
      </c>
      <c r="F90" s="79">
        <v>8.4209999999999993E-2</v>
      </c>
      <c r="G90" s="75">
        <f t="shared" si="11"/>
        <v>0.33771000000000001</v>
      </c>
      <c r="H90" s="76">
        <v>1153</v>
      </c>
      <c r="I90" s="77" t="s">
        <v>69</v>
      </c>
      <c r="J90" s="83">
        <f t="shared" si="12"/>
        <v>0.1153</v>
      </c>
      <c r="K90" s="76">
        <v>705</v>
      </c>
      <c r="L90" s="77" t="s">
        <v>69</v>
      </c>
      <c r="M90" s="83">
        <f t="shared" si="13"/>
        <v>7.0499999999999993E-2</v>
      </c>
      <c r="N90" s="76">
        <v>576</v>
      </c>
      <c r="O90" s="77" t="s">
        <v>69</v>
      </c>
      <c r="P90" s="83">
        <f t="shared" si="14"/>
        <v>5.7599999999999998E-2</v>
      </c>
    </row>
    <row r="91" spans="1:16">
      <c r="A91" s="1">
        <f t="shared" si="15"/>
        <v>91</v>
      </c>
      <c r="B91" s="76">
        <v>45</v>
      </c>
      <c r="C91" s="77" t="s">
        <v>70</v>
      </c>
      <c r="D91" s="84">
        <f t="shared" si="10"/>
        <v>5.0000000000000001E-3</v>
      </c>
      <c r="E91" s="78">
        <v>0.2737</v>
      </c>
      <c r="F91" s="79">
        <v>7.9640000000000002E-2</v>
      </c>
      <c r="G91" s="75">
        <f t="shared" si="11"/>
        <v>0.35333999999999999</v>
      </c>
      <c r="H91" s="76">
        <v>1297</v>
      </c>
      <c r="I91" s="77" t="s">
        <v>69</v>
      </c>
      <c r="J91" s="83">
        <f t="shared" si="12"/>
        <v>0.12969999999999998</v>
      </c>
      <c r="K91" s="76">
        <v>766</v>
      </c>
      <c r="L91" s="77" t="s">
        <v>69</v>
      </c>
      <c r="M91" s="83">
        <f t="shared" si="13"/>
        <v>7.6600000000000001E-2</v>
      </c>
      <c r="N91" s="76">
        <v>632</v>
      </c>
      <c r="O91" s="77" t="s">
        <v>69</v>
      </c>
      <c r="P91" s="83">
        <f t="shared" si="14"/>
        <v>6.3200000000000006E-2</v>
      </c>
    </row>
    <row r="92" spans="1:16">
      <c r="A92" s="1">
        <f t="shared" si="15"/>
        <v>92</v>
      </c>
      <c r="B92" s="76">
        <v>50</v>
      </c>
      <c r="C92" s="77" t="s">
        <v>70</v>
      </c>
      <c r="D92" s="84">
        <f t="shared" si="10"/>
        <v>5.5555555555555558E-3</v>
      </c>
      <c r="E92" s="78">
        <v>0.29330000000000001</v>
      </c>
      <c r="F92" s="79">
        <v>7.5639999999999999E-2</v>
      </c>
      <c r="G92" s="75">
        <f t="shared" si="11"/>
        <v>0.36893999999999999</v>
      </c>
      <c r="H92" s="76">
        <v>1440</v>
      </c>
      <c r="I92" s="77" t="s">
        <v>69</v>
      </c>
      <c r="J92" s="83">
        <f t="shared" si="12"/>
        <v>0.14399999999999999</v>
      </c>
      <c r="K92" s="76">
        <v>823</v>
      </c>
      <c r="L92" s="77" t="s">
        <v>69</v>
      </c>
      <c r="M92" s="83">
        <f t="shared" si="13"/>
        <v>8.2299999999999998E-2</v>
      </c>
      <c r="N92" s="76">
        <v>686</v>
      </c>
      <c r="O92" s="77" t="s">
        <v>69</v>
      </c>
      <c r="P92" s="83">
        <f t="shared" si="14"/>
        <v>6.8600000000000008E-2</v>
      </c>
    </row>
    <row r="93" spans="1:16">
      <c r="A93" s="1">
        <f t="shared" si="15"/>
        <v>93</v>
      </c>
      <c r="B93" s="76">
        <v>55</v>
      </c>
      <c r="C93" s="77" t="s">
        <v>70</v>
      </c>
      <c r="D93" s="84">
        <f t="shared" si="10"/>
        <v>6.1111111111111114E-3</v>
      </c>
      <c r="E93" s="78">
        <v>0.31209999999999999</v>
      </c>
      <c r="F93" s="79">
        <v>7.2080000000000005E-2</v>
      </c>
      <c r="G93" s="75">
        <f t="shared" si="11"/>
        <v>0.38417999999999997</v>
      </c>
      <c r="H93" s="76">
        <v>1580</v>
      </c>
      <c r="I93" s="77" t="s">
        <v>69</v>
      </c>
      <c r="J93" s="83">
        <f t="shared" si="12"/>
        <v>0.158</v>
      </c>
      <c r="K93" s="76">
        <v>876</v>
      </c>
      <c r="L93" s="77" t="s">
        <v>69</v>
      </c>
      <c r="M93" s="83">
        <f t="shared" si="13"/>
        <v>8.7599999999999997E-2</v>
      </c>
      <c r="N93" s="76">
        <v>737</v>
      </c>
      <c r="O93" s="77" t="s">
        <v>69</v>
      </c>
      <c r="P93" s="83">
        <f t="shared" si="14"/>
        <v>7.3700000000000002E-2</v>
      </c>
    </row>
    <row r="94" spans="1:16">
      <c r="A94" s="1">
        <f t="shared" si="15"/>
        <v>94</v>
      </c>
      <c r="B94" s="76">
        <v>60</v>
      </c>
      <c r="C94" s="77" t="s">
        <v>70</v>
      </c>
      <c r="D94" s="84">
        <f t="shared" si="10"/>
        <v>6.6666666666666662E-3</v>
      </c>
      <c r="E94" s="78">
        <v>0.3301</v>
      </c>
      <c r="F94" s="79">
        <v>6.8909999999999999E-2</v>
      </c>
      <c r="G94" s="75">
        <f t="shared" si="11"/>
        <v>0.39900999999999998</v>
      </c>
      <c r="H94" s="76">
        <v>1718</v>
      </c>
      <c r="I94" s="77" t="s">
        <v>69</v>
      </c>
      <c r="J94" s="83">
        <f t="shared" si="12"/>
        <v>0.17180000000000001</v>
      </c>
      <c r="K94" s="76">
        <v>925</v>
      </c>
      <c r="L94" s="77" t="s">
        <v>69</v>
      </c>
      <c r="M94" s="83">
        <f t="shared" si="13"/>
        <v>9.2499999999999999E-2</v>
      </c>
      <c r="N94" s="76">
        <v>785</v>
      </c>
      <c r="O94" s="77" t="s">
        <v>69</v>
      </c>
      <c r="P94" s="83">
        <f t="shared" si="14"/>
        <v>7.85E-2</v>
      </c>
    </row>
    <row r="95" spans="1:16">
      <c r="A95" s="1">
        <f t="shared" si="15"/>
        <v>95</v>
      </c>
      <c r="B95" s="76">
        <v>65</v>
      </c>
      <c r="C95" s="77" t="s">
        <v>70</v>
      </c>
      <c r="D95" s="84">
        <f t="shared" si="10"/>
        <v>7.2222222222222228E-3</v>
      </c>
      <c r="E95" s="78">
        <v>0.3473</v>
      </c>
      <c r="F95" s="79">
        <v>6.6049999999999998E-2</v>
      </c>
      <c r="G95" s="75">
        <f t="shared" si="11"/>
        <v>0.41335</v>
      </c>
      <c r="H95" s="76">
        <v>1853</v>
      </c>
      <c r="I95" s="77" t="s">
        <v>69</v>
      </c>
      <c r="J95" s="83">
        <f t="shared" si="12"/>
        <v>0.18529999999999999</v>
      </c>
      <c r="K95" s="76">
        <v>971</v>
      </c>
      <c r="L95" s="77" t="s">
        <v>69</v>
      </c>
      <c r="M95" s="83">
        <f t="shared" si="13"/>
        <v>9.7099999999999992E-2</v>
      </c>
      <c r="N95" s="76">
        <v>831</v>
      </c>
      <c r="O95" s="77" t="s">
        <v>69</v>
      </c>
      <c r="P95" s="83">
        <f t="shared" si="14"/>
        <v>8.3099999999999993E-2</v>
      </c>
    </row>
    <row r="96" spans="1:16">
      <c r="A96" s="1">
        <f t="shared" si="15"/>
        <v>96</v>
      </c>
      <c r="B96" s="76">
        <v>70</v>
      </c>
      <c r="C96" s="77" t="s">
        <v>70</v>
      </c>
      <c r="D96" s="84">
        <f t="shared" si="10"/>
        <v>7.7777777777777784E-3</v>
      </c>
      <c r="E96" s="78">
        <v>0.36359999999999998</v>
      </c>
      <c r="F96" s="79">
        <v>6.3460000000000003E-2</v>
      </c>
      <c r="G96" s="75">
        <f t="shared" si="11"/>
        <v>0.42706</v>
      </c>
      <c r="H96" s="76">
        <v>1987</v>
      </c>
      <c r="I96" s="77" t="s">
        <v>69</v>
      </c>
      <c r="J96" s="83">
        <f t="shared" si="12"/>
        <v>0.19870000000000002</v>
      </c>
      <c r="K96" s="76">
        <v>1015</v>
      </c>
      <c r="L96" s="77" t="s">
        <v>69</v>
      </c>
      <c r="M96" s="83">
        <f t="shared" si="13"/>
        <v>0.10149999999999999</v>
      </c>
      <c r="N96" s="76">
        <v>875</v>
      </c>
      <c r="O96" s="77" t="s">
        <v>69</v>
      </c>
      <c r="P96" s="83">
        <f t="shared" si="14"/>
        <v>8.7499999999999994E-2</v>
      </c>
    </row>
    <row r="97" spans="1:16">
      <c r="A97" s="1">
        <f t="shared" si="15"/>
        <v>97</v>
      </c>
      <c r="B97" s="76">
        <v>80</v>
      </c>
      <c r="C97" s="77" t="s">
        <v>70</v>
      </c>
      <c r="D97" s="84">
        <f t="shared" si="10"/>
        <v>8.8888888888888889E-3</v>
      </c>
      <c r="E97" s="78">
        <v>0.39419999999999999</v>
      </c>
      <c r="F97" s="79">
        <v>5.8930000000000003E-2</v>
      </c>
      <c r="G97" s="75">
        <f t="shared" si="11"/>
        <v>0.45312999999999998</v>
      </c>
      <c r="H97" s="76">
        <v>2249</v>
      </c>
      <c r="I97" s="77" t="s">
        <v>69</v>
      </c>
      <c r="J97" s="83">
        <f t="shared" si="12"/>
        <v>0.22490000000000002</v>
      </c>
      <c r="K97" s="76">
        <v>1094</v>
      </c>
      <c r="L97" s="77" t="s">
        <v>69</v>
      </c>
      <c r="M97" s="83">
        <f t="shared" si="13"/>
        <v>0.10940000000000001</v>
      </c>
      <c r="N97" s="76">
        <v>957</v>
      </c>
      <c r="O97" s="77" t="s">
        <v>69</v>
      </c>
      <c r="P97" s="83">
        <f t="shared" si="14"/>
        <v>9.5699999999999993E-2</v>
      </c>
    </row>
    <row r="98" spans="1:16">
      <c r="A98" s="1">
        <f t="shared" si="15"/>
        <v>98</v>
      </c>
      <c r="B98" s="76">
        <v>90</v>
      </c>
      <c r="C98" s="77" t="s">
        <v>70</v>
      </c>
      <c r="D98" s="84">
        <f t="shared" si="10"/>
        <v>0.01</v>
      </c>
      <c r="E98" s="78">
        <v>0.42209999999999998</v>
      </c>
      <c r="F98" s="79">
        <v>5.5109999999999999E-2</v>
      </c>
      <c r="G98" s="75">
        <f t="shared" si="11"/>
        <v>0.47720999999999997</v>
      </c>
      <c r="H98" s="76">
        <v>2505</v>
      </c>
      <c r="I98" s="77" t="s">
        <v>69</v>
      </c>
      <c r="J98" s="83">
        <f t="shared" si="12"/>
        <v>0.2505</v>
      </c>
      <c r="K98" s="76">
        <v>1166</v>
      </c>
      <c r="L98" s="77" t="s">
        <v>69</v>
      </c>
      <c r="M98" s="83">
        <f t="shared" si="13"/>
        <v>0.1166</v>
      </c>
      <c r="N98" s="76">
        <v>1033</v>
      </c>
      <c r="O98" s="77" t="s">
        <v>69</v>
      </c>
      <c r="P98" s="83">
        <f t="shared" si="14"/>
        <v>0.10329999999999999</v>
      </c>
    </row>
    <row r="99" spans="1:16">
      <c r="A99" s="1">
        <f t="shared" si="15"/>
        <v>99</v>
      </c>
      <c r="B99" s="76">
        <v>100</v>
      </c>
      <c r="C99" s="77" t="s">
        <v>70</v>
      </c>
      <c r="D99" s="84">
        <f t="shared" si="10"/>
        <v>1.1111111111111112E-2</v>
      </c>
      <c r="E99" s="78">
        <v>0.44769999999999999</v>
      </c>
      <c r="F99" s="79">
        <v>5.1819999999999998E-2</v>
      </c>
      <c r="G99" s="75">
        <f t="shared" si="11"/>
        <v>0.49951999999999996</v>
      </c>
      <c r="H99" s="76">
        <v>2754</v>
      </c>
      <c r="I99" s="77" t="s">
        <v>69</v>
      </c>
      <c r="J99" s="83">
        <f t="shared" si="12"/>
        <v>0.27539999999999998</v>
      </c>
      <c r="K99" s="76">
        <v>1230</v>
      </c>
      <c r="L99" s="77" t="s">
        <v>69</v>
      </c>
      <c r="M99" s="83">
        <f t="shared" si="13"/>
        <v>0.123</v>
      </c>
      <c r="N99" s="76">
        <v>1103</v>
      </c>
      <c r="O99" s="77" t="s">
        <v>69</v>
      </c>
      <c r="P99" s="83">
        <f t="shared" si="14"/>
        <v>0.1103</v>
      </c>
    </row>
    <row r="100" spans="1:16">
      <c r="A100" s="1">
        <f t="shared" si="15"/>
        <v>100</v>
      </c>
      <c r="B100" s="76">
        <v>110</v>
      </c>
      <c r="C100" s="77" t="s">
        <v>70</v>
      </c>
      <c r="D100" s="84">
        <f t="shared" si="10"/>
        <v>1.2222222222222223E-2</v>
      </c>
      <c r="E100" s="78">
        <v>0.4713</v>
      </c>
      <c r="F100" s="79">
        <v>4.8959999999999997E-2</v>
      </c>
      <c r="G100" s="75">
        <f t="shared" si="11"/>
        <v>0.52025999999999994</v>
      </c>
      <c r="H100" s="76">
        <v>2998</v>
      </c>
      <c r="I100" s="77" t="s">
        <v>69</v>
      </c>
      <c r="J100" s="83">
        <f t="shared" si="12"/>
        <v>0.29980000000000001</v>
      </c>
      <c r="K100" s="76">
        <v>1289</v>
      </c>
      <c r="L100" s="77" t="s">
        <v>69</v>
      </c>
      <c r="M100" s="83">
        <f t="shared" si="13"/>
        <v>0.12889999999999999</v>
      </c>
      <c r="N100" s="76">
        <v>1169</v>
      </c>
      <c r="O100" s="77" t="s">
        <v>69</v>
      </c>
      <c r="P100" s="83">
        <f t="shared" si="14"/>
        <v>0.1169</v>
      </c>
    </row>
    <row r="101" spans="1:16">
      <c r="A101" s="1">
        <f t="shared" si="15"/>
        <v>101</v>
      </c>
      <c r="B101" s="76">
        <v>120</v>
      </c>
      <c r="C101" s="77" t="s">
        <v>70</v>
      </c>
      <c r="D101" s="84">
        <f t="shared" si="10"/>
        <v>1.3333333333333332E-2</v>
      </c>
      <c r="E101" s="78">
        <v>0.49320000000000003</v>
      </c>
      <c r="F101" s="79">
        <v>4.6440000000000002E-2</v>
      </c>
      <c r="G101" s="75">
        <f t="shared" si="11"/>
        <v>0.53964000000000001</v>
      </c>
      <c r="H101" s="76">
        <v>3237</v>
      </c>
      <c r="I101" s="77" t="s">
        <v>69</v>
      </c>
      <c r="J101" s="83">
        <f t="shared" si="12"/>
        <v>0.32369999999999999</v>
      </c>
      <c r="K101" s="76">
        <v>1344</v>
      </c>
      <c r="L101" s="77" t="s">
        <v>69</v>
      </c>
      <c r="M101" s="83">
        <f t="shared" si="13"/>
        <v>0.13440000000000002</v>
      </c>
      <c r="N101" s="76">
        <v>1230</v>
      </c>
      <c r="O101" s="77" t="s">
        <v>69</v>
      </c>
      <c r="P101" s="83">
        <f t="shared" si="14"/>
        <v>0.123</v>
      </c>
    </row>
    <row r="102" spans="1:16">
      <c r="A102" s="1">
        <f t="shared" si="15"/>
        <v>102</v>
      </c>
      <c r="B102" s="76">
        <v>130</v>
      </c>
      <c r="C102" s="77" t="s">
        <v>70</v>
      </c>
      <c r="D102" s="84">
        <f t="shared" si="10"/>
        <v>1.4444444444444446E-2</v>
      </c>
      <c r="E102" s="78">
        <v>0.51370000000000005</v>
      </c>
      <c r="F102" s="79">
        <v>4.4209999999999999E-2</v>
      </c>
      <c r="G102" s="75">
        <f t="shared" si="11"/>
        <v>0.55791000000000002</v>
      </c>
      <c r="H102" s="76">
        <v>3472</v>
      </c>
      <c r="I102" s="77" t="s">
        <v>69</v>
      </c>
      <c r="J102" s="83">
        <f t="shared" si="12"/>
        <v>0.34720000000000001</v>
      </c>
      <c r="K102" s="76">
        <v>1394</v>
      </c>
      <c r="L102" s="77" t="s">
        <v>69</v>
      </c>
      <c r="M102" s="83">
        <f t="shared" si="13"/>
        <v>0.1394</v>
      </c>
      <c r="N102" s="76">
        <v>1289</v>
      </c>
      <c r="O102" s="77" t="s">
        <v>69</v>
      </c>
      <c r="P102" s="83">
        <f t="shared" si="14"/>
        <v>0.12889999999999999</v>
      </c>
    </row>
    <row r="103" spans="1:16">
      <c r="A103" s="1">
        <f t="shared" si="15"/>
        <v>103</v>
      </c>
      <c r="B103" s="76">
        <v>140</v>
      </c>
      <c r="C103" s="77" t="s">
        <v>70</v>
      </c>
      <c r="D103" s="84">
        <f t="shared" si="10"/>
        <v>1.5555555555555557E-2</v>
      </c>
      <c r="E103" s="78">
        <v>0.53290000000000004</v>
      </c>
      <c r="F103" s="79">
        <v>4.2209999999999998E-2</v>
      </c>
      <c r="G103" s="75">
        <f t="shared" si="11"/>
        <v>0.57511000000000001</v>
      </c>
      <c r="H103" s="76">
        <v>3702</v>
      </c>
      <c r="I103" s="77" t="s">
        <v>69</v>
      </c>
      <c r="J103" s="83">
        <f t="shared" si="12"/>
        <v>0.37019999999999997</v>
      </c>
      <c r="K103" s="76">
        <v>1440</v>
      </c>
      <c r="L103" s="77" t="s">
        <v>69</v>
      </c>
      <c r="M103" s="83">
        <f t="shared" si="13"/>
        <v>0.14399999999999999</v>
      </c>
      <c r="N103" s="76">
        <v>1344</v>
      </c>
      <c r="O103" s="77" t="s">
        <v>69</v>
      </c>
      <c r="P103" s="83">
        <f t="shared" si="14"/>
        <v>0.13440000000000002</v>
      </c>
    </row>
    <row r="104" spans="1:16">
      <c r="A104" s="1">
        <f t="shared" si="15"/>
        <v>104</v>
      </c>
      <c r="B104" s="76">
        <v>150</v>
      </c>
      <c r="C104" s="77" t="s">
        <v>70</v>
      </c>
      <c r="D104" s="84">
        <f t="shared" si="10"/>
        <v>1.6666666666666666E-2</v>
      </c>
      <c r="E104" s="78">
        <v>0.55120000000000002</v>
      </c>
      <c r="F104" s="79">
        <v>4.0410000000000001E-2</v>
      </c>
      <c r="G104" s="75">
        <f t="shared" si="11"/>
        <v>0.59160999999999997</v>
      </c>
      <c r="H104" s="76">
        <v>3929</v>
      </c>
      <c r="I104" s="77" t="s">
        <v>69</v>
      </c>
      <c r="J104" s="83">
        <f t="shared" si="12"/>
        <v>0.39289999999999997</v>
      </c>
      <c r="K104" s="76">
        <v>1484</v>
      </c>
      <c r="L104" s="77" t="s">
        <v>69</v>
      </c>
      <c r="M104" s="83">
        <f t="shared" si="13"/>
        <v>0.1484</v>
      </c>
      <c r="N104" s="76">
        <v>1396</v>
      </c>
      <c r="O104" s="77" t="s">
        <v>69</v>
      </c>
      <c r="P104" s="83">
        <f t="shared" si="14"/>
        <v>0.1396</v>
      </c>
    </row>
    <row r="105" spans="1:16">
      <c r="A105" s="1">
        <f t="shared" si="15"/>
        <v>105</v>
      </c>
      <c r="B105" s="76">
        <v>160</v>
      </c>
      <c r="C105" s="77" t="s">
        <v>70</v>
      </c>
      <c r="D105" s="84">
        <f t="shared" si="10"/>
        <v>1.7777777777777778E-2</v>
      </c>
      <c r="E105" s="78">
        <v>0.56850000000000001</v>
      </c>
      <c r="F105" s="79">
        <v>3.8780000000000002E-2</v>
      </c>
      <c r="G105" s="75">
        <f t="shared" si="11"/>
        <v>0.60728000000000004</v>
      </c>
      <c r="H105" s="76">
        <v>4152</v>
      </c>
      <c r="I105" s="77" t="s">
        <v>69</v>
      </c>
      <c r="J105" s="83">
        <f t="shared" si="12"/>
        <v>0.41520000000000001</v>
      </c>
      <c r="K105" s="76">
        <v>1525</v>
      </c>
      <c r="L105" s="77" t="s">
        <v>69</v>
      </c>
      <c r="M105" s="83">
        <f t="shared" si="13"/>
        <v>0.1525</v>
      </c>
      <c r="N105" s="76">
        <v>1446</v>
      </c>
      <c r="O105" s="77" t="s">
        <v>69</v>
      </c>
      <c r="P105" s="83">
        <f t="shared" si="14"/>
        <v>0.14460000000000001</v>
      </c>
    </row>
    <row r="106" spans="1:16">
      <c r="A106" s="1">
        <f t="shared" si="15"/>
        <v>106</v>
      </c>
      <c r="B106" s="76">
        <v>170</v>
      </c>
      <c r="C106" s="77" t="s">
        <v>70</v>
      </c>
      <c r="D106" s="84">
        <f t="shared" si="10"/>
        <v>1.8888888888888889E-2</v>
      </c>
      <c r="E106" s="78">
        <v>0.58509999999999995</v>
      </c>
      <c r="F106" s="79">
        <v>3.7289999999999997E-2</v>
      </c>
      <c r="G106" s="75">
        <f t="shared" si="11"/>
        <v>0.62239</v>
      </c>
      <c r="H106" s="76">
        <v>4372</v>
      </c>
      <c r="I106" s="77" t="s">
        <v>69</v>
      </c>
      <c r="J106" s="83">
        <f t="shared" si="12"/>
        <v>0.43719999999999998</v>
      </c>
      <c r="K106" s="76">
        <v>1563</v>
      </c>
      <c r="L106" s="77" t="s">
        <v>69</v>
      </c>
      <c r="M106" s="83">
        <f t="shared" si="13"/>
        <v>0.15629999999999999</v>
      </c>
      <c r="N106" s="76">
        <v>1494</v>
      </c>
      <c r="O106" s="77" t="s">
        <v>69</v>
      </c>
      <c r="P106" s="83">
        <f t="shared" si="14"/>
        <v>0.14940000000000001</v>
      </c>
    </row>
    <row r="107" spans="1:16">
      <c r="A107" s="1">
        <f t="shared" si="15"/>
        <v>107</v>
      </c>
      <c r="B107" s="76">
        <v>180</v>
      </c>
      <c r="C107" s="77" t="s">
        <v>70</v>
      </c>
      <c r="D107" s="84">
        <f t="shared" si="10"/>
        <v>0.02</v>
      </c>
      <c r="E107" s="78">
        <v>0.60099999999999998</v>
      </c>
      <c r="F107" s="79">
        <v>3.5929999999999997E-2</v>
      </c>
      <c r="G107" s="75">
        <f t="shared" si="11"/>
        <v>0.63693</v>
      </c>
      <c r="H107" s="76">
        <v>4589</v>
      </c>
      <c r="I107" s="77" t="s">
        <v>69</v>
      </c>
      <c r="J107" s="83">
        <f t="shared" si="12"/>
        <v>0.45890000000000003</v>
      </c>
      <c r="K107" s="76">
        <v>1599</v>
      </c>
      <c r="L107" s="77" t="s">
        <v>69</v>
      </c>
      <c r="M107" s="83">
        <f t="shared" si="13"/>
        <v>0.15989999999999999</v>
      </c>
      <c r="N107" s="76">
        <v>1540</v>
      </c>
      <c r="O107" s="77" t="s">
        <v>69</v>
      </c>
      <c r="P107" s="83">
        <f t="shared" si="14"/>
        <v>0.154</v>
      </c>
    </row>
    <row r="108" spans="1:16">
      <c r="A108" s="1">
        <f t="shared" si="15"/>
        <v>108</v>
      </c>
      <c r="B108" s="76">
        <v>200</v>
      </c>
      <c r="C108" s="77" t="s">
        <v>70</v>
      </c>
      <c r="D108" s="84">
        <f t="shared" si="10"/>
        <v>2.2222222222222223E-2</v>
      </c>
      <c r="E108" s="78">
        <v>0.63119999999999998</v>
      </c>
      <c r="F108" s="79">
        <v>3.3520000000000001E-2</v>
      </c>
      <c r="G108" s="75">
        <f t="shared" si="11"/>
        <v>0.66471999999999998</v>
      </c>
      <c r="H108" s="76">
        <v>5013</v>
      </c>
      <c r="I108" s="77" t="s">
        <v>69</v>
      </c>
      <c r="J108" s="83">
        <f t="shared" si="12"/>
        <v>0.50129999999999997</v>
      </c>
      <c r="K108" s="76">
        <v>1666</v>
      </c>
      <c r="L108" s="77" t="s">
        <v>69</v>
      </c>
      <c r="M108" s="83">
        <f t="shared" si="13"/>
        <v>0.1666</v>
      </c>
      <c r="N108" s="76">
        <v>1626</v>
      </c>
      <c r="O108" s="77" t="s">
        <v>69</v>
      </c>
      <c r="P108" s="83">
        <f t="shared" si="14"/>
        <v>0.16259999999999999</v>
      </c>
    </row>
    <row r="109" spans="1:16">
      <c r="A109" s="1">
        <f t="shared" si="15"/>
        <v>109</v>
      </c>
      <c r="B109" s="76">
        <v>225</v>
      </c>
      <c r="C109" s="77" t="s">
        <v>70</v>
      </c>
      <c r="D109" s="84">
        <f t="shared" si="10"/>
        <v>2.5000000000000001E-2</v>
      </c>
      <c r="E109" s="78">
        <v>0.66659999999999997</v>
      </c>
      <c r="F109" s="79">
        <v>3.099E-2</v>
      </c>
      <c r="G109" s="75">
        <f t="shared" si="11"/>
        <v>0.69758999999999993</v>
      </c>
      <c r="H109" s="76">
        <v>5529</v>
      </c>
      <c r="I109" s="77" t="s">
        <v>69</v>
      </c>
      <c r="J109" s="83">
        <f t="shared" si="12"/>
        <v>0.55289999999999995</v>
      </c>
      <c r="K109" s="76">
        <v>1741</v>
      </c>
      <c r="L109" s="77" t="s">
        <v>69</v>
      </c>
      <c r="M109" s="83">
        <f t="shared" si="13"/>
        <v>0.1741</v>
      </c>
      <c r="N109" s="76">
        <v>1724</v>
      </c>
      <c r="O109" s="77" t="s">
        <v>69</v>
      </c>
      <c r="P109" s="83">
        <f t="shared" si="14"/>
        <v>0.1724</v>
      </c>
    </row>
    <row r="110" spans="1:16">
      <c r="A110" s="1">
        <f t="shared" si="15"/>
        <v>110</v>
      </c>
      <c r="B110" s="76">
        <v>250</v>
      </c>
      <c r="C110" s="77" t="s">
        <v>70</v>
      </c>
      <c r="D110" s="84">
        <f t="shared" si="10"/>
        <v>2.7777777777777776E-2</v>
      </c>
      <c r="E110" s="78">
        <v>0.70009999999999994</v>
      </c>
      <c r="F110" s="79">
        <v>2.8850000000000001E-2</v>
      </c>
      <c r="G110" s="75">
        <f t="shared" si="11"/>
        <v>0.72894999999999999</v>
      </c>
      <c r="H110" s="76">
        <v>6028</v>
      </c>
      <c r="I110" s="77" t="s">
        <v>69</v>
      </c>
      <c r="J110" s="83">
        <f t="shared" si="12"/>
        <v>0.6028</v>
      </c>
      <c r="K110" s="76">
        <v>1807</v>
      </c>
      <c r="L110" s="77" t="s">
        <v>69</v>
      </c>
      <c r="M110" s="83">
        <f t="shared" si="13"/>
        <v>0.1807</v>
      </c>
      <c r="N110" s="76">
        <v>1815</v>
      </c>
      <c r="O110" s="77" t="s">
        <v>69</v>
      </c>
      <c r="P110" s="83">
        <f t="shared" si="14"/>
        <v>0.18149999999999999</v>
      </c>
    </row>
    <row r="111" spans="1:16">
      <c r="A111" s="1">
        <f t="shared" si="15"/>
        <v>111</v>
      </c>
      <c r="B111" s="76">
        <v>275</v>
      </c>
      <c r="C111" s="77" t="s">
        <v>70</v>
      </c>
      <c r="D111" s="84">
        <f t="shared" si="10"/>
        <v>3.0555555555555558E-2</v>
      </c>
      <c r="E111" s="78">
        <v>0.73209999999999997</v>
      </c>
      <c r="F111" s="79">
        <v>2.7019999999999999E-2</v>
      </c>
      <c r="G111" s="75">
        <f t="shared" si="11"/>
        <v>0.75912000000000002</v>
      </c>
      <c r="H111" s="76">
        <v>6512</v>
      </c>
      <c r="I111" s="77" t="s">
        <v>69</v>
      </c>
      <c r="J111" s="83">
        <f t="shared" si="12"/>
        <v>0.6512</v>
      </c>
      <c r="K111" s="76">
        <v>1866</v>
      </c>
      <c r="L111" s="77" t="s">
        <v>69</v>
      </c>
      <c r="M111" s="83">
        <f t="shared" si="13"/>
        <v>0.18660000000000002</v>
      </c>
      <c r="N111" s="76">
        <v>1899</v>
      </c>
      <c r="O111" s="77" t="s">
        <v>69</v>
      </c>
      <c r="P111" s="83">
        <f t="shared" si="14"/>
        <v>0.18990000000000001</v>
      </c>
    </row>
    <row r="112" spans="1:16">
      <c r="A112" s="1">
        <f t="shared" si="15"/>
        <v>112</v>
      </c>
      <c r="B112" s="76">
        <v>300</v>
      </c>
      <c r="C112" s="77" t="s">
        <v>70</v>
      </c>
      <c r="D112" s="84">
        <f t="shared" ref="D112:D124" si="16">B112/1000/$C$5</f>
        <v>3.3333333333333333E-2</v>
      </c>
      <c r="E112" s="78">
        <v>0.7631</v>
      </c>
      <c r="F112" s="79">
        <v>2.5440000000000001E-2</v>
      </c>
      <c r="G112" s="75">
        <f t="shared" si="11"/>
        <v>0.78854000000000002</v>
      </c>
      <c r="H112" s="76">
        <v>6982</v>
      </c>
      <c r="I112" s="77" t="s">
        <v>69</v>
      </c>
      <c r="J112" s="83">
        <f t="shared" si="12"/>
        <v>0.69820000000000004</v>
      </c>
      <c r="K112" s="76">
        <v>1920</v>
      </c>
      <c r="L112" s="77" t="s">
        <v>69</v>
      </c>
      <c r="M112" s="83">
        <f t="shared" si="13"/>
        <v>0.192</v>
      </c>
      <c r="N112" s="76">
        <v>1976</v>
      </c>
      <c r="O112" s="77" t="s">
        <v>69</v>
      </c>
      <c r="P112" s="83">
        <f t="shared" si="14"/>
        <v>0.1976</v>
      </c>
    </row>
    <row r="113" spans="1:16">
      <c r="A113" s="1">
        <f t="shared" si="15"/>
        <v>113</v>
      </c>
      <c r="B113" s="76">
        <v>325</v>
      </c>
      <c r="C113" s="77" t="s">
        <v>70</v>
      </c>
      <c r="D113" s="84">
        <f t="shared" si="16"/>
        <v>3.6111111111111115E-2</v>
      </c>
      <c r="E113" s="78">
        <v>0.79320000000000002</v>
      </c>
      <c r="F113" s="79">
        <v>2.4049999999999998E-2</v>
      </c>
      <c r="G113" s="75">
        <f t="shared" si="11"/>
        <v>0.81725000000000003</v>
      </c>
      <c r="H113" s="76">
        <v>7439</v>
      </c>
      <c r="I113" s="77" t="s">
        <v>69</v>
      </c>
      <c r="J113" s="83">
        <f t="shared" si="12"/>
        <v>0.74390000000000001</v>
      </c>
      <c r="K113" s="76">
        <v>1969</v>
      </c>
      <c r="L113" s="77" t="s">
        <v>69</v>
      </c>
      <c r="M113" s="83">
        <f t="shared" si="13"/>
        <v>0.19690000000000002</v>
      </c>
      <c r="N113" s="76">
        <v>2048</v>
      </c>
      <c r="O113" s="77" t="s">
        <v>69</v>
      </c>
      <c r="P113" s="83">
        <f t="shared" si="14"/>
        <v>0.20480000000000001</v>
      </c>
    </row>
    <row r="114" spans="1:16">
      <c r="A114" s="1">
        <f t="shared" si="15"/>
        <v>114</v>
      </c>
      <c r="B114" s="76">
        <v>350</v>
      </c>
      <c r="C114" s="77" t="s">
        <v>70</v>
      </c>
      <c r="D114" s="84">
        <f t="shared" si="16"/>
        <v>3.888888888888889E-2</v>
      </c>
      <c r="E114" s="78">
        <v>0.82269999999999999</v>
      </c>
      <c r="F114" s="79">
        <v>2.282E-2</v>
      </c>
      <c r="G114" s="75">
        <f t="shared" si="11"/>
        <v>0.84551999999999994</v>
      </c>
      <c r="H114" s="76">
        <v>7884</v>
      </c>
      <c r="I114" s="77" t="s">
        <v>69</v>
      </c>
      <c r="J114" s="83">
        <f t="shared" si="12"/>
        <v>0.78839999999999999</v>
      </c>
      <c r="K114" s="76">
        <v>2013</v>
      </c>
      <c r="L114" s="77" t="s">
        <v>69</v>
      </c>
      <c r="M114" s="83">
        <f t="shared" si="13"/>
        <v>0.20129999999999998</v>
      </c>
      <c r="N114" s="76">
        <v>2115</v>
      </c>
      <c r="O114" s="77" t="s">
        <v>69</v>
      </c>
      <c r="P114" s="83">
        <f t="shared" si="14"/>
        <v>0.21150000000000002</v>
      </c>
    </row>
    <row r="115" spans="1:16">
      <c r="A115" s="1">
        <f t="shared" si="15"/>
        <v>115</v>
      </c>
      <c r="B115" s="76">
        <v>375</v>
      </c>
      <c r="C115" s="77" t="s">
        <v>70</v>
      </c>
      <c r="D115" s="84">
        <f t="shared" si="16"/>
        <v>4.1666666666666664E-2</v>
      </c>
      <c r="E115" s="78">
        <v>0.85170000000000001</v>
      </c>
      <c r="F115" s="79">
        <v>2.1729999999999999E-2</v>
      </c>
      <c r="G115" s="75">
        <f t="shared" si="11"/>
        <v>0.87343000000000004</v>
      </c>
      <c r="H115" s="76">
        <v>8318</v>
      </c>
      <c r="I115" s="77" t="s">
        <v>69</v>
      </c>
      <c r="J115" s="83">
        <f t="shared" si="12"/>
        <v>0.83179999999999998</v>
      </c>
      <c r="K115" s="76">
        <v>2054</v>
      </c>
      <c r="L115" s="77" t="s">
        <v>69</v>
      </c>
      <c r="M115" s="83">
        <f t="shared" si="13"/>
        <v>0.20539999999999997</v>
      </c>
      <c r="N115" s="76">
        <v>2178</v>
      </c>
      <c r="O115" s="77" t="s">
        <v>69</v>
      </c>
      <c r="P115" s="83">
        <f t="shared" si="14"/>
        <v>0.21779999999999999</v>
      </c>
    </row>
    <row r="116" spans="1:16">
      <c r="A116" s="1">
        <f t="shared" si="15"/>
        <v>116</v>
      </c>
      <c r="B116" s="76">
        <v>400</v>
      </c>
      <c r="C116" s="77" t="s">
        <v>70</v>
      </c>
      <c r="D116" s="84">
        <f t="shared" si="16"/>
        <v>4.4444444444444446E-2</v>
      </c>
      <c r="E116" s="78">
        <v>0.88019999999999998</v>
      </c>
      <c r="F116" s="79">
        <v>2.0740000000000001E-2</v>
      </c>
      <c r="G116" s="75">
        <f t="shared" si="11"/>
        <v>0.90093999999999996</v>
      </c>
      <c r="H116" s="76">
        <v>8740</v>
      </c>
      <c r="I116" s="77" t="s">
        <v>69</v>
      </c>
      <c r="J116" s="83">
        <f t="shared" si="12"/>
        <v>0.874</v>
      </c>
      <c r="K116" s="76">
        <v>2092</v>
      </c>
      <c r="L116" s="77" t="s">
        <v>69</v>
      </c>
      <c r="M116" s="83">
        <f t="shared" ref="M116:M147" si="17">K116/1000/10</f>
        <v>0.2092</v>
      </c>
      <c r="N116" s="76">
        <v>2237</v>
      </c>
      <c r="O116" s="77" t="s">
        <v>69</v>
      </c>
      <c r="P116" s="83">
        <f t="shared" ref="P116:P147" si="18">N116/1000/10</f>
        <v>0.22370000000000001</v>
      </c>
    </row>
    <row r="117" spans="1:16">
      <c r="A117" s="1">
        <f t="shared" si="15"/>
        <v>117</v>
      </c>
      <c r="B117" s="76">
        <v>450</v>
      </c>
      <c r="C117" s="77" t="s">
        <v>70</v>
      </c>
      <c r="D117" s="84">
        <f t="shared" si="16"/>
        <v>0.05</v>
      </c>
      <c r="E117" s="78">
        <v>0.93610000000000004</v>
      </c>
      <c r="F117" s="79">
        <v>1.9050000000000001E-2</v>
      </c>
      <c r="G117" s="75">
        <f t="shared" si="11"/>
        <v>0.95515000000000005</v>
      </c>
      <c r="H117" s="76">
        <v>9554</v>
      </c>
      <c r="I117" s="77" t="s">
        <v>69</v>
      </c>
      <c r="J117" s="83">
        <f t="shared" si="12"/>
        <v>0.95540000000000003</v>
      </c>
      <c r="K117" s="76">
        <v>2160</v>
      </c>
      <c r="L117" s="77" t="s">
        <v>69</v>
      </c>
      <c r="M117" s="83">
        <f t="shared" si="17"/>
        <v>0.21600000000000003</v>
      </c>
      <c r="N117" s="76">
        <v>2346</v>
      </c>
      <c r="O117" s="77" t="s">
        <v>69</v>
      </c>
      <c r="P117" s="83">
        <f t="shared" si="18"/>
        <v>0.2346</v>
      </c>
    </row>
    <row r="118" spans="1:16">
      <c r="A118" s="1">
        <f t="shared" si="15"/>
        <v>118</v>
      </c>
      <c r="B118" s="76">
        <v>500</v>
      </c>
      <c r="C118" s="77" t="s">
        <v>70</v>
      </c>
      <c r="D118" s="84">
        <f t="shared" si="16"/>
        <v>5.5555555555555552E-2</v>
      </c>
      <c r="E118" s="78">
        <v>0.99070000000000003</v>
      </c>
      <c r="F118" s="79">
        <v>1.7639999999999999E-2</v>
      </c>
      <c r="G118" s="75">
        <f t="shared" si="11"/>
        <v>1.00834</v>
      </c>
      <c r="H118" s="76">
        <v>1.03</v>
      </c>
      <c r="I118" s="111" t="s">
        <v>71</v>
      </c>
      <c r="J118" s="64">
        <f t="shared" ref="J118:J149" si="19">H118</f>
        <v>1.03</v>
      </c>
      <c r="K118" s="76">
        <v>2219</v>
      </c>
      <c r="L118" s="77" t="s">
        <v>69</v>
      </c>
      <c r="M118" s="83">
        <f t="shared" si="17"/>
        <v>0.22189999999999999</v>
      </c>
      <c r="N118" s="76">
        <v>2442</v>
      </c>
      <c r="O118" s="77" t="s">
        <v>69</v>
      </c>
      <c r="P118" s="83">
        <f t="shared" si="18"/>
        <v>0.24420000000000003</v>
      </c>
    </row>
    <row r="119" spans="1:16">
      <c r="A119" s="1">
        <f t="shared" si="15"/>
        <v>119</v>
      </c>
      <c r="B119" s="76">
        <v>550</v>
      </c>
      <c r="C119" s="77" t="s">
        <v>70</v>
      </c>
      <c r="D119" s="84">
        <f t="shared" si="16"/>
        <v>6.1111111111111116E-2</v>
      </c>
      <c r="E119" s="78">
        <v>1.044</v>
      </c>
      <c r="F119" s="79">
        <v>1.644E-2</v>
      </c>
      <c r="G119" s="75">
        <f t="shared" si="11"/>
        <v>1.06044</v>
      </c>
      <c r="H119" s="76">
        <v>1.1100000000000001</v>
      </c>
      <c r="I119" s="77" t="s">
        <v>71</v>
      </c>
      <c r="J119" s="64">
        <f t="shared" si="19"/>
        <v>1.1100000000000001</v>
      </c>
      <c r="K119" s="76">
        <v>2271</v>
      </c>
      <c r="L119" s="77" t="s">
        <v>69</v>
      </c>
      <c r="M119" s="83">
        <f t="shared" si="17"/>
        <v>0.2271</v>
      </c>
      <c r="N119" s="76">
        <v>2530</v>
      </c>
      <c r="O119" s="77" t="s">
        <v>69</v>
      </c>
      <c r="P119" s="83">
        <f t="shared" si="18"/>
        <v>0.253</v>
      </c>
    </row>
    <row r="120" spans="1:16">
      <c r="A120" s="1">
        <f t="shared" si="15"/>
        <v>120</v>
      </c>
      <c r="B120" s="76">
        <v>600</v>
      </c>
      <c r="C120" s="77" t="s">
        <v>70</v>
      </c>
      <c r="D120" s="84">
        <f t="shared" si="16"/>
        <v>6.6666666666666666E-2</v>
      </c>
      <c r="E120" s="78">
        <v>1.0960000000000001</v>
      </c>
      <c r="F120" s="79">
        <v>1.541E-2</v>
      </c>
      <c r="G120" s="75">
        <f t="shared" si="11"/>
        <v>1.11141</v>
      </c>
      <c r="H120" s="76">
        <v>1.18</v>
      </c>
      <c r="I120" s="77" t="s">
        <v>71</v>
      </c>
      <c r="J120" s="64">
        <f t="shared" si="19"/>
        <v>1.18</v>
      </c>
      <c r="K120" s="76">
        <v>2316</v>
      </c>
      <c r="L120" s="77" t="s">
        <v>69</v>
      </c>
      <c r="M120" s="83">
        <f t="shared" si="17"/>
        <v>0.23159999999999997</v>
      </c>
      <c r="N120" s="76">
        <v>2609</v>
      </c>
      <c r="O120" s="77" t="s">
        <v>69</v>
      </c>
      <c r="P120" s="83">
        <f t="shared" si="18"/>
        <v>0.26090000000000002</v>
      </c>
    </row>
    <row r="121" spans="1:16">
      <c r="A121" s="1">
        <f t="shared" si="15"/>
        <v>121</v>
      </c>
      <c r="B121" s="76">
        <v>650</v>
      </c>
      <c r="C121" s="77" t="s">
        <v>70</v>
      </c>
      <c r="D121" s="84">
        <f t="shared" si="16"/>
        <v>7.2222222222222229E-2</v>
      </c>
      <c r="E121" s="78">
        <v>1.147</v>
      </c>
      <c r="F121" s="79">
        <v>1.452E-2</v>
      </c>
      <c r="G121" s="75">
        <f t="shared" si="11"/>
        <v>1.1615200000000001</v>
      </c>
      <c r="H121" s="76">
        <v>1.25</v>
      </c>
      <c r="I121" s="77" t="s">
        <v>71</v>
      </c>
      <c r="J121" s="64">
        <f t="shared" si="19"/>
        <v>1.25</v>
      </c>
      <c r="K121" s="76">
        <v>2356</v>
      </c>
      <c r="L121" s="77" t="s">
        <v>69</v>
      </c>
      <c r="M121" s="83">
        <f t="shared" si="17"/>
        <v>0.23559999999999998</v>
      </c>
      <c r="N121" s="76">
        <v>2681</v>
      </c>
      <c r="O121" s="77" t="s">
        <v>69</v>
      </c>
      <c r="P121" s="83">
        <f t="shared" si="18"/>
        <v>0.2681</v>
      </c>
    </row>
    <row r="122" spans="1:16">
      <c r="A122" s="1">
        <f t="shared" si="15"/>
        <v>122</v>
      </c>
      <c r="B122" s="76">
        <v>700</v>
      </c>
      <c r="C122" s="77" t="s">
        <v>70</v>
      </c>
      <c r="D122" s="84">
        <f t="shared" si="16"/>
        <v>7.7777777777777779E-2</v>
      </c>
      <c r="E122" s="78">
        <v>1.1970000000000001</v>
      </c>
      <c r="F122" s="79">
        <v>1.3729999999999999E-2</v>
      </c>
      <c r="G122" s="75">
        <f t="shared" si="11"/>
        <v>1.2107300000000001</v>
      </c>
      <c r="H122" s="76">
        <v>1.31</v>
      </c>
      <c r="I122" s="77" t="s">
        <v>71</v>
      </c>
      <c r="J122" s="64">
        <f t="shared" si="19"/>
        <v>1.31</v>
      </c>
      <c r="K122" s="76">
        <v>2393</v>
      </c>
      <c r="L122" s="77" t="s">
        <v>69</v>
      </c>
      <c r="M122" s="83">
        <f t="shared" si="17"/>
        <v>0.23929999999999998</v>
      </c>
      <c r="N122" s="76">
        <v>2746</v>
      </c>
      <c r="O122" s="77" t="s">
        <v>69</v>
      </c>
      <c r="P122" s="83">
        <f t="shared" si="18"/>
        <v>0.27460000000000001</v>
      </c>
    </row>
    <row r="123" spans="1:16">
      <c r="A123" s="1">
        <f t="shared" si="15"/>
        <v>123</v>
      </c>
      <c r="B123" s="76">
        <v>800</v>
      </c>
      <c r="C123" s="77" t="s">
        <v>70</v>
      </c>
      <c r="D123" s="84">
        <f t="shared" si="16"/>
        <v>8.8888888888888892E-2</v>
      </c>
      <c r="E123" s="78">
        <v>1.2929999999999999</v>
      </c>
      <c r="F123" s="79">
        <v>1.2409999999999999E-2</v>
      </c>
      <c r="G123" s="75">
        <f t="shared" si="11"/>
        <v>1.30541</v>
      </c>
      <c r="H123" s="76">
        <v>1.44</v>
      </c>
      <c r="I123" s="77" t="s">
        <v>71</v>
      </c>
      <c r="J123" s="64">
        <f t="shared" si="19"/>
        <v>1.44</v>
      </c>
      <c r="K123" s="76">
        <v>2457</v>
      </c>
      <c r="L123" s="77" t="s">
        <v>69</v>
      </c>
      <c r="M123" s="83">
        <f t="shared" si="17"/>
        <v>0.24569999999999997</v>
      </c>
      <c r="N123" s="76">
        <v>2863</v>
      </c>
      <c r="O123" s="77" t="s">
        <v>69</v>
      </c>
      <c r="P123" s="83">
        <f t="shared" si="18"/>
        <v>0.2863</v>
      </c>
    </row>
    <row r="124" spans="1:16">
      <c r="A124" s="1">
        <f t="shared" si="15"/>
        <v>124</v>
      </c>
      <c r="B124" s="76">
        <v>900</v>
      </c>
      <c r="C124" s="77" t="s">
        <v>70</v>
      </c>
      <c r="D124" s="84">
        <f t="shared" si="16"/>
        <v>0.1</v>
      </c>
      <c r="E124" s="78">
        <v>1.3839999999999999</v>
      </c>
      <c r="F124" s="79">
        <v>1.1339999999999999E-2</v>
      </c>
      <c r="G124" s="75">
        <f t="shared" si="11"/>
        <v>1.3953399999999998</v>
      </c>
      <c r="H124" s="76">
        <v>1.55</v>
      </c>
      <c r="I124" s="77" t="s">
        <v>71</v>
      </c>
      <c r="J124" s="64">
        <f t="shared" si="19"/>
        <v>1.55</v>
      </c>
      <c r="K124" s="76">
        <v>2511</v>
      </c>
      <c r="L124" s="77" t="s">
        <v>69</v>
      </c>
      <c r="M124" s="83">
        <f t="shared" si="17"/>
        <v>0.25109999999999999</v>
      </c>
      <c r="N124" s="76">
        <v>2964</v>
      </c>
      <c r="O124" s="77" t="s">
        <v>69</v>
      </c>
      <c r="P124" s="83">
        <f t="shared" si="18"/>
        <v>0.2964</v>
      </c>
    </row>
    <row r="125" spans="1:16">
      <c r="A125" s="1">
        <f t="shared" si="15"/>
        <v>125</v>
      </c>
      <c r="B125" s="66">
        <v>1</v>
      </c>
      <c r="C125" s="112" t="s">
        <v>72</v>
      </c>
      <c r="D125" s="84">
        <f t="shared" ref="D125:D156" si="20">B125/$C$5</f>
        <v>0.1111111111111111</v>
      </c>
      <c r="E125" s="78">
        <v>1.4690000000000001</v>
      </c>
      <c r="F125" s="79">
        <v>1.0449999999999999E-2</v>
      </c>
      <c r="G125" s="75">
        <f t="shared" si="11"/>
        <v>1.4794500000000002</v>
      </c>
      <c r="H125" s="76">
        <v>1.66</v>
      </c>
      <c r="I125" s="77" t="s">
        <v>71</v>
      </c>
      <c r="J125" s="64">
        <f t="shared" si="19"/>
        <v>1.66</v>
      </c>
      <c r="K125" s="76">
        <v>2557</v>
      </c>
      <c r="L125" s="77" t="s">
        <v>69</v>
      </c>
      <c r="M125" s="83">
        <f t="shared" si="17"/>
        <v>0.25569999999999998</v>
      </c>
      <c r="N125" s="76">
        <v>3052</v>
      </c>
      <c r="O125" s="77" t="s">
        <v>69</v>
      </c>
      <c r="P125" s="83">
        <f t="shared" si="18"/>
        <v>0.30520000000000003</v>
      </c>
    </row>
    <row r="126" spans="1:16">
      <c r="A126" s="1">
        <f t="shared" si="15"/>
        <v>126</v>
      </c>
      <c r="B126" s="66">
        <v>1.1000000000000001</v>
      </c>
      <c r="C126" s="67" t="s">
        <v>72</v>
      </c>
      <c r="D126" s="84">
        <f t="shared" si="20"/>
        <v>0.12222222222222223</v>
      </c>
      <c r="E126" s="78">
        <v>1.5489999999999999</v>
      </c>
      <c r="F126" s="79">
        <v>9.7079999999999996E-3</v>
      </c>
      <c r="G126" s="75">
        <f t="shared" si="11"/>
        <v>1.558708</v>
      </c>
      <c r="H126" s="66">
        <v>1.77</v>
      </c>
      <c r="I126" s="67" t="s">
        <v>71</v>
      </c>
      <c r="J126" s="64">
        <f t="shared" si="19"/>
        <v>1.77</v>
      </c>
      <c r="K126" s="66">
        <v>2596</v>
      </c>
      <c r="L126" s="67" t="s">
        <v>69</v>
      </c>
      <c r="M126" s="83">
        <f t="shared" si="17"/>
        <v>0.2596</v>
      </c>
      <c r="N126" s="66">
        <v>3130</v>
      </c>
      <c r="O126" s="67" t="s">
        <v>69</v>
      </c>
      <c r="P126" s="83">
        <f t="shared" si="18"/>
        <v>0.313</v>
      </c>
    </row>
    <row r="127" spans="1:16">
      <c r="A127" s="1">
        <f t="shared" si="15"/>
        <v>127</v>
      </c>
      <c r="B127" s="66">
        <v>1.2</v>
      </c>
      <c r="C127" s="67" t="s">
        <v>72</v>
      </c>
      <c r="D127" s="84">
        <f t="shared" si="20"/>
        <v>0.13333333333333333</v>
      </c>
      <c r="E127" s="78">
        <v>1.6220000000000001</v>
      </c>
      <c r="F127" s="79">
        <v>9.0709999999999992E-3</v>
      </c>
      <c r="G127" s="75">
        <f t="shared" si="11"/>
        <v>1.6310710000000002</v>
      </c>
      <c r="H127" s="66">
        <v>1.87</v>
      </c>
      <c r="I127" s="67" t="s">
        <v>71</v>
      </c>
      <c r="J127" s="64">
        <f t="shared" si="19"/>
        <v>1.87</v>
      </c>
      <c r="K127" s="66">
        <v>2631</v>
      </c>
      <c r="L127" s="67" t="s">
        <v>69</v>
      </c>
      <c r="M127" s="83">
        <f t="shared" si="17"/>
        <v>0.2631</v>
      </c>
      <c r="N127" s="66">
        <v>3199</v>
      </c>
      <c r="O127" s="67" t="s">
        <v>69</v>
      </c>
      <c r="P127" s="83">
        <f t="shared" si="18"/>
        <v>0.31989999999999996</v>
      </c>
    </row>
    <row r="128" spans="1:16">
      <c r="A128" s="1">
        <f t="shared" si="15"/>
        <v>128</v>
      </c>
      <c r="B128" s="76">
        <v>1.3</v>
      </c>
      <c r="C128" s="77" t="s">
        <v>72</v>
      </c>
      <c r="D128" s="84">
        <f t="shared" si="20"/>
        <v>0.14444444444444446</v>
      </c>
      <c r="E128" s="78">
        <v>1.69</v>
      </c>
      <c r="F128" s="79">
        <v>8.5190000000000005E-3</v>
      </c>
      <c r="G128" s="75">
        <f t="shared" si="11"/>
        <v>1.6985189999999999</v>
      </c>
      <c r="H128" s="76">
        <v>1.96</v>
      </c>
      <c r="I128" s="77" t="s">
        <v>71</v>
      </c>
      <c r="J128" s="64">
        <f t="shared" si="19"/>
        <v>1.96</v>
      </c>
      <c r="K128" s="66">
        <v>2661</v>
      </c>
      <c r="L128" s="67" t="s">
        <v>69</v>
      </c>
      <c r="M128" s="83">
        <f t="shared" si="17"/>
        <v>0.2661</v>
      </c>
      <c r="N128" s="66">
        <v>3262</v>
      </c>
      <c r="O128" s="67" t="s">
        <v>69</v>
      </c>
      <c r="P128" s="83">
        <f t="shared" si="18"/>
        <v>0.32619999999999999</v>
      </c>
    </row>
    <row r="129" spans="1:16">
      <c r="A129" s="1">
        <f t="shared" si="15"/>
        <v>129</v>
      </c>
      <c r="B129" s="76">
        <v>1.4</v>
      </c>
      <c r="C129" s="77" t="s">
        <v>72</v>
      </c>
      <c r="D129" s="84">
        <f t="shared" si="20"/>
        <v>0.15555555555555556</v>
      </c>
      <c r="E129" s="78">
        <v>1.7529999999999999</v>
      </c>
      <c r="F129" s="79">
        <v>8.0359999999999997E-3</v>
      </c>
      <c r="G129" s="75">
        <f t="shared" si="11"/>
        <v>1.7610359999999998</v>
      </c>
      <c r="H129" s="76">
        <v>2.06</v>
      </c>
      <c r="I129" s="77" t="s">
        <v>71</v>
      </c>
      <c r="J129" s="64">
        <f t="shared" si="19"/>
        <v>2.06</v>
      </c>
      <c r="K129" s="66">
        <v>2689</v>
      </c>
      <c r="L129" s="67" t="s">
        <v>69</v>
      </c>
      <c r="M129" s="83">
        <f t="shared" si="17"/>
        <v>0.26890000000000003</v>
      </c>
      <c r="N129" s="66">
        <v>3319</v>
      </c>
      <c r="O129" s="67" t="s">
        <v>69</v>
      </c>
      <c r="P129" s="83">
        <f t="shared" si="18"/>
        <v>0.33189999999999997</v>
      </c>
    </row>
    <row r="130" spans="1:16">
      <c r="A130" s="1">
        <f t="shared" si="15"/>
        <v>130</v>
      </c>
      <c r="B130" s="76">
        <v>1.5</v>
      </c>
      <c r="C130" s="77" t="s">
        <v>72</v>
      </c>
      <c r="D130" s="84">
        <f t="shared" si="20"/>
        <v>0.16666666666666666</v>
      </c>
      <c r="E130" s="78">
        <v>1.81</v>
      </c>
      <c r="F130" s="79">
        <v>7.6099999999999996E-3</v>
      </c>
      <c r="G130" s="75">
        <f t="shared" si="11"/>
        <v>1.8176099999999999</v>
      </c>
      <c r="H130" s="76">
        <v>2.15</v>
      </c>
      <c r="I130" s="77" t="s">
        <v>71</v>
      </c>
      <c r="J130" s="64">
        <f t="shared" si="19"/>
        <v>2.15</v>
      </c>
      <c r="K130" s="66">
        <v>2713</v>
      </c>
      <c r="L130" s="67" t="s">
        <v>69</v>
      </c>
      <c r="M130" s="83">
        <f t="shared" si="17"/>
        <v>0.27129999999999999</v>
      </c>
      <c r="N130" s="66">
        <v>3372</v>
      </c>
      <c r="O130" s="67" t="s">
        <v>69</v>
      </c>
      <c r="P130" s="83">
        <f t="shared" si="18"/>
        <v>0.3372</v>
      </c>
    </row>
    <row r="131" spans="1:16">
      <c r="A131" s="1">
        <f t="shared" si="15"/>
        <v>131</v>
      </c>
      <c r="B131" s="76">
        <v>1.6</v>
      </c>
      <c r="C131" s="77" t="s">
        <v>72</v>
      </c>
      <c r="D131" s="84">
        <f t="shared" si="20"/>
        <v>0.17777777777777778</v>
      </c>
      <c r="E131" s="78">
        <v>1.8620000000000001</v>
      </c>
      <c r="F131" s="79">
        <v>7.2300000000000003E-3</v>
      </c>
      <c r="G131" s="75">
        <f t="shared" si="11"/>
        <v>1.8692300000000002</v>
      </c>
      <c r="H131" s="76">
        <v>2.23</v>
      </c>
      <c r="I131" s="77" t="s">
        <v>71</v>
      </c>
      <c r="J131" s="64">
        <f t="shared" si="19"/>
        <v>2.23</v>
      </c>
      <c r="K131" s="66">
        <v>2736</v>
      </c>
      <c r="L131" s="67" t="s">
        <v>69</v>
      </c>
      <c r="M131" s="83">
        <f t="shared" si="17"/>
        <v>0.27360000000000001</v>
      </c>
      <c r="N131" s="66">
        <v>3421</v>
      </c>
      <c r="O131" s="67" t="s">
        <v>69</v>
      </c>
      <c r="P131" s="83">
        <f t="shared" si="18"/>
        <v>0.34209999999999996</v>
      </c>
    </row>
    <row r="132" spans="1:16">
      <c r="A132" s="1">
        <f t="shared" si="15"/>
        <v>132</v>
      </c>
      <c r="B132" s="76">
        <v>1.7</v>
      </c>
      <c r="C132" s="77" t="s">
        <v>72</v>
      </c>
      <c r="D132" s="84">
        <f t="shared" si="20"/>
        <v>0.18888888888888888</v>
      </c>
      <c r="E132" s="78">
        <v>1.909</v>
      </c>
      <c r="F132" s="79">
        <v>6.8890000000000002E-3</v>
      </c>
      <c r="G132" s="75">
        <f t="shared" si="11"/>
        <v>1.915889</v>
      </c>
      <c r="H132" s="76">
        <v>2.3199999999999998</v>
      </c>
      <c r="I132" s="77" t="s">
        <v>71</v>
      </c>
      <c r="J132" s="64">
        <f t="shared" si="19"/>
        <v>2.3199999999999998</v>
      </c>
      <c r="K132" s="66">
        <v>2756</v>
      </c>
      <c r="L132" s="67" t="s">
        <v>69</v>
      </c>
      <c r="M132" s="83">
        <f t="shared" si="17"/>
        <v>0.27559999999999996</v>
      </c>
      <c r="N132" s="66">
        <v>3466</v>
      </c>
      <c r="O132" s="67" t="s">
        <v>69</v>
      </c>
      <c r="P132" s="83">
        <f t="shared" si="18"/>
        <v>0.34660000000000002</v>
      </c>
    </row>
    <row r="133" spans="1:16">
      <c r="A133" s="1">
        <f t="shared" si="15"/>
        <v>133</v>
      </c>
      <c r="B133" s="76">
        <v>1.8</v>
      </c>
      <c r="C133" s="77" t="s">
        <v>72</v>
      </c>
      <c r="D133" s="84">
        <f t="shared" si="20"/>
        <v>0.2</v>
      </c>
      <c r="E133" s="78">
        <v>1.9510000000000001</v>
      </c>
      <c r="F133" s="79">
        <v>6.5820000000000002E-3</v>
      </c>
      <c r="G133" s="75">
        <f t="shared" si="11"/>
        <v>1.9575820000000002</v>
      </c>
      <c r="H133" s="76">
        <v>2.4</v>
      </c>
      <c r="I133" s="77" t="s">
        <v>71</v>
      </c>
      <c r="J133" s="64">
        <f t="shared" si="19"/>
        <v>2.4</v>
      </c>
      <c r="K133" s="66">
        <v>2776</v>
      </c>
      <c r="L133" s="67" t="s">
        <v>69</v>
      </c>
      <c r="M133" s="83">
        <f t="shared" si="17"/>
        <v>0.27759999999999996</v>
      </c>
      <c r="N133" s="66">
        <v>3508</v>
      </c>
      <c r="O133" s="67" t="s">
        <v>69</v>
      </c>
      <c r="P133" s="83">
        <f t="shared" si="18"/>
        <v>0.3508</v>
      </c>
    </row>
    <row r="134" spans="1:16">
      <c r="A134" s="1">
        <f t="shared" si="15"/>
        <v>134</v>
      </c>
      <c r="B134" s="76">
        <v>2</v>
      </c>
      <c r="C134" s="77" t="s">
        <v>72</v>
      </c>
      <c r="D134" s="84">
        <f t="shared" si="20"/>
        <v>0.22222222222222221</v>
      </c>
      <c r="E134" s="78">
        <v>2.0230000000000001</v>
      </c>
      <c r="F134" s="79">
        <v>6.0489999999999997E-3</v>
      </c>
      <c r="G134" s="75">
        <f t="shared" si="11"/>
        <v>2.0290490000000001</v>
      </c>
      <c r="H134" s="76">
        <v>2.56</v>
      </c>
      <c r="I134" s="77" t="s">
        <v>71</v>
      </c>
      <c r="J134" s="64">
        <f t="shared" si="19"/>
        <v>2.56</v>
      </c>
      <c r="K134" s="66">
        <v>2815</v>
      </c>
      <c r="L134" s="67" t="s">
        <v>69</v>
      </c>
      <c r="M134" s="83">
        <f t="shared" si="17"/>
        <v>0.28149999999999997</v>
      </c>
      <c r="N134" s="66">
        <v>3586</v>
      </c>
      <c r="O134" s="67" t="s">
        <v>69</v>
      </c>
      <c r="P134" s="83">
        <f t="shared" si="18"/>
        <v>0.35859999999999997</v>
      </c>
    </row>
    <row r="135" spans="1:16">
      <c r="A135" s="1">
        <f t="shared" si="15"/>
        <v>135</v>
      </c>
      <c r="B135" s="76">
        <v>2.25</v>
      </c>
      <c r="C135" s="77" t="s">
        <v>72</v>
      </c>
      <c r="D135" s="84">
        <f t="shared" si="20"/>
        <v>0.25</v>
      </c>
      <c r="E135" s="78">
        <v>2.093</v>
      </c>
      <c r="F135" s="79">
        <v>5.5009999999999998E-3</v>
      </c>
      <c r="G135" s="75">
        <f t="shared" si="11"/>
        <v>2.0985010000000002</v>
      </c>
      <c r="H135" s="76">
        <v>2.76</v>
      </c>
      <c r="I135" s="77" t="s">
        <v>71</v>
      </c>
      <c r="J135" s="64">
        <f t="shared" si="19"/>
        <v>2.76</v>
      </c>
      <c r="K135" s="66">
        <v>2860</v>
      </c>
      <c r="L135" s="67" t="s">
        <v>69</v>
      </c>
      <c r="M135" s="83">
        <f t="shared" si="17"/>
        <v>0.28599999999999998</v>
      </c>
      <c r="N135" s="66">
        <v>3673</v>
      </c>
      <c r="O135" s="67" t="s">
        <v>69</v>
      </c>
      <c r="P135" s="83">
        <f t="shared" si="18"/>
        <v>0.36730000000000002</v>
      </c>
    </row>
    <row r="136" spans="1:16">
      <c r="A136" s="1">
        <f t="shared" si="15"/>
        <v>136</v>
      </c>
      <c r="B136" s="76">
        <v>2.5</v>
      </c>
      <c r="C136" s="77" t="s">
        <v>72</v>
      </c>
      <c r="D136" s="84">
        <f t="shared" si="20"/>
        <v>0.27777777777777779</v>
      </c>
      <c r="E136" s="78">
        <v>2.1440000000000001</v>
      </c>
      <c r="F136" s="79">
        <v>5.0509999999999999E-3</v>
      </c>
      <c r="G136" s="75">
        <f t="shared" si="11"/>
        <v>2.149051</v>
      </c>
      <c r="H136" s="76">
        <v>2.95</v>
      </c>
      <c r="I136" s="77" t="s">
        <v>71</v>
      </c>
      <c r="J136" s="64">
        <f t="shared" si="19"/>
        <v>2.95</v>
      </c>
      <c r="K136" s="66">
        <v>2901</v>
      </c>
      <c r="L136" s="67" t="s">
        <v>69</v>
      </c>
      <c r="M136" s="83">
        <f t="shared" si="17"/>
        <v>0.29009999999999997</v>
      </c>
      <c r="N136" s="66">
        <v>3751</v>
      </c>
      <c r="O136" s="67" t="s">
        <v>69</v>
      </c>
      <c r="P136" s="83">
        <f t="shared" si="18"/>
        <v>0.37509999999999999</v>
      </c>
    </row>
    <row r="137" spans="1:16">
      <c r="A137" s="1">
        <f t="shared" si="15"/>
        <v>137</v>
      </c>
      <c r="B137" s="76">
        <v>2.75</v>
      </c>
      <c r="C137" s="77" t="s">
        <v>72</v>
      </c>
      <c r="D137" s="84">
        <f t="shared" si="20"/>
        <v>0.30555555555555558</v>
      </c>
      <c r="E137" s="78">
        <v>2.1800000000000002</v>
      </c>
      <c r="F137" s="79">
        <v>4.6740000000000002E-3</v>
      </c>
      <c r="G137" s="75">
        <f t="shared" si="11"/>
        <v>2.1846740000000002</v>
      </c>
      <c r="H137" s="76">
        <v>3.14</v>
      </c>
      <c r="I137" s="77" t="s">
        <v>71</v>
      </c>
      <c r="J137" s="64">
        <f t="shared" si="19"/>
        <v>3.14</v>
      </c>
      <c r="K137" s="66">
        <v>2938</v>
      </c>
      <c r="L137" s="67" t="s">
        <v>69</v>
      </c>
      <c r="M137" s="83">
        <f t="shared" si="17"/>
        <v>0.29380000000000001</v>
      </c>
      <c r="N137" s="66">
        <v>3822</v>
      </c>
      <c r="O137" s="67" t="s">
        <v>69</v>
      </c>
      <c r="P137" s="83">
        <f t="shared" si="18"/>
        <v>0.38219999999999998</v>
      </c>
    </row>
    <row r="138" spans="1:16">
      <c r="A138" s="1">
        <f t="shared" si="15"/>
        <v>138</v>
      </c>
      <c r="B138" s="76">
        <v>3</v>
      </c>
      <c r="C138" s="77" t="s">
        <v>72</v>
      </c>
      <c r="D138" s="84">
        <f t="shared" si="20"/>
        <v>0.33333333333333331</v>
      </c>
      <c r="E138" s="78">
        <v>2.2040000000000002</v>
      </c>
      <c r="F138" s="79">
        <v>4.3540000000000002E-3</v>
      </c>
      <c r="G138" s="75">
        <f t="shared" si="11"/>
        <v>2.2083540000000004</v>
      </c>
      <c r="H138" s="76">
        <v>3.32</v>
      </c>
      <c r="I138" s="77" t="s">
        <v>71</v>
      </c>
      <c r="J138" s="64">
        <f t="shared" si="19"/>
        <v>3.32</v>
      </c>
      <c r="K138" s="66">
        <v>2973</v>
      </c>
      <c r="L138" s="67" t="s">
        <v>69</v>
      </c>
      <c r="M138" s="83">
        <f t="shared" si="17"/>
        <v>0.29730000000000001</v>
      </c>
      <c r="N138" s="66">
        <v>3888</v>
      </c>
      <c r="O138" s="67" t="s">
        <v>69</v>
      </c>
      <c r="P138" s="83">
        <f t="shared" si="18"/>
        <v>0.38879999999999998</v>
      </c>
    </row>
    <row r="139" spans="1:16">
      <c r="A139" s="1">
        <f t="shared" si="15"/>
        <v>139</v>
      </c>
      <c r="B139" s="76">
        <v>3.25</v>
      </c>
      <c r="C139" s="77" t="s">
        <v>72</v>
      </c>
      <c r="D139" s="84">
        <f t="shared" si="20"/>
        <v>0.3611111111111111</v>
      </c>
      <c r="E139" s="78">
        <v>2.2189999999999999</v>
      </c>
      <c r="F139" s="79">
        <v>4.0769999999999999E-3</v>
      </c>
      <c r="G139" s="75">
        <f t="shared" si="11"/>
        <v>2.223077</v>
      </c>
      <c r="H139" s="76">
        <v>3.5</v>
      </c>
      <c r="I139" s="77" t="s">
        <v>71</v>
      </c>
      <c r="J139" s="64">
        <f t="shared" si="19"/>
        <v>3.5</v>
      </c>
      <c r="K139" s="66">
        <v>3005</v>
      </c>
      <c r="L139" s="67" t="s">
        <v>69</v>
      </c>
      <c r="M139" s="83">
        <f t="shared" si="17"/>
        <v>0.30049999999999999</v>
      </c>
      <c r="N139" s="66">
        <v>3950</v>
      </c>
      <c r="O139" s="67" t="s">
        <v>69</v>
      </c>
      <c r="P139" s="83">
        <f t="shared" si="18"/>
        <v>0.39500000000000002</v>
      </c>
    </row>
    <row r="140" spans="1:16">
      <c r="A140" s="1">
        <f t="shared" si="15"/>
        <v>140</v>
      </c>
      <c r="B140" s="76">
        <v>3.5</v>
      </c>
      <c r="C140" s="80" t="s">
        <v>72</v>
      </c>
      <c r="D140" s="84">
        <f t="shared" si="20"/>
        <v>0.3888888888888889</v>
      </c>
      <c r="E140" s="78">
        <v>2.2269999999999999</v>
      </c>
      <c r="F140" s="79">
        <v>3.836E-3</v>
      </c>
      <c r="G140" s="75">
        <f t="shared" si="11"/>
        <v>2.230836</v>
      </c>
      <c r="H140" s="76">
        <v>3.69</v>
      </c>
      <c r="I140" s="77" t="s">
        <v>71</v>
      </c>
      <c r="J140" s="64">
        <f t="shared" si="19"/>
        <v>3.69</v>
      </c>
      <c r="K140" s="66">
        <v>3036</v>
      </c>
      <c r="L140" s="67" t="s">
        <v>69</v>
      </c>
      <c r="M140" s="83">
        <f t="shared" si="17"/>
        <v>0.30359999999999998</v>
      </c>
      <c r="N140" s="66">
        <v>4009</v>
      </c>
      <c r="O140" s="67" t="s">
        <v>69</v>
      </c>
      <c r="P140" s="83">
        <f t="shared" si="18"/>
        <v>0.40090000000000003</v>
      </c>
    </row>
    <row r="141" spans="1:16">
      <c r="A141" s="1">
        <f t="shared" si="15"/>
        <v>141</v>
      </c>
      <c r="B141" s="76">
        <v>3.75</v>
      </c>
      <c r="C141" s="67" t="s">
        <v>72</v>
      </c>
      <c r="D141" s="84">
        <f t="shared" si="20"/>
        <v>0.41666666666666669</v>
      </c>
      <c r="E141" s="78">
        <v>2.2290000000000001</v>
      </c>
      <c r="F141" s="79">
        <v>3.6240000000000001E-3</v>
      </c>
      <c r="G141" s="75">
        <f t="shared" si="11"/>
        <v>2.2326239999999999</v>
      </c>
      <c r="H141" s="66">
        <v>3.87</v>
      </c>
      <c r="I141" s="67" t="s">
        <v>71</v>
      </c>
      <c r="J141" s="64">
        <f t="shared" si="19"/>
        <v>3.87</v>
      </c>
      <c r="K141" s="66">
        <v>3066</v>
      </c>
      <c r="L141" s="67" t="s">
        <v>69</v>
      </c>
      <c r="M141" s="83">
        <f t="shared" si="17"/>
        <v>0.30659999999999998</v>
      </c>
      <c r="N141" s="66">
        <v>4065</v>
      </c>
      <c r="O141" s="67" t="s">
        <v>69</v>
      </c>
      <c r="P141" s="83">
        <f t="shared" si="18"/>
        <v>0.40650000000000003</v>
      </c>
    </row>
    <row r="142" spans="1:16">
      <c r="A142" s="1">
        <f t="shared" si="15"/>
        <v>142</v>
      </c>
      <c r="B142" s="76">
        <v>4</v>
      </c>
      <c r="C142" s="67" t="s">
        <v>72</v>
      </c>
      <c r="D142" s="84">
        <f t="shared" si="20"/>
        <v>0.44444444444444442</v>
      </c>
      <c r="E142" s="78">
        <v>2.2269999999999999</v>
      </c>
      <c r="F142" s="79">
        <v>3.4359999999999998E-3</v>
      </c>
      <c r="G142" s="75">
        <f t="shared" si="11"/>
        <v>2.2304360000000001</v>
      </c>
      <c r="H142" s="66">
        <v>4.05</v>
      </c>
      <c r="I142" s="67" t="s">
        <v>71</v>
      </c>
      <c r="J142" s="64">
        <f t="shared" si="19"/>
        <v>4.05</v>
      </c>
      <c r="K142" s="66">
        <v>3094</v>
      </c>
      <c r="L142" s="67" t="s">
        <v>69</v>
      </c>
      <c r="M142" s="83">
        <f t="shared" si="17"/>
        <v>0.30940000000000001</v>
      </c>
      <c r="N142" s="66">
        <v>4119</v>
      </c>
      <c r="O142" s="67" t="s">
        <v>69</v>
      </c>
      <c r="P142" s="83">
        <f t="shared" si="18"/>
        <v>0.41189999999999999</v>
      </c>
    </row>
    <row r="143" spans="1:16">
      <c r="A143" s="1">
        <f t="shared" si="15"/>
        <v>143</v>
      </c>
      <c r="B143" s="76">
        <v>4.5</v>
      </c>
      <c r="C143" s="67" t="s">
        <v>72</v>
      </c>
      <c r="D143" s="84">
        <f t="shared" si="20"/>
        <v>0.5</v>
      </c>
      <c r="E143" s="78">
        <v>2.2120000000000002</v>
      </c>
      <c r="F143" s="79">
        <v>3.117E-3</v>
      </c>
      <c r="G143" s="75">
        <f t="shared" si="11"/>
        <v>2.2151170000000002</v>
      </c>
      <c r="H143" s="66">
        <v>4.42</v>
      </c>
      <c r="I143" s="67" t="s">
        <v>71</v>
      </c>
      <c r="J143" s="64">
        <f t="shared" si="19"/>
        <v>4.42</v>
      </c>
      <c r="K143" s="66">
        <v>3170</v>
      </c>
      <c r="L143" s="67" t="s">
        <v>69</v>
      </c>
      <c r="M143" s="83">
        <f t="shared" si="17"/>
        <v>0.317</v>
      </c>
      <c r="N143" s="66">
        <v>4222</v>
      </c>
      <c r="O143" s="67" t="s">
        <v>69</v>
      </c>
      <c r="P143" s="83">
        <f t="shared" si="18"/>
        <v>0.42220000000000002</v>
      </c>
    </row>
    <row r="144" spans="1:16">
      <c r="A144" s="1">
        <f t="shared" si="15"/>
        <v>144</v>
      </c>
      <c r="B144" s="76">
        <v>5</v>
      </c>
      <c r="C144" s="67" t="s">
        <v>72</v>
      </c>
      <c r="D144" s="84">
        <f t="shared" si="20"/>
        <v>0.55555555555555558</v>
      </c>
      <c r="E144" s="78">
        <v>2.1869999999999998</v>
      </c>
      <c r="F144" s="79">
        <v>2.8549999999999999E-3</v>
      </c>
      <c r="G144" s="75">
        <f t="shared" si="11"/>
        <v>2.1898549999999997</v>
      </c>
      <c r="H144" s="66">
        <v>4.79</v>
      </c>
      <c r="I144" s="67" t="s">
        <v>71</v>
      </c>
      <c r="J144" s="64">
        <f t="shared" si="19"/>
        <v>4.79</v>
      </c>
      <c r="K144" s="66">
        <v>3244</v>
      </c>
      <c r="L144" s="67" t="s">
        <v>69</v>
      </c>
      <c r="M144" s="83">
        <f t="shared" si="17"/>
        <v>0.32440000000000002</v>
      </c>
      <c r="N144" s="66">
        <v>4320</v>
      </c>
      <c r="O144" s="67" t="s">
        <v>69</v>
      </c>
      <c r="P144" s="83">
        <f t="shared" si="18"/>
        <v>0.43200000000000005</v>
      </c>
    </row>
    <row r="145" spans="1:16">
      <c r="A145" s="1">
        <f t="shared" si="15"/>
        <v>145</v>
      </c>
      <c r="B145" s="76">
        <v>5.5</v>
      </c>
      <c r="C145" s="67" t="s">
        <v>72</v>
      </c>
      <c r="D145" s="84">
        <f t="shared" si="20"/>
        <v>0.61111111111111116</v>
      </c>
      <c r="E145" s="78">
        <v>2.1560000000000001</v>
      </c>
      <c r="F145" s="79">
        <v>2.6359999999999999E-3</v>
      </c>
      <c r="G145" s="75">
        <f t="shared" si="11"/>
        <v>2.158636</v>
      </c>
      <c r="H145" s="66">
        <v>5.16</v>
      </c>
      <c r="I145" s="67" t="s">
        <v>71</v>
      </c>
      <c r="J145" s="64">
        <f t="shared" si="19"/>
        <v>5.16</v>
      </c>
      <c r="K145" s="66">
        <v>3316</v>
      </c>
      <c r="L145" s="67" t="s">
        <v>69</v>
      </c>
      <c r="M145" s="83">
        <f t="shared" si="17"/>
        <v>0.33160000000000001</v>
      </c>
      <c r="N145" s="66">
        <v>4415</v>
      </c>
      <c r="O145" s="67" t="s">
        <v>69</v>
      </c>
      <c r="P145" s="83">
        <f t="shared" si="18"/>
        <v>0.4415</v>
      </c>
    </row>
    <row r="146" spans="1:16">
      <c r="A146" s="1">
        <f t="shared" si="15"/>
        <v>146</v>
      </c>
      <c r="B146" s="76">
        <v>6</v>
      </c>
      <c r="C146" s="67" t="s">
        <v>72</v>
      </c>
      <c r="D146" s="84">
        <f t="shared" si="20"/>
        <v>0.66666666666666663</v>
      </c>
      <c r="E146" s="78">
        <v>2.121</v>
      </c>
      <c r="F146" s="79">
        <v>2.4510000000000001E-3</v>
      </c>
      <c r="G146" s="75">
        <f t="shared" si="11"/>
        <v>2.1234510000000002</v>
      </c>
      <c r="H146" s="66">
        <v>5.54</v>
      </c>
      <c r="I146" s="67" t="s">
        <v>71</v>
      </c>
      <c r="J146" s="64">
        <f t="shared" si="19"/>
        <v>5.54</v>
      </c>
      <c r="K146" s="66">
        <v>3388</v>
      </c>
      <c r="L146" s="67" t="s">
        <v>69</v>
      </c>
      <c r="M146" s="83">
        <f t="shared" si="17"/>
        <v>0.33879999999999999</v>
      </c>
      <c r="N146" s="66">
        <v>4507</v>
      </c>
      <c r="O146" s="67" t="s">
        <v>69</v>
      </c>
      <c r="P146" s="83">
        <f t="shared" si="18"/>
        <v>0.45069999999999999</v>
      </c>
    </row>
    <row r="147" spans="1:16">
      <c r="A147" s="1">
        <f t="shared" si="15"/>
        <v>147</v>
      </c>
      <c r="B147" s="76">
        <v>6.5</v>
      </c>
      <c r="C147" s="67" t="s">
        <v>72</v>
      </c>
      <c r="D147" s="84">
        <f t="shared" si="20"/>
        <v>0.72222222222222221</v>
      </c>
      <c r="E147" s="78">
        <v>2.0840000000000001</v>
      </c>
      <c r="F147" s="79">
        <v>2.2920000000000002E-3</v>
      </c>
      <c r="G147" s="75">
        <f t="shared" si="11"/>
        <v>2.0862920000000003</v>
      </c>
      <c r="H147" s="66">
        <v>5.93</v>
      </c>
      <c r="I147" s="67" t="s">
        <v>71</v>
      </c>
      <c r="J147" s="64">
        <f t="shared" si="19"/>
        <v>5.93</v>
      </c>
      <c r="K147" s="66">
        <v>3459</v>
      </c>
      <c r="L147" s="67" t="s">
        <v>69</v>
      </c>
      <c r="M147" s="83">
        <f t="shared" si="17"/>
        <v>0.34589999999999999</v>
      </c>
      <c r="N147" s="66">
        <v>4598</v>
      </c>
      <c r="O147" s="67" t="s">
        <v>69</v>
      </c>
      <c r="P147" s="83">
        <f t="shared" si="18"/>
        <v>0.45979999999999999</v>
      </c>
    </row>
    <row r="148" spans="1:16">
      <c r="A148" s="1">
        <f t="shared" si="15"/>
        <v>148</v>
      </c>
      <c r="B148" s="76">
        <v>7</v>
      </c>
      <c r="C148" s="67" t="s">
        <v>72</v>
      </c>
      <c r="D148" s="84">
        <f t="shared" si="20"/>
        <v>0.77777777777777779</v>
      </c>
      <c r="E148" s="78">
        <v>2.0449999999999999</v>
      </c>
      <c r="F148" s="79">
        <v>2.153E-3</v>
      </c>
      <c r="G148" s="75">
        <f t="shared" ref="G148:G211" si="21">E148+F148</f>
        <v>2.0471529999999998</v>
      </c>
      <c r="H148" s="66">
        <v>6.33</v>
      </c>
      <c r="I148" s="67" t="s">
        <v>71</v>
      </c>
      <c r="J148" s="64">
        <f t="shared" si="19"/>
        <v>6.33</v>
      </c>
      <c r="K148" s="66">
        <v>3530</v>
      </c>
      <c r="L148" s="67" t="s">
        <v>69</v>
      </c>
      <c r="M148" s="83">
        <f t="shared" ref="M148:M161" si="22">K148/1000/10</f>
        <v>0.35299999999999998</v>
      </c>
      <c r="N148" s="66">
        <v>4687</v>
      </c>
      <c r="O148" s="67" t="s">
        <v>69</v>
      </c>
      <c r="P148" s="83">
        <f t="shared" ref="P148:P163" si="23">N148/1000/10</f>
        <v>0.46870000000000001</v>
      </c>
    </row>
    <row r="149" spans="1:16">
      <c r="A149" s="1">
        <f t="shared" si="15"/>
        <v>149</v>
      </c>
      <c r="B149" s="76">
        <v>8</v>
      </c>
      <c r="C149" s="67" t="s">
        <v>72</v>
      </c>
      <c r="D149" s="84">
        <f t="shared" si="20"/>
        <v>0.88888888888888884</v>
      </c>
      <c r="E149" s="78">
        <v>1.968</v>
      </c>
      <c r="F149" s="79">
        <v>1.9239999999999999E-3</v>
      </c>
      <c r="G149" s="75">
        <f t="shared" si="21"/>
        <v>1.969924</v>
      </c>
      <c r="H149" s="66">
        <v>7.14</v>
      </c>
      <c r="I149" s="67" t="s">
        <v>71</v>
      </c>
      <c r="J149" s="64">
        <f t="shared" si="19"/>
        <v>7.14</v>
      </c>
      <c r="K149" s="66">
        <v>3763</v>
      </c>
      <c r="L149" s="67" t="s">
        <v>69</v>
      </c>
      <c r="M149" s="83">
        <f t="shared" si="22"/>
        <v>0.37629999999999997</v>
      </c>
      <c r="N149" s="66">
        <v>4866</v>
      </c>
      <c r="O149" s="67" t="s">
        <v>69</v>
      </c>
      <c r="P149" s="83">
        <f t="shared" si="23"/>
        <v>0.48659999999999998</v>
      </c>
    </row>
    <row r="150" spans="1:16">
      <c r="A150" s="1">
        <f t="shared" ref="A150:A213" si="24">A149+1</f>
        <v>150</v>
      </c>
      <c r="B150" s="76">
        <v>9</v>
      </c>
      <c r="C150" s="67" t="s">
        <v>72</v>
      </c>
      <c r="D150" s="83">
        <f t="shared" si="20"/>
        <v>1</v>
      </c>
      <c r="E150" s="78">
        <v>1.891</v>
      </c>
      <c r="F150" s="79">
        <v>1.7409999999999999E-3</v>
      </c>
      <c r="G150" s="75">
        <f t="shared" si="21"/>
        <v>1.892741</v>
      </c>
      <c r="H150" s="66">
        <v>7.99</v>
      </c>
      <c r="I150" s="67" t="s">
        <v>71</v>
      </c>
      <c r="J150" s="64">
        <f t="shared" ref="J150:J181" si="25">H150</f>
        <v>7.99</v>
      </c>
      <c r="K150" s="66">
        <v>3997</v>
      </c>
      <c r="L150" s="67" t="s">
        <v>69</v>
      </c>
      <c r="M150" s="83">
        <f t="shared" si="22"/>
        <v>0.3997</v>
      </c>
      <c r="N150" s="66">
        <v>5045</v>
      </c>
      <c r="O150" s="67" t="s">
        <v>69</v>
      </c>
      <c r="P150" s="83">
        <f t="shared" si="23"/>
        <v>0.50449999999999995</v>
      </c>
    </row>
    <row r="151" spans="1:16">
      <c r="A151" s="1">
        <f t="shared" si="24"/>
        <v>151</v>
      </c>
      <c r="B151" s="76">
        <v>10</v>
      </c>
      <c r="C151" s="67" t="s">
        <v>72</v>
      </c>
      <c r="D151" s="83">
        <f t="shared" si="20"/>
        <v>1.1111111111111112</v>
      </c>
      <c r="E151" s="78">
        <v>1.8180000000000001</v>
      </c>
      <c r="F151" s="79">
        <v>1.5920000000000001E-3</v>
      </c>
      <c r="G151" s="75">
        <f t="shared" si="21"/>
        <v>1.8195920000000001</v>
      </c>
      <c r="H151" s="66">
        <v>8.8699999999999992</v>
      </c>
      <c r="I151" s="67" t="s">
        <v>71</v>
      </c>
      <c r="J151" s="64">
        <f t="shared" si="25"/>
        <v>8.8699999999999992</v>
      </c>
      <c r="K151" s="66">
        <v>4234</v>
      </c>
      <c r="L151" s="67" t="s">
        <v>69</v>
      </c>
      <c r="M151" s="83">
        <f t="shared" si="22"/>
        <v>0.4234</v>
      </c>
      <c r="N151" s="66">
        <v>5227</v>
      </c>
      <c r="O151" s="67" t="s">
        <v>69</v>
      </c>
      <c r="P151" s="83">
        <f t="shared" si="23"/>
        <v>0.52270000000000005</v>
      </c>
    </row>
    <row r="152" spans="1:16">
      <c r="A152" s="1">
        <f t="shared" si="24"/>
        <v>152</v>
      </c>
      <c r="B152" s="76">
        <v>11</v>
      </c>
      <c r="C152" s="67" t="s">
        <v>72</v>
      </c>
      <c r="D152" s="83">
        <f t="shared" si="20"/>
        <v>1.2222222222222223</v>
      </c>
      <c r="E152" s="78">
        <v>1.7490000000000001</v>
      </c>
      <c r="F152" s="79">
        <v>1.4679999999999999E-3</v>
      </c>
      <c r="G152" s="75">
        <f t="shared" si="21"/>
        <v>1.7504680000000001</v>
      </c>
      <c r="H152" s="66">
        <v>9.7899999999999991</v>
      </c>
      <c r="I152" s="67" t="s">
        <v>71</v>
      </c>
      <c r="J152" s="64">
        <f t="shared" si="25"/>
        <v>9.7899999999999991</v>
      </c>
      <c r="K152" s="66">
        <v>4475</v>
      </c>
      <c r="L152" s="67" t="s">
        <v>69</v>
      </c>
      <c r="M152" s="83">
        <f t="shared" si="22"/>
        <v>0.44749999999999995</v>
      </c>
      <c r="N152" s="66">
        <v>5414</v>
      </c>
      <c r="O152" s="67" t="s">
        <v>69</v>
      </c>
      <c r="P152" s="83">
        <f t="shared" si="23"/>
        <v>0.54139999999999999</v>
      </c>
    </row>
    <row r="153" spans="1:16">
      <c r="A153" s="1">
        <f t="shared" si="24"/>
        <v>153</v>
      </c>
      <c r="B153" s="76">
        <v>12</v>
      </c>
      <c r="C153" s="67" t="s">
        <v>72</v>
      </c>
      <c r="D153" s="83">
        <f t="shared" si="20"/>
        <v>1.3333333333333333</v>
      </c>
      <c r="E153" s="78">
        <v>1.6839999999999999</v>
      </c>
      <c r="F153" s="79">
        <v>1.3619999999999999E-3</v>
      </c>
      <c r="G153" s="75">
        <f t="shared" si="21"/>
        <v>1.685362</v>
      </c>
      <c r="H153" s="66">
        <v>10.74</v>
      </c>
      <c r="I153" s="67" t="s">
        <v>71</v>
      </c>
      <c r="J153" s="64">
        <f t="shared" si="25"/>
        <v>10.74</v>
      </c>
      <c r="K153" s="66">
        <v>4721</v>
      </c>
      <c r="L153" s="67" t="s">
        <v>69</v>
      </c>
      <c r="M153" s="83">
        <f t="shared" si="22"/>
        <v>0.47210000000000002</v>
      </c>
      <c r="N153" s="66">
        <v>5605</v>
      </c>
      <c r="O153" s="67" t="s">
        <v>69</v>
      </c>
      <c r="P153" s="83">
        <f t="shared" si="23"/>
        <v>0.5605</v>
      </c>
    </row>
    <row r="154" spans="1:16">
      <c r="A154" s="1">
        <f t="shared" si="24"/>
        <v>154</v>
      </c>
      <c r="B154" s="76">
        <v>13</v>
      </c>
      <c r="C154" s="67" t="s">
        <v>72</v>
      </c>
      <c r="D154" s="83">
        <f t="shared" si="20"/>
        <v>1.4444444444444444</v>
      </c>
      <c r="E154" s="78">
        <v>1.623</v>
      </c>
      <c r="F154" s="79">
        <v>1.2719999999999999E-3</v>
      </c>
      <c r="G154" s="75">
        <f t="shared" si="21"/>
        <v>1.6242719999999999</v>
      </c>
      <c r="H154" s="66">
        <v>11.73</v>
      </c>
      <c r="I154" s="67" t="s">
        <v>71</v>
      </c>
      <c r="J154" s="64">
        <f t="shared" si="25"/>
        <v>11.73</v>
      </c>
      <c r="K154" s="66">
        <v>4972</v>
      </c>
      <c r="L154" s="67" t="s">
        <v>69</v>
      </c>
      <c r="M154" s="83">
        <f t="shared" si="22"/>
        <v>0.49720000000000003</v>
      </c>
      <c r="N154" s="66">
        <v>5801</v>
      </c>
      <c r="O154" s="67" t="s">
        <v>69</v>
      </c>
      <c r="P154" s="83">
        <f t="shared" si="23"/>
        <v>0.58010000000000006</v>
      </c>
    </row>
    <row r="155" spans="1:16">
      <c r="A155" s="1">
        <f t="shared" si="24"/>
        <v>155</v>
      </c>
      <c r="B155" s="76">
        <v>14</v>
      </c>
      <c r="C155" s="67" t="s">
        <v>72</v>
      </c>
      <c r="D155" s="83">
        <f t="shared" si="20"/>
        <v>1.5555555555555556</v>
      </c>
      <c r="E155" s="78">
        <v>1.5649999999999999</v>
      </c>
      <c r="F155" s="79">
        <v>1.194E-3</v>
      </c>
      <c r="G155" s="75">
        <f t="shared" si="21"/>
        <v>1.5661939999999999</v>
      </c>
      <c r="H155" s="66">
        <v>12.75</v>
      </c>
      <c r="I155" s="67" t="s">
        <v>71</v>
      </c>
      <c r="J155" s="64">
        <f t="shared" si="25"/>
        <v>12.75</v>
      </c>
      <c r="K155" s="66">
        <v>5227</v>
      </c>
      <c r="L155" s="67" t="s">
        <v>69</v>
      </c>
      <c r="M155" s="83">
        <f t="shared" si="22"/>
        <v>0.52270000000000005</v>
      </c>
      <c r="N155" s="66">
        <v>6004</v>
      </c>
      <c r="O155" s="67" t="s">
        <v>69</v>
      </c>
      <c r="P155" s="83">
        <f t="shared" si="23"/>
        <v>0.60039999999999993</v>
      </c>
    </row>
    <row r="156" spans="1:16">
      <c r="A156" s="1">
        <f t="shared" si="24"/>
        <v>156</v>
      </c>
      <c r="B156" s="76">
        <v>15</v>
      </c>
      <c r="C156" s="67" t="s">
        <v>72</v>
      </c>
      <c r="D156" s="83">
        <f t="shared" si="20"/>
        <v>1.6666666666666667</v>
      </c>
      <c r="E156" s="78">
        <v>1.512</v>
      </c>
      <c r="F156" s="79">
        <v>1.1249999999999999E-3</v>
      </c>
      <c r="G156" s="75">
        <f t="shared" si="21"/>
        <v>1.5131250000000001</v>
      </c>
      <c r="H156" s="66">
        <v>13.82</v>
      </c>
      <c r="I156" s="67" t="s">
        <v>71</v>
      </c>
      <c r="J156" s="64">
        <f t="shared" si="25"/>
        <v>13.82</v>
      </c>
      <c r="K156" s="66">
        <v>5488</v>
      </c>
      <c r="L156" s="67" t="s">
        <v>69</v>
      </c>
      <c r="M156" s="83">
        <f t="shared" si="22"/>
        <v>0.54880000000000007</v>
      </c>
      <c r="N156" s="66">
        <v>6214</v>
      </c>
      <c r="O156" s="67" t="s">
        <v>69</v>
      </c>
      <c r="P156" s="83">
        <f t="shared" si="23"/>
        <v>0.62140000000000006</v>
      </c>
    </row>
    <row r="157" spans="1:16">
      <c r="A157" s="1">
        <f t="shared" si="24"/>
        <v>157</v>
      </c>
      <c r="B157" s="76">
        <v>16</v>
      </c>
      <c r="C157" s="67" t="s">
        <v>72</v>
      </c>
      <c r="D157" s="83">
        <f t="shared" ref="D157:D188" si="26">B157/$C$5</f>
        <v>1.7777777777777777</v>
      </c>
      <c r="E157" s="78">
        <v>1.462</v>
      </c>
      <c r="F157" s="79">
        <v>1.0640000000000001E-3</v>
      </c>
      <c r="G157" s="75">
        <f t="shared" si="21"/>
        <v>1.4630639999999999</v>
      </c>
      <c r="H157" s="66">
        <v>14.92</v>
      </c>
      <c r="I157" s="67" t="s">
        <v>71</v>
      </c>
      <c r="J157" s="64">
        <f t="shared" si="25"/>
        <v>14.92</v>
      </c>
      <c r="K157" s="66">
        <v>5754</v>
      </c>
      <c r="L157" s="67" t="s">
        <v>69</v>
      </c>
      <c r="M157" s="83">
        <f t="shared" si="22"/>
        <v>0.57539999999999991</v>
      </c>
      <c r="N157" s="66">
        <v>6430</v>
      </c>
      <c r="O157" s="67" t="s">
        <v>69</v>
      </c>
      <c r="P157" s="83">
        <f t="shared" si="23"/>
        <v>0.64300000000000002</v>
      </c>
    </row>
    <row r="158" spans="1:16">
      <c r="A158" s="1">
        <f t="shared" si="24"/>
        <v>158</v>
      </c>
      <c r="B158" s="76">
        <v>17</v>
      </c>
      <c r="C158" s="67" t="s">
        <v>72</v>
      </c>
      <c r="D158" s="83">
        <f t="shared" si="26"/>
        <v>1.8888888888888888</v>
      </c>
      <c r="E158" s="78">
        <v>1.415</v>
      </c>
      <c r="F158" s="79">
        <v>1.01E-3</v>
      </c>
      <c r="G158" s="75">
        <f t="shared" si="21"/>
        <v>1.41601</v>
      </c>
      <c r="H158" s="66">
        <v>16.05</v>
      </c>
      <c r="I158" s="67" t="s">
        <v>71</v>
      </c>
      <c r="J158" s="64">
        <f t="shared" si="25"/>
        <v>16.05</v>
      </c>
      <c r="K158" s="66">
        <v>6025</v>
      </c>
      <c r="L158" s="67" t="s">
        <v>69</v>
      </c>
      <c r="M158" s="83">
        <f t="shared" si="22"/>
        <v>0.60250000000000004</v>
      </c>
      <c r="N158" s="66">
        <v>6654</v>
      </c>
      <c r="O158" s="67" t="s">
        <v>69</v>
      </c>
      <c r="P158" s="83">
        <f t="shared" si="23"/>
        <v>0.66539999999999999</v>
      </c>
    </row>
    <row r="159" spans="1:16">
      <c r="A159" s="1">
        <f t="shared" si="24"/>
        <v>159</v>
      </c>
      <c r="B159" s="76">
        <v>18</v>
      </c>
      <c r="C159" s="67" t="s">
        <v>72</v>
      </c>
      <c r="D159" s="83">
        <f t="shared" si="26"/>
        <v>2</v>
      </c>
      <c r="E159" s="78">
        <v>1.37</v>
      </c>
      <c r="F159" s="79">
        <v>9.6159999999999995E-4</v>
      </c>
      <c r="G159" s="75">
        <f t="shared" si="21"/>
        <v>1.3709616</v>
      </c>
      <c r="H159" s="66">
        <v>17.23</v>
      </c>
      <c r="I159" s="67" t="s">
        <v>71</v>
      </c>
      <c r="J159" s="64">
        <f t="shared" si="25"/>
        <v>17.23</v>
      </c>
      <c r="K159" s="66">
        <v>6302</v>
      </c>
      <c r="L159" s="67" t="s">
        <v>69</v>
      </c>
      <c r="M159" s="83">
        <f t="shared" si="22"/>
        <v>0.63019999999999998</v>
      </c>
      <c r="N159" s="66">
        <v>6885</v>
      </c>
      <c r="O159" s="67" t="s">
        <v>69</v>
      </c>
      <c r="P159" s="83">
        <f t="shared" si="23"/>
        <v>0.6885</v>
      </c>
    </row>
    <row r="160" spans="1:16">
      <c r="A160" s="1">
        <f t="shared" si="24"/>
        <v>160</v>
      </c>
      <c r="B160" s="76">
        <v>20</v>
      </c>
      <c r="C160" s="67" t="s">
        <v>72</v>
      </c>
      <c r="D160" s="83">
        <f t="shared" si="26"/>
        <v>2.2222222222222223</v>
      </c>
      <c r="E160" s="78">
        <v>1.3069999999999999</v>
      </c>
      <c r="F160" s="79">
        <v>8.7790000000000003E-4</v>
      </c>
      <c r="G160" s="75">
        <f t="shared" si="21"/>
        <v>1.3078779</v>
      </c>
      <c r="H160" s="66">
        <v>19.670000000000002</v>
      </c>
      <c r="I160" s="67" t="s">
        <v>71</v>
      </c>
      <c r="J160" s="64">
        <f t="shared" si="25"/>
        <v>19.670000000000002</v>
      </c>
      <c r="K160" s="66">
        <v>7285</v>
      </c>
      <c r="L160" s="67" t="s">
        <v>69</v>
      </c>
      <c r="M160" s="83">
        <f t="shared" si="22"/>
        <v>0.72850000000000004</v>
      </c>
      <c r="N160" s="66">
        <v>7366</v>
      </c>
      <c r="O160" s="67" t="s">
        <v>69</v>
      </c>
      <c r="P160" s="83">
        <f t="shared" si="23"/>
        <v>0.73659999999999992</v>
      </c>
    </row>
    <row r="161" spans="1:16">
      <c r="A161" s="1">
        <f t="shared" si="24"/>
        <v>161</v>
      </c>
      <c r="B161" s="76">
        <v>22.5</v>
      </c>
      <c r="C161" s="67" t="s">
        <v>72</v>
      </c>
      <c r="D161" s="83">
        <f t="shared" si="26"/>
        <v>2.5</v>
      </c>
      <c r="E161" s="78">
        <v>1.2230000000000001</v>
      </c>
      <c r="F161" s="79">
        <v>7.9270000000000002E-4</v>
      </c>
      <c r="G161" s="75">
        <f t="shared" si="21"/>
        <v>1.2237927000000002</v>
      </c>
      <c r="H161" s="66">
        <v>22.91</v>
      </c>
      <c r="I161" s="67" t="s">
        <v>71</v>
      </c>
      <c r="J161" s="64">
        <f t="shared" si="25"/>
        <v>22.91</v>
      </c>
      <c r="K161" s="66">
        <v>8717</v>
      </c>
      <c r="L161" s="67" t="s">
        <v>69</v>
      </c>
      <c r="M161" s="83">
        <f t="shared" si="22"/>
        <v>0.87170000000000003</v>
      </c>
      <c r="N161" s="66">
        <v>8005</v>
      </c>
      <c r="O161" s="67" t="s">
        <v>69</v>
      </c>
      <c r="P161" s="83">
        <f t="shared" si="23"/>
        <v>0.8005000000000001</v>
      </c>
    </row>
    <row r="162" spans="1:16">
      <c r="A162" s="1">
        <f t="shared" si="24"/>
        <v>162</v>
      </c>
      <c r="B162" s="76">
        <v>25</v>
      </c>
      <c r="C162" s="67" t="s">
        <v>72</v>
      </c>
      <c r="D162" s="83">
        <f t="shared" si="26"/>
        <v>2.7777777777777777</v>
      </c>
      <c r="E162" s="78">
        <v>1.1479999999999999</v>
      </c>
      <c r="F162" s="79">
        <v>7.2340000000000002E-4</v>
      </c>
      <c r="G162" s="75">
        <f t="shared" si="21"/>
        <v>1.1487234</v>
      </c>
      <c r="H162" s="66">
        <v>26.36</v>
      </c>
      <c r="I162" s="67" t="s">
        <v>71</v>
      </c>
      <c r="J162" s="64">
        <f t="shared" si="25"/>
        <v>26.36</v>
      </c>
      <c r="K162" s="66">
        <v>1.01</v>
      </c>
      <c r="L162" s="112" t="s">
        <v>71</v>
      </c>
      <c r="M162" s="64">
        <f t="shared" ref="M162:M207" si="27">K162</f>
        <v>1.01</v>
      </c>
      <c r="N162" s="66">
        <v>8687</v>
      </c>
      <c r="O162" s="67" t="s">
        <v>69</v>
      </c>
      <c r="P162" s="83">
        <f t="shared" si="23"/>
        <v>0.86869999999999992</v>
      </c>
    </row>
    <row r="163" spans="1:16">
      <c r="A163" s="1">
        <f t="shared" si="24"/>
        <v>163</v>
      </c>
      <c r="B163" s="76">
        <v>27.5</v>
      </c>
      <c r="C163" s="67" t="s">
        <v>72</v>
      </c>
      <c r="D163" s="83">
        <f t="shared" si="26"/>
        <v>3.0555555555555554</v>
      </c>
      <c r="E163" s="78">
        <v>1.081</v>
      </c>
      <c r="F163" s="79">
        <v>6.6580000000000003E-4</v>
      </c>
      <c r="G163" s="75">
        <f t="shared" si="21"/>
        <v>1.0816657999999999</v>
      </c>
      <c r="H163" s="66">
        <v>30.03</v>
      </c>
      <c r="I163" s="67" t="s">
        <v>71</v>
      </c>
      <c r="J163" s="64">
        <f t="shared" si="25"/>
        <v>30.03</v>
      </c>
      <c r="K163" s="66">
        <v>1.1499999999999999</v>
      </c>
      <c r="L163" s="67" t="s">
        <v>71</v>
      </c>
      <c r="M163" s="64">
        <f t="shared" si="27"/>
        <v>1.1499999999999999</v>
      </c>
      <c r="N163" s="66">
        <v>9415</v>
      </c>
      <c r="O163" s="67" t="s">
        <v>69</v>
      </c>
      <c r="P163" s="83">
        <f t="shared" si="23"/>
        <v>0.94149999999999989</v>
      </c>
    </row>
    <row r="164" spans="1:16">
      <c r="A164" s="1">
        <f t="shared" si="24"/>
        <v>164</v>
      </c>
      <c r="B164" s="76">
        <v>30</v>
      </c>
      <c r="C164" s="67" t="s">
        <v>72</v>
      </c>
      <c r="D164" s="83">
        <f t="shared" si="26"/>
        <v>3.3333333333333335</v>
      </c>
      <c r="E164" s="78">
        <v>1.022</v>
      </c>
      <c r="F164" s="79">
        <v>6.1720000000000004E-4</v>
      </c>
      <c r="G164" s="75">
        <f t="shared" si="21"/>
        <v>1.0226172</v>
      </c>
      <c r="H164" s="66">
        <v>33.93</v>
      </c>
      <c r="I164" s="67" t="s">
        <v>71</v>
      </c>
      <c r="J164" s="64">
        <f t="shared" si="25"/>
        <v>33.93</v>
      </c>
      <c r="K164" s="66">
        <v>1.28</v>
      </c>
      <c r="L164" s="67" t="s">
        <v>71</v>
      </c>
      <c r="M164" s="64">
        <f t="shared" si="27"/>
        <v>1.28</v>
      </c>
      <c r="N164" s="66">
        <v>1.02</v>
      </c>
      <c r="O164" s="112" t="s">
        <v>71</v>
      </c>
      <c r="P164" s="64">
        <f t="shared" ref="P164:P195" si="28">N164</f>
        <v>1.02</v>
      </c>
    </row>
    <row r="165" spans="1:16">
      <c r="A165" s="1">
        <f t="shared" si="24"/>
        <v>165</v>
      </c>
      <c r="B165" s="76">
        <v>32.5</v>
      </c>
      <c r="C165" s="67" t="s">
        <v>72</v>
      </c>
      <c r="D165" s="83">
        <f t="shared" si="26"/>
        <v>3.6111111111111112</v>
      </c>
      <c r="E165" s="78">
        <v>0.96930000000000005</v>
      </c>
      <c r="F165" s="79">
        <v>5.7549999999999995E-4</v>
      </c>
      <c r="G165" s="75">
        <f t="shared" si="21"/>
        <v>0.9698755</v>
      </c>
      <c r="H165" s="66">
        <v>38.04</v>
      </c>
      <c r="I165" s="67" t="s">
        <v>71</v>
      </c>
      <c r="J165" s="64">
        <f t="shared" si="25"/>
        <v>38.04</v>
      </c>
      <c r="K165" s="66">
        <v>1.42</v>
      </c>
      <c r="L165" s="67" t="s">
        <v>71</v>
      </c>
      <c r="M165" s="64">
        <f t="shared" si="27"/>
        <v>1.42</v>
      </c>
      <c r="N165" s="66">
        <v>1.1000000000000001</v>
      </c>
      <c r="O165" s="67" t="s">
        <v>71</v>
      </c>
      <c r="P165" s="64">
        <f t="shared" si="28"/>
        <v>1.1000000000000001</v>
      </c>
    </row>
    <row r="166" spans="1:16">
      <c r="A166" s="1">
        <f t="shared" si="24"/>
        <v>166</v>
      </c>
      <c r="B166" s="76">
        <v>35</v>
      </c>
      <c r="C166" s="67" t="s">
        <v>72</v>
      </c>
      <c r="D166" s="83">
        <f t="shared" si="26"/>
        <v>3.8888888888888888</v>
      </c>
      <c r="E166" s="78">
        <v>0.92159999999999997</v>
      </c>
      <c r="F166" s="79">
        <v>5.3939999999999999E-4</v>
      </c>
      <c r="G166" s="75">
        <f t="shared" si="21"/>
        <v>0.92213939999999994</v>
      </c>
      <c r="H166" s="66">
        <v>42.37</v>
      </c>
      <c r="I166" s="67" t="s">
        <v>71</v>
      </c>
      <c r="J166" s="64">
        <f t="shared" si="25"/>
        <v>42.37</v>
      </c>
      <c r="K166" s="66">
        <v>1.56</v>
      </c>
      <c r="L166" s="67" t="s">
        <v>71</v>
      </c>
      <c r="M166" s="64">
        <f t="shared" si="27"/>
        <v>1.56</v>
      </c>
      <c r="N166" s="66">
        <v>1.19</v>
      </c>
      <c r="O166" s="67" t="s">
        <v>71</v>
      </c>
      <c r="P166" s="64">
        <f t="shared" si="28"/>
        <v>1.19</v>
      </c>
    </row>
    <row r="167" spans="1:16">
      <c r="A167" s="1">
        <f t="shared" si="24"/>
        <v>167</v>
      </c>
      <c r="B167" s="76">
        <v>37.5</v>
      </c>
      <c r="C167" s="67" t="s">
        <v>72</v>
      </c>
      <c r="D167" s="83">
        <f t="shared" si="26"/>
        <v>4.166666666666667</v>
      </c>
      <c r="E167" s="78">
        <v>0.87839999999999996</v>
      </c>
      <c r="F167" s="79">
        <v>5.0779999999999998E-4</v>
      </c>
      <c r="G167" s="75">
        <f t="shared" si="21"/>
        <v>0.87890779999999991</v>
      </c>
      <c r="H167" s="66">
        <v>46.92</v>
      </c>
      <c r="I167" s="67" t="s">
        <v>71</v>
      </c>
      <c r="J167" s="64">
        <f t="shared" si="25"/>
        <v>46.92</v>
      </c>
      <c r="K167" s="66">
        <v>1.7</v>
      </c>
      <c r="L167" s="67" t="s">
        <v>71</v>
      </c>
      <c r="M167" s="64">
        <f t="shared" si="27"/>
        <v>1.7</v>
      </c>
      <c r="N167" s="66">
        <v>1.28</v>
      </c>
      <c r="O167" s="67" t="s">
        <v>71</v>
      </c>
      <c r="P167" s="64">
        <f t="shared" si="28"/>
        <v>1.28</v>
      </c>
    </row>
    <row r="168" spans="1:16">
      <c r="A168" s="1">
        <f t="shared" si="24"/>
        <v>168</v>
      </c>
      <c r="B168" s="76">
        <v>40</v>
      </c>
      <c r="C168" s="67" t="s">
        <v>72</v>
      </c>
      <c r="D168" s="83">
        <f t="shared" si="26"/>
        <v>4.4444444444444446</v>
      </c>
      <c r="E168" s="78">
        <v>0.83899999999999997</v>
      </c>
      <c r="F168" s="79">
        <v>4.7980000000000001E-4</v>
      </c>
      <c r="G168" s="75">
        <f t="shared" si="21"/>
        <v>0.8394798</v>
      </c>
      <c r="H168" s="66">
        <v>51.68</v>
      </c>
      <c r="I168" s="67" t="s">
        <v>71</v>
      </c>
      <c r="J168" s="64">
        <f t="shared" si="25"/>
        <v>51.68</v>
      </c>
      <c r="K168" s="66">
        <v>1.84</v>
      </c>
      <c r="L168" s="67" t="s">
        <v>71</v>
      </c>
      <c r="M168" s="64">
        <f t="shared" si="27"/>
        <v>1.84</v>
      </c>
      <c r="N168" s="66">
        <v>1.37</v>
      </c>
      <c r="O168" s="67" t="s">
        <v>71</v>
      </c>
      <c r="P168" s="64">
        <f t="shared" si="28"/>
        <v>1.37</v>
      </c>
    </row>
    <row r="169" spans="1:16">
      <c r="A169" s="1">
        <f t="shared" si="24"/>
        <v>169</v>
      </c>
      <c r="B169" s="76">
        <v>45</v>
      </c>
      <c r="C169" s="67" t="s">
        <v>72</v>
      </c>
      <c r="D169" s="83">
        <f t="shared" si="26"/>
        <v>5</v>
      </c>
      <c r="E169" s="78">
        <v>0.77</v>
      </c>
      <c r="F169" s="79">
        <v>4.327E-4</v>
      </c>
      <c r="G169" s="75">
        <f t="shared" si="21"/>
        <v>0.77043269999999997</v>
      </c>
      <c r="H169" s="66">
        <v>61.87</v>
      </c>
      <c r="I169" s="67" t="s">
        <v>71</v>
      </c>
      <c r="J169" s="64">
        <f t="shared" si="25"/>
        <v>61.87</v>
      </c>
      <c r="K169" s="66">
        <v>2.36</v>
      </c>
      <c r="L169" s="67" t="s">
        <v>71</v>
      </c>
      <c r="M169" s="64">
        <f t="shared" si="27"/>
        <v>2.36</v>
      </c>
      <c r="N169" s="66">
        <v>1.58</v>
      </c>
      <c r="O169" s="67" t="s">
        <v>71</v>
      </c>
      <c r="P169" s="64">
        <f t="shared" si="28"/>
        <v>1.58</v>
      </c>
    </row>
    <row r="170" spans="1:16">
      <c r="A170" s="1">
        <f t="shared" si="24"/>
        <v>170</v>
      </c>
      <c r="B170" s="76">
        <v>50</v>
      </c>
      <c r="C170" s="67" t="s">
        <v>72</v>
      </c>
      <c r="D170" s="83">
        <f t="shared" si="26"/>
        <v>5.5555555555555554</v>
      </c>
      <c r="E170" s="78">
        <v>0.71130000000000004</v>
      </c>
      <c r="F170" s="79">
        <v>3.9439999999999999E-4</v>
      </c>
      <c r="G170" s="75">
        <f t="shared" si="21"/>
        <v>0.71169440000000006</v>
      </c>
      <c r="H170" s="66">
        <v>72.930000000000007</v>
      </c>
      <c r="I170" s="67" t="s">
        <v>71</v>
      </c>
      <c r="J170" s="64">
        <f t="shared" si="25"/>
        <v>72.930000000000007</v>
      </c>
      <c r="K170" s="66">
        <v>2.86</v>
      </c>
      <c r="L170" s="67" t="s">
        <v>71</v>
      </c>
      <c r="M170" s="64">
        <f t="shared" si="27"/>
        <v>2.86</v>
      </c>
      <c r="N170" s="66">
        <v>1.8</v>
      </c>
      <c r="O170" s="67" t="s">
        <v>71</v>
      </c>
      <c r="P170" s="64">
        <f t="shared" si="28"/>
        <v>1.8</v>
      </c>
    </row>
    <row r="171" spans="1:16">
      <c r="A171" s="1">
        <f t="shared" si="24"/>
        <v>171</v>
      </c>
      <c r="B171" s="76">
        <v>55</v>
      </c>
      <c r="C171" s="67" t="s">
        <v>72</v>
      </c>
      <c r="D171" s="83">
        <f t="shared" si="26"/>
        <v>6.1111111111111107</v>
      </c>
      <c r="E171" s="78">
        <v>0.66100000000000003</v>
      </c>
      <c r="F171" s="79">
        <v>3.6259999999999998E-4</v>
      </c>
      <c r="G171" s="75">
        <f t="shared" si="21"/>
        <v>0.66136260000000002</v>
      </c>
      <c r="H171" s="66">
        <v>84.87</v>
      </c>
      <c r="I171" s="67" t="s">
        <v>71</v>
      </c>
      <c r="J171" s="64">
        <f t="shared" si="25"/>
        <v>84.87</v>
      </c>
      <c r="K171" s="66">
        <v>3.35</v>
      </c>
      <c r="L171" s="67" t="s">
        <v>71</v>
      </c>
      <c r="M171" s="64">
        <f t="shared" si="27"/>
        <v>3.35</v>
      </c>
      <c r="N171" s="66">
        <v>2.04</v>
      </c>
      <c r="O171" s="67" t="s">
        <v>71</v>
      </c>
      <c r="P171" s="64">
        <f t="shared" si="28"/>
        <v>2.04</v>
      </c>
    </row>
    <row r="172" spans="1:16">
      <c r="A172" s="1">
        <f t="shared" si="24"/>
        <v>172</v>
      </c>
      <c r="B172" s="76">
        <v>60</v>
      </c>
      <c r="C172" s="67" t="s">
        <v>72</v>
      </c>
      <c r="D172" s="83">
        <f t="shared" si="26"/>
        <v>6.666666666666667</v>
      </c>
      <c r="E172" s="78">
        <v>0.61729999999999996</v>
      </c>
      <c r="F172" s="79">
        <v>3.3579999999999998E-4</v>
      </c>
      <c r="G172" s="75">
        <f t="shared" si="21"/>
        <v>0.61763579999999996</v>
      </c>
      <c r="H172" s="66">
        <v>97.69</v>
      </c>
      <c r="I172" s="67" t="s">
        <v>71</v>
      </c>
      <c r="J172" s="64">
        <f t="shared" si="25"/>
        <v>97.69</v>
      </c>
      <c r="K172" s="66">
        <v>3.84</v>
      </c>
      <c r="L172" s="67" t="s">
        <v>71</v>
      </c>
      <c r="M172" s="64">
        <f t="shared" si="27"/>
        <v>3.84</v>
      </c>
      <c r="N172" s="66">
        <v>2.29</v>
      </c>
      <c r="O172" s="67" t="s">
        <v>71</v>
      </c>
      <c r="P172" s="64">
        <f t="shared" si="28"/>
        <v>2.29</v>
      </c>
    </row>
    <row r="173" spans="1:16">
      <c r="A173" s="1">
        <f t="shared" si="24"/>
        <v>173</v>
      </c>
      <c r="B173" s="76">
        <v>65</v>
      </c>
      <c r="C173" s="67" t="s">
        <v>72</v>
      </c>
      <c r="D173" s="83">
        <f t="shared" si="26"/>
        <v>7.2222222222222223</v>
      </c>
      <c r="E173" s="78">
        <v>0.57909999999999995</v>
      </c>
      <c r="F173" s="79">
        <v>3.1290000000000002E-4</v>
      </c>
      <c r="G173" s="75">
        <f t="shared" si="21"/>
        <v>0.5794128999999999</v>
      </c>
      <c r="H173" s="66">
        <v>111.39</v>
      </c>
      <c r="I173" s="67" t="s">
        <v>71</v>
      </c>
      <c r="J173" s="64">
        <f t="shared" si="25"/>
        <v>111.39</v>
      </c>
      <c r="K173" s="66">
        <v>4.33</v>
      </c>
      <c r="L173" s="67" t="s">
        <v>71</v>
      </c>
      <c r="M173" s="64">
        <f t="shared" si="27"/>
        <v>4.33</v>
      </c>
      <c r="N173" s="66">
        <v>2.56</v>
      </c>
      <c r="O173" s="67" t="s">
        <v>71</v>
      </c>
      <c r="P173" s="64">
        <f t="shared" si="28"/>
        <v>2.56</v>
      </c>
    </row>
    <row r="174" spans="1:16">
      <c r="A174" s="1">
        <f t="shared" si="24"/>
        <v>174</v>
      </c>
      <c r="B174" s="76">
        <v>70</v>
      </c>
      <c r="C174" s="67" t="s">
        <v>72</v>
      </c>
      <c r="D174" s="83">
        <f t="shared" si="26"/>
        <v>7.7777777777777777</v>
      </c>
      <c r="E174" s="78">
        <v>0.5454</v>
      </c>
      <c r="F174" s="79">
        <v>2.9300000000000002E-4</v>
      </c>
      <c r="G174" s="75">
        <f t="shared" si="21"/>
        <v>0.54569299999999998</v>
      </c>
      <c r="H174" s="66">
        <v>125.95</v>
      </c>
      <c r="I174" s="67" t="s">
        <v>71</v>
      </c>
      <c r="J174" s="64">
        <f t="shared" si="25"/>
        <v>125.95</v>
      </c>
      <c r="K174" s="66">
        <v>4.82</v>
      </c>
      <c r="L174" s="67" t="s">
        <v>71</v>
      </c>
      <c r="M174" s="64">
        <f t="shared" si="27"/>
        <v>4.82</v>
      </c>
      <c r="N174" s="66">
        <v>2.86</v>
      </c>
      <c r="O174" s="67" t="s">
        <v>71</v>
      </c>
      <c r="P174" s="64">
        <f t="shared" si="28"/>
        <v>2.86</v>
      </c>
    </row>
    <row r="175" spans="1:16">
      <c r="A175" s="1">
        <f t="shared" si="24"/>
        <v>175</v>
      </c>
      <c r="B175" s="76">
        <v>80</v>
      </c>
      <c r="C175" s="67" t="s">
        <v>72</v>
      </c>
      <c r="D175" s="83">
        <f t="shared" si="26"/>
        <v>8.8888888888888893</v>
      </c>
      <c r="E175" s="78">
        <v>0.48880000000000001</v>
      </c>
      <c r="F175" s="79">
        <v>2.6029999999999998E-4</v>
      </c>
      <c r="G175" s="75">
        <f t="shared" si="21"/>
        <v>0.4890603</v>
      </c>
      <c r="H175" s="66">
        <v>157.66999999999999</v>
      </c>
      <c r="I175" s="67" t="s">
        <v>71</v>
      </c>
      <c r="J175" s="64">
        <f t="shared" si="25"/>
        <v>157.66999999999999</v>
      </c>
      <c r="K175" s="66">
        <v>6.64</v>
      </c>
      <c r="L175" s="67" t="s">
        <v>71</v>
      </c>
      <c r="M175" s="64">
        <f t="shared" si="27"/>
        <v>6.64</v>
      </c>
      <c r="N175" s="66">
        <v>3.49</v>
      </c>
      <c r="O175" s="67" t="s">
        <v>71</v>
      </c>
      <c r="P175" s="64">
        <f t="shared" si="28"/>
        <v>3.49</v>
      </c>
    </row>
    <row r="176" spans="1:16">
      <c r="A176" s="1">
        <f t="shared" si="24"/>
        <v>176</v>
      </c>
      <c r="B176" s="76">
        <v>90</v>
      </c>
      <c r="C176" s="67" t="s">
        <v>72</v>
      </c>
      <c r="D176" s="83">
        <f t="shared" si="26"/>
        <v>10</v>
      </c>
      <c r="E176" s="78">
        <v>0.44340000000000002</v>
      </c>
      <c r="F176" s="79">
        <v>2.3450000000000001E-4</v>
      </c>
      <c r="G176" s="75">
        <f t="shared" si="21"/>
        <v>0.44363450000000004</v>
      </c>
      <c r="H176" s="66">
        <v>192.85</v>
      </c>
      <c r="I176" s="67" t="s">
        <v>71</v>
      </c>
      <c r="J176" s="64">
        <f t="shared" si="25"/>
        <v>192.85</v>
      </c>
      <c r="K176" s="66">
        <v>8.36</v>
      </c>
      <c r="L176" s="67" t="s">
        <v>71</v>
      </c>
      <c r="M176" s="64">
        <f t="shared" si="27"/>
        <v>8.36</v>
      </c>
      <c r="N176" s="66">
        <v>4.1900000000000004</v>
      </c>
      <c r="O176" s="67" t="s">
        <v>71</v>
      </c>
      <c r="P176" s="64">
        <f t="shared" si="28"/>
        <v>4.1900000000000004</v>
      </c>
    </row>
    <row r="177" spans="1:16">
      <c r="A177" s="1">
        <f t="shared" si="24"/>
        <v>177</v>
      </c>
      <c r="B177" s="76">
        <v>100</v>
      </c>
      <c r="C177" s="67" t="s">
        <v>72</v>
      </c>
      <c r="D177" s="83">
        <f t="shared" si="26"/>
        <v>11.111111111111111</v>
      </c>
      <c r="E177" s="78">
        <v>0.40629999999999999</v>
      </c>
      <c r="F177" s="79">
        <v>2.1350000000000001E-4</v>
      </c>
      <c r="G177" s="75">
        <f t="shared" si="21"/>
        <v>0.40651349999999997</v>
      </c>
      <c r="H177" s="66">
        <v>231.44</v>
      </c>
      <c r="I177" s="67" t="s">
        <v>71</v>
      </c>
      <c r="J177" s="64">
        <f t="shared" si="25"/>
        <v>231.44</v>
      </c>
      <c r="K177" s="66">
        <v>10.050000000000001</v>
      </c>
      <c r="L177" s="67" t="s">
        <v>71</v>
      </c>
      <c r="M177" s="64">
        <f t="shared" si="27"/>
        <v>10.050000000000001</v>
      </c>
      <c r="N177" s="66">
        <v>4.95</v>
      </c>
      <c r="O177" s="67" t="s">
        <v>71</v>
      </c>
      <c r="P177" s="64">
        <f t="shared" si="28"/>
        <v>4.95</v>
      </c>
    </row>
    <row r="178" spans="1:16">
      <c r="A178" s="1">
        <f t="shared" si="24"/>
        <v>178</v>
      </c>
      <c r="B178" s="66">
        <v>110</v>
      </c>
      <c r="C178" s="67" t="s">
        <v>72</v>
      </c>
      <c r="D178" s="83">
        <f t="shared" si="26"/>
        <v>12.222222222222221</v>
      </c>
      <c r="E178" s="78">
        <v>0.3755</v>
      </c>
      <c r="F178" s="79">
        <v>1.961E-4</v>
      </c>
      <c r="G178" s="75">
        <f t="shared" si="21"/>
        <v>0.37569609999999998</v>
      </c>
      <c r="H178" s="66">
        <v>273.37</v>
      </c>
      <c r="I178" s="67" t="s">
        <v>71</v>
      </c>
      <c r="J178" s="64">
        <f t="shared" si="25"/>
        <v>273.37</v>
      </c>
      <c r="K178" s="66">
        <v>11.74</v>
      </c>
      <c r="L178" s="67" t="s">
        <v>71</v>
      </c>
      <c r="M178" s="64">
        <f t="shared" si="27"/>
        <v>11.74</v>
      </c>
      <c r="N178" s="66">
        <v>5.78</v>
      </c>
      <c r="O178" s="67" t="s">
        <v>71</v>
      </c>
      <c r="P178" s="64">
        <f t="shared" si="28"/>
        <v>5.78</v>
      </c>
    </row>
    <row r="179" spans="1:16">
      <c r="A179" s="1">
        <f t="shared" si="24"/>
        <v>179</v>
      </c>
      <c r="B179" s="76">
        <v>120</v>
      </c>
      <c r="C179" s="77" t="s">
        <v>72</v>
      </c>
      <c r="D179" s="83">
        <f t="shared" si="26"/>
        <v>13.333333333333334</v>
      </c>
      <c r="E179" s="78">
        <v>0.34970000000000001</v>
      </c>
      <c r="F179" s="79">
        <v>1.8149999999999999E-4</v>
      </c>
      <c r="G179" s="75">
        <f t="shared" si="21"/>
        <v>0.34988150000000001</v>
      </c>
      <c r="H179" s="66">
        <v>318.57</v>
      </c>
      <c r="I179" s="67" t="s">
        <v>71</v>
      </c>
      <c r="J179" s="64">
        <f t="shared" si="25"/>
        <v>318.57</v>
      </c>
      <c r="K179" s="66">
        <v>13.44</v>
      </c>
      <c r="L179" s="67" t="s">
        <v>71</v>
      </c>
      <c r="M179" s="64">
        <f t="shared" si="27"/>
        <v>13.44</v>
      </c>
      <c r="N179" s="66">
        <v>6.68</v>
      </c>
      <c r="O179" s="67" t="s">
        <v>71</v>
      </c>
      <c r="P179" s="64">
        <f t="shared" si="28"/>
        <v>6.68</v>
      </c>
    </row>
    <row r="180" spans="1:16">
      <c r="A180" s="1">
        <f t="shared" si="24"/>
        <v>180</v>
      </c>
      <c r="B180" s="76">
        <v>130</v>
      </c>
      <c r="C180" s="77" t="s">
        <v>72</v>
      </c>
      <c r="D180" s="83">
        <f t="shared" si="26"/>
        <v>14.444444444444445</v>
      </c>
      <c r="E180" s="78">
        <v>0.32779999999999998</v>
      </c>
      <c r="F180" s="79">
        <v>1.6899999999999999E-4</v>
      </c>
      <c r="G180" s="75">
        <f t="shared" si="21"/>
        <v>0.32796899999999996</v>
      </c>
      <c r="H180" s="66">
        <v>366.93</v>
      </c>
      <c r="I180" s="67" t="s">
        <v>71</v>
      </c>
      <c r="J180" s="64">
        <f t="shared" si="25"/>
        <v>366.93</v>
      </c>
      <c r="K180" s="66">
        <v>15.17</v>
      </c>
      <c r="L180" s="67" t="s">
        <v>71</v>
      </c>
      <c r="M180" s="64">
        <f t="shared" si="27"/>
        <v>15.17</v>
      </c>
      <c r="N180" s="66">
        <v>7.64</v>
      </c>
      <c r="O180" s="67" t="s">
        <v>71</v>
      </c>
      <c r="P180" s="64">
        <f t="shared" si="28"/>
        <v>7.64</v>
      </c>
    </row>
    <row r="181" spans="1:16">
      <c r="A181" s="1">
        <f t="shared" si="24"/>
        <v>181</v>
      </c>
      <c r="B181" s="76">
        <v>140</v>
      </c>
      <c r="C181" s="77" t="s">
        <v>72</v>
      </c>
      <c r="D181" s="83">
        <f t="shared" si="26"/>
        <v>15.555555555555555</v>
      </c>
      <c r="E181" s="78">
        <v>0.30909999999999999</v>
      </c>
      <c r="F181" s="79">
        <v>1.5809999999999999E-4</v>
      </c>
      <c r="G181" s="75">
        <f t="shared" si="21"/>
        <v>0.30925809999999998</v>
      </c>
      <c r="H181" s="66">
        <v>418.38</v>
      </c>
      <c r="I181" s="67" t="s">
        <v>71</v>
      </c>
      <c r="J181" s="64">
        <f t="shared" si="25"/>
        <v>418.38</v>
      </c>
      <c r="K181" s="66">
        <v>16.91</v>
      </c>
      <c r="L181" s="67" t="s">
        <v>71</v>
      </c>
      <c r="M181" s="64">
        <f t="shared" si="27"/>
        <v>16.91</v>
      </c>
      <c r="N181" s="66">
        <v>8.65</v>
      </c>
      <c r="O181" s="67" t="s">
        <v>71</v>
      </c>
      <c r="P181" s="64">
        <f t="shared" si="28"/>
        <v>8.65</v>
      </c>
    </row>
    <row r="182" spans="1:16">
      <c r="A182" s="1">
        <f t="shared" si="24"/>
        <v>182</v>
      </c>
      <c r="B182" s="76">
        <v>150</v>
      </c>
      <c r="C182" s="77" t="s">
        <v>72</v>
      </c>
      <c r="D182" s="83">
        <f t="shared" si="26"/>
        <v>16.666666666666668</v>
      </c>
      <c r="E182" s="78">
        <v>0.29289999999999999</v>
      </c>
      <c r="F182" s="79">
        <v>1.4870000000000001E-4</v>
      </c>
      <c r="G182" s="75">
        <f t="shared" si="21"/>
        <v>0.2930487</v>
      </c>
      <c r="H182" s="66">
        <v>472.81</v>
      </c>
      <c r="I182" s="67" t="s">
        <v>71</v>
      </c>
      <c r="J182" s="64">
        <f t="shared" ref="J182:J187" si="29">H182</f>
        <v>472.81</v>
      </c>
      <c r="K182" s="66">
        <v>18.670000000000002</v>
      </c>
      <c r="L182" s="67" t="s">
        <v>71</v>
      </c>
      <c r="M182" s="64">
        <f t="shared" si="27"/>
        <v>18.670000000000002</v>
      </c>
      <c r="N182" s="66">
        <v>9.7200000000000006</v>
      </c>
      <c r="O182" s="67" t="s">
        <v>71</v>
      </c>
      <c r="P182" s="64">
        <f t="shared" si="28"/>
        <v>9.7200000000000006</v>
      </c>
    </row>
    <row r="183" spans="1:16">
      <c r="A183" s="1">
        <f t="shared" si="24"/>
        <v>183</v>
      </c>
      <c r="B183" s="76">
        <v>160</v>
      </c>
      <c r="C183" s="77" t="s">
        <v>72</v>
      </c>
      <c r="D183" s="83">
        <f t="shared" si="26"/>
        <v>17.777777777777779</v>
      </c>
      <c r="E183" s="78">
        <v>0.27879999999999999</v>
      </c>
      <c r="F183" s="79">
        <v>1.403E-4</v>
      </c>
      <c r="G183" s="75">
        <f t="shared" si="21"/>
        <v>0.27894029999999997</v>
      </c>
      <c r="H183" s="66">
        <v>530.11</v>
      </c>
      <c r="I183" s="67" t="s">
        <v>71</v>
      </c>
      <c r="J183" s="64">
        <f t="shared" si="29"/>
        <v>530.11</v>
      </c>
      <c r="K183" s="66">
        <v>20.46</v>
      </c>
      <c r="L183" s="67" t="s">
        <v>71</v>
      </c>
      <c r="M183" s="64">
        <f t="shared" si="27"/>
        <v>20.46</v>
      </c>
      <c r="N183" s="66">
        <v>10.85</v>
      </c>
      <c r="O183" s="67" t="s">
        <v>71</v>
      </c>
      <c r="P183" s="64">
        <f t="shared" si="28"/>
        <v>10.85</v>
      </c>
    </row>
    <row r="184" spans="1:16">
      <c r="A184" s="1">
        <f t="shared" si="24"/>
        <v>184</v>
      </c>
      <c r="B184" s="76">
        <v>170</v>
      </c>
      <c r="C184" s="77" t="s">
        <v>72</v>
      </c>
      <c r="D184" s="83">
        <f t="shared" si="26"/>
        <v>18.888888888888889</v>
      </c>
      <c r="E184" s="78">
        <v>0.26650000000000001</v>
      </c>
      <c r="F184" s="79">
        <v>1.329E-4</v>
      </c>
      <c r="G184" s="75">
        <f t="shared" si="21"/>
        <v>0.26663290000000001</v>
      </c>
      <c r="H184" s="66">
        <v>590.17999999999995</v>
      </c>
      <c r="I184" s="67" t="s">
        <v>71</v>
      </c>
      <c r="J184" s="64">
        <f t="shared" si="29"/>
        <v>590.17999999999995</v>
      </c>
      <c r="K184" s="66">
        <v>22.26</v>
      </c>
      <c r="L184" s="67" t="s">
        <v>71</v>
      </c>
      <c r="M184" s="64">
        <f t="shared" si="27"/>
        <v>22.26</v>
      </c>
      <c r="N184" s="66">
        <v>12.03</v>
      </c>
      <c r="O184" s="67" t="s">
        <v>71</v>
      </c>
      <c r="P184" s="64">
        <f t="shared" si="28"/>
        <v>12.03</v>
      </c>
    </row>
    <row r="185" spans="1:16">
      <c r="A185" s="1">
        <f t="shared" si="24"/>
        <v>185</v>
      </c>
      <c r="B185" s="76">
        <v>180</v>
      </c>
      <c r="C185" s="77" t="s">
        <v>72</v>
      </c>
      <c r="D185" s="83">
        <f t="shared" si="26"/>
        <v>20</v>
      </c>
      <c r="E185" s="78">
        <v>0.25559999999999999</v>
      </c>
      <c r="F185" s="79">
        <v>1.2630000000000001E-4</v>
      </c>
      <c r="G185" s="75">
        <f t="shared" si="21"/>
        <v>0.25572630000000002</v>
      </c>
      <c r="H185" s="66">
        <v>652.94000000000005</v>
      </c>
      <c r="I185" s="67" t="s">
        <v>71</v>
      </c>
      <c r="J185" s="64">
        <f t="shared" si="29"/>
        <v>652.94000000000005</v>
      </c>
      <c r="K185" s="66">
        <v>24.08</v>
      </c>
      <c r="L185" s="67" t="s">
        <v>71</v>
      </c>
      <c r="M185" s="64">
        <f t="shared" si="27"/>
        <v>24.08</v>
      </c>
      <c r="N185" s="66">
        <v>13.25</v>
      </c>
      <c r="O185" s="67" t="s">
        <v>71</v>
      </c>
      <c r="P185" s="64">
        <f t="shared" si="28"/>
        <v>13.25</v>
      </c>
    </row>
    <row r="186" spans="1:16">
      <c r="A186" s="1">
        <f t="shared" si="24"/>
        <v>186</v>
      </c>
      <c r="B186" s="76">
        <v>200</v>
      </c>
      <c r="C186" s="77" t="s">
        <v>72</v>
      </c>
      <c r="D186" s="83">
        <f t="shared" si="26"/>
        <v>22.222222222222221</v>
      </c>
      <c r="E186" s="78">
        <v>0.23710000000000001</v>
      </c>
      <c r="F186" s="79">
        <v>1.149E-4</v>
      </c>
      <c r="G186" s="75">
        <f t="shared" si="21"/>
        <v>0.23721490000000001</v>
      </c>
      <c r="H186" s="66">
        <v>786.01</v>
      </c>
      <c r="I186" s="67" t="s">
        <v>71</v>
      </c>
      <c r="J186" s="64">
        <f t="shared" si="29"/>
        <v>786.01</v>
      </c>
      <c r="K186" s="66">
        <v>30.77</v>
      </c>
      <c r="L186" s="67" t="s">
        <v>71</v>
      </c>
      <c r="M186" s="64">
        <f t="shared" si="27"/>
        <v>30.77</v>
      </c>
      <c r="N186" s="66">
        <v>15.85</v>
      </c>
      <c r="O186" s="67" t="s">
        <v>71</v>
      </c>
      <c r="P186" s="64">
        <f t="shared" si="28"/>
        <v>15.85</v>
      </c>
    </row>
    <row r="187" spans="1:16">
      <c r="A187" s="1">
        <f t="shared" si="24"/>
        <v>187</v>
      </c>
      <c r="B187" s="76">
        <v>225</v>
      </c>
      <c r="C187" s="77" t="s">
        <v>72</v>
      </c>
      <c r="D187" s="83">
        <f t="shared" si="26"/>
        <v>25</v>
      </c>
      <c r="E187" s="78">
        <v>0.21879999999999999</v>
      </c>
      <c r="F187" s="79">
        <v>1.033E-4</v>
      </c>
      <c r="G187" s="75">
        <f t="shared" si="21"/>
        <v>0.2189033</v>
      </c>
      <c r="H187" s="66">
        <v>965.8</v>
      </c>
      <c r="I187" s="67" t="s">
        <v>71</v>
      </c>
      <c r="J187" s="64">
        <f t="shared" si="29"/>
        <v>965.8</v>
      </c>
      <c r="K187" s="66">
        <v>40.18</v>
      </c>
      <c r="L187" s="67" t="s">
        <v>71</v>
      </c>
      <c r="M187" s="64">
        <f t="shared" si="27"/>
        <v>40.18</v>
      </c>
      <c r="N187" s="66">
        <v>19.329999999999998</v>
      </c>
      <c r="O187" s="67" t="s">
        <v>71</v>
      </c>
      <c r="P187" s="64">
        <f t="shared" si="28"/>
        <v>19.329999999999998</v>
      </c>
    </row>
    <row r="188" spans="1:16">
      <c r="A188" s="1">
        <f t="shared" si="24"/>
        <v>188</v>
      </c>
      <c r="B188" s="76">
        <v>250</v>
      </c>
      <c r="C188" s="77" t="s">
        <v>72</v>
      </c>
      <c r="D188" s="83">
        <f t="shared" si="26"/>
        <v>27.777777777777779</v>
      </c>
      <c r="E188" s="78">
        <v>0.20399999999999999</v>
      </c>
      <c r="F188" s="79">
        <v>9.3999999999999994E-5</v>
      </c>
      <c r="G188" s="75">
        <f t="shared" si="21"/>
        <v>0.204094</v>
      </c>
      <c r="H188" s="66">
        <v>1.1599999999999999</v>
      </c>
      <c r="I188" s="112" t="s">
        <v>73</v>
      </c>
      <c r="J188" s="68">
        <f t="shared" ref="J188:J228" si="30">H188*1000</f>
        <v>1160</v>
      </c>
      <c r="K188" s="66">
        <v>48.91</v>
      </c>
      <c r="L188" s="67" t="s">
        <v>71</v>
      </c>
      <c r="M188" s="64">
        <f t="shared" si="27"/>
        <v>48.91</v>
      </c>
      <c r="N188" s="66">
        <v>23.05</v>
      </c>
      <c r="O188" s="67" t="s">
        <v>71</v>
      </c>
      <c r="P188" s="64">
        <f t="shared" si="28"/>
        <v>23.05</v>
      </c>
    </row>
    <row r="189" spans="1:16">
      <c r="A189" s="1">
        <f t="shared" si="24"/>
        <v>189</v>
      </c>
      <c r="B189" s="76">
        <v>275</v>
      </c>
      <c r="C189" s="77" t="s">
        <v>72</v>
      </c>
      <c r="D189" s="83">
        <f t="shared" ref="D189:D202" si="31">B189/$C$5</f>
        <v>30.555555555555557</v>
      </c>
      <c r="E189" s="78">
        <v>0.19109999999999999</v>
      </c>
      <c r="F189" s="79">
        <v>8.6269999999999999E-5</v>
      </c>
      <c r="G189" s="75">
        <f t="shared" si="21"/>
        <v>0.19118626999999999</v>
      </c>
      <c r="H189" s="66">
        <v>1.37</v>
      </c>
      <c r="I189" s="67" t="s">
        <v>73</v>
      </c>
      <c r="J189" s="68">
        <f t="shared" si="30"/>
        <v>1370</v>
      </c>
      <c r="K189" s="66">
        <v>57.31</v>
      </c>
      <c r="L189" s="67" t="s">
        <v>71</v>
      </c>
      <c r="M189" s="64">
        <f t="shared" si="27"/>
        <v>57.31</v>
      </c>
      <c r="N189" s="66">
        <v>27</v>
      </c>
      <c r="O189" s="67" t="s">
        <v>71</v>
      </c>
      <c r="P189" s="64">
        <f t="shared" si="28"/>
        <v>27</v>
      </c>
    </row>
    <row r="190" spans="1:16">
      <c r="A190" s="1">
        <f t="shared" si="24"/>
        <v>190</v>
      </c>
      <c r="B190" s="76">
        <v>300</v>
      </c>
      <c r="C190" s="77" t="s">
        <v>72</v>
      </c>
      <c r="D190" s="83">
        <f t="shared" si="31"/>
        <v>33.333333333333336</v>
      </c>
      <c r="E190" s="78">
        <v>0.17849999999999999</v>
      </c>
      <c r="F190" s="79">
        <v>7.9759999999999995E-5</v>
      </c>
      <c r="G190" s="75">
        <f t="shared" si="21"/>
        <v>0.17857976</v>
      </c>
      <c r="H190" s="66">
        <v>1.59</v>
      </c>
      <c r="I190" s="67" t="s">
        <v>73</v>
      </c>
      <c r="J190" s="68">
        <f t="shared" si="30"/>
        <v>1590</v>
      </c>
      <c r="K190" s="66">
        <v>65.63</v>
      </c>
      <c r="L190" s="67" t="s">
        <v>71</v>
      </c>
      <c r="M190" s="64">
        <f t="shared" si="27"/>
        <v>65.63</v>
      </c>
      <c r="N190" s="66">
        <v>31.19</v>
      </c>
      <c r="O190" s="67" t="s">
        <v>71</v>
      </c>
      <c r="P190" s="64">
        <f t="shared" si="28"/>
        <v>31.19</v>
      </c>
    </row>
    <row r="191" spans="1:16">
      <c r="A191" s="1">
        <f t="shared" si="24"/>
        <v>191</v>
      </c>
      <c r="B191" s="76">
        <v>325</v>
      </c>
      <c r="C191" s="77" t="s">
        <v>72</v>
      </c>
      <c r="D191" s="83">
        <f t="shared" si="31"/>
        <v>36.111111111111114</v>
      </c>
      <c r="E191" s="78">
        <v>0.16769999999999999</v>
      </c>
      <c r="F191" s="79">
        <v>7.4200000000000001E-5</v>
      </c>
      <c r="G191" s="75">
        <f t="shared" si="21"/>
        <v>0.16777419999999998</v>
      </c>
      <c r="H191" s="66">
        <v>1.83</v>
      </c>
      <c r="I191" s="67" t="s">
        <v>73</v>
      </c>
      <c r="J191" s="68">
        <f t="shared" si="30"/>
        <v>1830</v>
      </c>
      <c r="K191" s="66">
        <v>73.989999999999995</v>
      </c>
      <c r="L191" s="67" t="s">
        <v>71</v>
      </c>
      <c r="M191" s="64">
        <f t="shared" si="27"/>
        <v>73.989999999999995</v>
      </c>
      <c r="N191" s="66">
        <v>35.619999999999997</v>
      </c>
      <c r="O191" s="67" t="s">
        <v>71</v>
      </c>
      <c r="P191" s="64">
        <f t="shared" si="28"/>
        <v>35.619999999999997</v>
      </c>
    </row>
    <row r="192" spans="1:16">
      <c r="A192" s="1">
        <f t="shared" si="24"/>
        <v>192</v>
      </c>
      <c r="B192" s="76">
        <v>350</v>
      </c>
      <c r="C192" s="77" t="s">
        <v>72</v>
      </c>
      <c r="D192" s="83">
        <f t="shared" si="31"/>
        <v>38.888888888888886</v>
      </c>
      <c r="E192" s="78">
        <v>0.1583</v>
      </c>
      <c r="F192" s="79">
        <v>6.9400000000000006E-5</v>
      </c>
      <c r="G192" s="75">
        <f t="shared" si="21"/>
        <v>0.15836939999999999</v>
      </c>
      <c r="H192" s="66">
        <v>2.08</v>
      </c>
      <c r="I192" s="67" t="s">
        <v>73</v>
      </c>
      <c r="J192" s="68">
        <f t="shared" si="30"/>
        <v>2080</v>
      </c>
      <c r="K192" s="66">
        <v>82.43</v>
      </c>
      <c r="L192" s="67" t="s">
        <v>71</v>
      </c>
      <c r="M192" s="64">
        <f t="shared" si="27"/>
        <v>82.43</v>
      </c>
      <c r="N192" s="66">
        <v>40.299999999999997</v>
      </c>
      <c r="O192" s="67" t="s">
        <v>71</v>
      </c>
      <c r="P192" s="64">
        <f t="shared" si="28"/>
        <v>40.299999999999997</v>
      </c>
    </row>
    <row r="193" spans="1:16">
      <c r="A193" s="1">
        <f t="shared" si="24"/>
        <v>193</v>
      </c>
      <c r="B193" s="76">
        <v>375</v>
      </c>
      <c r="C193" s="77" t="s">
        <v>72</v>
      </c>
      <c r="D193" s="83">
        <f t="shared" si="31"/>
        <v>41.666666666666664</v>
      </c>
      <c r="E193" s="78">
        <v>0.15</v>
      </c>
      <c r="F193" s="79">
        <v>6.5199999999999999E-5</v>
      </c>
      <c r="G193" s="75">
        <f t="shared" si="21"/>
        <v>0.15006519999999998</v>
      </c>
      <c r="H193" s="66">
        <v>2.34</v>
      </c>
      <c r="I193" s="67" t="s">
        <v>73</v>
      </c>
      <c r="J193" s="68">
        <f t="shared" si="30"/>
        <v>2340</v>
      </c>
      <c r="K193" s="66">
        <v>90.97</v>
      </c>
      <c r="L193" s="67" t="s">
        <v>71</v>
      </c>
      <c r="M193" s="64">
        <f t="shared" si="27"/>
        <v>90.97</v>
      </c>
      <c r="N193" s="66">
        <v>45.22</v>
      </c>
      <c r="O193" s="67" t="s">
        <v>71</v>
      </c>
      <c r="P193" s="64">
        <f t="shared" si="28"/>
        <v>45.22</v>
      </c>
    </row>
    <row r="194" spans="1:16">
      <c r="A194" s="1">
        <f t="shared" si="24"/>
        <v>194</v>
      </c>
      <c r="B194" s="76">
        <v>400</v>
      </c>
      <c r="C194" s="77" t="s">
        <v>72</v>
      </c>
      <c r="D194" s="83">
        <f t="shared" si="31"/>
        <v>44.444444444444443</v>
      </c>
      <c r="E194" s="78">
        <v>0.14269999999999999</v>
      </c>
      <c r="F194" s="79">
        <v>6.1509999999999999E-5</v>
      </c>
      <c r="G194" s="75">
        <f t="shared" si="21"/>
        <v>0.14276150999999998</v>
      </c>
      <c r="H194" s="66">
        <v>2.62</v>
      </c>
      <c r="I194" s="67" t="s">
        <v>73</v>
      </c>
      <c r="J194" s="68">
        <f t="shared" si="30"/>
        <v>2620</v>
      </c>
      <c r="K194" s="66">
        <v>99.6</v>
      </c>
      <c r="L194" s="67" t="s">
        <v>71</v>
      </c>
      <c r="M194" s="64">
        <f t="shared" si="27"/>
        <v>99.6</v>
      </c>
      <c r="N194" s="66">
        <v>50.38</v>
      </c>
      <c r="O194" s="67" t="s">
        <v>71</v>
      </c>
      <c r="P194" s="64">
        <f t="shared" si="28"/>
        <v>50.38</v>
      </c>
    </row>
    <row r="195" spans="1:16">
      <c r="A195" s="1">
        <f t="shared" si="24"/>
        <v>195</v>
      </c>
      <c r="B195" s="76">
        <v>450</v>
      </c>
      <c r="C195" s="77" t="s">
        <v>72</v>
      </c>
      <c r="D195" s="83">
        <f t="shared" si="31"/>
        <v>50</v>
      </c>
      <c r="E195" s="78">
        <v>0.13020000000000001</v>
      </c>
      <c r="F195" s="79">
        <v>5.5279999999999999E-5</v>
      </c>
      <c r="G195" s="75">
        <f t="shared" si="21"/>
        <v>0.13025528</v>
      </c>
      <c r="H195" s="66">
        <v>3.22</v>
      </c>
      <c r="I195" s="67" t="s">
        <v>73</v>
      </c>
      <c r="J195" s="68">
        <f t="shared" si="30"/>
        <v>3220</v>
      </c>
      <c r="K195" s="66">
        <v>131.66999999999999</v>
      </c>
      <c r="L195" s="67" t="s">
        <v>71</v>
      </c>
      <c r="M195" s="64">
        <f t="shared" si="27"/>
        <v>131.66999999999999</v>
      </c>
      <c r="N195" s="66">
        <v>61.39</v>
      </c>
      <c r="O195" s="67" t="s">
        <v>71</v>
      </c>
      <c r="P195" s="64">
        <f t="shared" si="28"/>
        <v>61.39</v>
      </c>
    </row>
    <row r="196" spans="1:16">
      <c r="A196" s="1">
        <f t="shared" si="24"/>
        <v>196</v>
      </c>
      <c r="B196" s="76">
        <v>500</v>
      </c>
      <c r="C196" s="77" t="s">
        <v>72</v>
      </c>
      <c r="D196" s="83">
        <f t="shared" si="31"/>
        <v>55.555555555555557</v>
      </c>
      <c r="E196" s="78">
        <v>0.1201</v>
      </c>
      <c r="F196" s="79">
        <v>5.0250000000000002E-5</v>
      </c>
      <c r="G196" s="75">
        <f t="shared" si="21"/>
        <v>0.12015025</v>
      </c>
      <c r="H196" s="66">
        <v>3.88</v>
      </c>
      <c r="I196" s="67" t="s">
        <v>73</v>
      </c>
      <c r="J196" s="68">
        <f t="shared" si="30"/>
        <v>3880</v>
      </c>
      <c r="K196" s="66">
        <v>161.75</v>
      </c>
      <c r="L196" s="67" t="s">
        <v>71</v>
      </c>
      <c r="M196" s="64">
        <f t="shared" si="27"/>
        <v>161.75</v>
      </c>
      <c r="N196" s="66">
        <v>73.31</v>
      </c>
      <c r="O196" s="67" t="s">
        <v>71</v>
      </c>
      <c r="P196" s="64">
        <f t="shared" ref="P196:P213" si="32">N196</f>
        <v>73.31</v>
      </c>
    </row>
    <row r="197" spans="1:16">
      <c r="A197" s="1">
        <f t="shared" si="24"/>
        <v>197</v>
      </c>
      <c r="B197" s="76">
        <v>550</v>
      </c>
      <c r="C197" s="77" t="s">
        <v>72</v>
      </c>
      <c r="D197" s="83">
        <f t="shared" si="31"/>
        <v>61.111111111111114</v>
      </c>
      <c r="E197" s="78">
        <v>0.1116</v>
      </c>
      <c r="F197" s="79">
        <v>4.6090000000000001E-5</v>
      </c>
      <c r="G197" s="75">
        <f t="shared" si="21"/>
        <v>0.11164609</v>
      </c>
      <c r="H197" s="66">
        <v>4.59</v>
      </c>
      <c r="I197" s="67" t="s">
        <v>73</v>
      </c>
      <c r="J197" s="68">
        <f t="shared" si="30"/>
        <v>4590</v>
      </c>
      <c r="K197" s="66">
        <v>191.01</v>
      </c>
      <c r="L197" s="67" t="s">
        <v>71</v>
      </c>
      <c r="M197" s="64">
        <f t="shared" si="27"/>
        <v>191.01</v>
      </c>
      <c r="N197" s="66">
        <v>86.09</v>
      </c>
      <c r="O197" s="67" t="s">
        <v>71</v>
      </c>
      <c r="P197" s="64">
        <f t="shared" si="32"/>
        <v>86.09</v>
      </c>
    </row>
    <row r="198" spans="1:16">
      <c r="A198" s="1">
        <f t="shared" si="24"/>
        <v>198</v>
      </c>
      <c r="B198" s="76">
        <v>600</v>
      </c>
      <c r="C198" s="77" t="s">
        <v>72</v>
      </c>
      <c r="D198" s="83">
        <f t="shared" si="31"/>
        <v>66.666666666666671</v>
      </c>
      <c r="E198" s="78">
        <v>0.1045</v>
      </c>
      <c r="F198" s="79">
        <v>4.2589999999999997E-5</v>
      </c>
      <c r="G198" s="75">
        <f t="shared" si="21"/>
        <v>0.10454258999999999</v>
      </c>
      <c r="H198" s="66">
        <v>5.34</v>
      </c>
      <c r="I198" s="67" t="s">
        <v>73</v>
      </c>
      <c r="J198" s="68">
        <f t="shared" si="30"/>
        <v>5340</v>
      </c>
      <c r="K198" s="66">
        <v>219.95</v>
      </c>
      <c r="L198" s="67" t="s">
        <v>71</v>
      </c>
      <c r="M198" s="64">
        <f t="shared" si="27"/>
        <v>219.95</v>
      </c>
      <c r="N198" s="66">
        <v>99.7</v>
      </c>
      <c r="O198" s="67" t="s">
        <v>71</v>
      </c>
      <c r="P198" s="64">
        <f t="shared" si="32"/>
        <v>99.7</v>
      </c>
    </row>
    <row r="199" spans="1:16">
      <c r="A199" s="1">
        <f t="shared" si="24"/>
        <v>199</v>
      </c>
      <c r="B199" s="76">
        <v>650</v>
      </c>
      <c r="C199" s="77" t="s">
        <v>72</v>
      </c>
      <c r="D199" s="83">
        <f t="shared" si="31"/>
        <v>72.222222222222229</v>
      </c>
      <c r="E199" s="78">
        <v>9.8350000000000007E-2</v>
      </c>
      <c r="F199" s="79">
        <v>3.96E-5</v>
      </c>
      <c r="G199" s="75">
        <f t="shared" si="21"/>
        <v>9.8389600000000008E-2</v>
      </c>
      <c r="H199" s="66">
        <v>6.15</v>
      </c>
      <c r="I199" s="67" t="s">
        <v>73</v>
      </c>
      <c r="J199" s="68">
        <f t="shared" si="30"/>
        <v>6150</v>
      </c>
      <c r="K199" s="66">
        <v>248.8</v>
      </c>
      <c r="L199" s="67" t="s">
        <v>71</v>
      </c>
      <c r="M199" s="64">
        <f t="shared" si="27"/>
        <v>248.8</v>
      </c>
      <c r="N199" s="66">
        <v>114.13</v>
      </c>
      <c r="O199" s="67" t="s">
        <v>71</v>
      </c>
      <c r="P199" s="64">
        <f t="shared" si="32"/>
        <v>114.13</v>
      </c>
    </row>
    <row r="200" spans="1:16">
      <c r="A200" s="1">
        <f t="shared" si="24"/>
        <v>200</v>
      </c>
      <c r="B200" s="76">
        <v>700</v>
      </c>
      <c r="C200" s="77" t="s">
        <v>72</v>
      </c>
      <c r="D200" s="83">
        <f t="shared" si="31"/>
        <v>77.777777777777771</v>
      </c>
      <c r="E200" s="78">
        <v>9.3020000000000005E-2</v>
      </c>
      <c r="F200" s="79">
        <v>3.7020000000000001E-5</v>
      </c>
      <c r="G200" s="75">
        <f t="shared" si="21"/>
        <v>9.3057020000000004E-2</v>
      </c>
      <c r="H200" s="66">
        <v>7.01</v>
      </c>
      <c r="I200" s="67" t="s">
        <v>73</v>
      </c>
      <c r="J200" s="68">
        <f t="shared" si="30"/>
        <v>7010</v>
      </c>
      <c r="K200" s="66">
        <v>277.70999999999998</v>
      </c>
      <c r="L200" s="67" t="s">
        <v>71</v>
      </c>
      <c r="M200" s="64">
        <f t="shared" si="27"/>
        <v>277.70999999999998</v>
      </c>
      <c r="N200" s="66">
        <v>129.34</v>
      </c>
      <c r="O200" s="67" t="s">
        <v>71</v>
      </c>
      <c r="P200" s="64">
        <f t="shared" si="32"/>
        <v>129.34</v>
      </c>
    </row>
    <row r="201" spans="1:16">
      <c r="A201" s="1">
        <f t="shared" si="24"/>
        <v>201</v>
      </c>
      <c r="B201" s="76">
        <v>800</v>
      </c>
      <c r="C201" s="77" t="s">
        <v>72</v>
      </c>
      <c r="D201" s="83">
        <f t="shared" si="31"/>
        <v>88.888888888888886</v>
      </c>
      <c r="E201" s="78">
        <v>8.4229999999999999E-2</v>
      </c>
      <c r="F201" s="79">
        <v>3.2780000000000001E-5</v>
      </c>
      <c r="G201" s="75">
        <f t="shared" si="21"/>
        <v>8.4262779999999995E-2</v>
      </c>
      <c r="H201" s="66">
        <v>8.86</v>
      </c>
      <c r="I201" s="67" t="s">
        <v>73</v>
      </c>
      <c r="J201" s="68">
        <f t="shared" si="30"/>
        <v>8860</v>
      </c>
      <c r="K201" s="66">
        <v>383.48</v>
      </c>
      <c r="L201" s="67" t="s">
        <v>71</v>
      </c>
      <c r="M201" s="64">
        <f t="shared" si="27"/>
        <v>383.48</v>
      </c>
      <c r="N201" s="66">
        <v>162</v>
      </c>
      <c r="O201" s="67" t="s">
        <v>71</v>
      </c>
      <c r="P201" s="64">
        <f t="shared" si="32"/>
        <v>162</v>
      </c>
    </row>
    <row r="202" spans="1:16">
      <c r="A202" s="1">
        <f t="shared" si="24"/>
        <v>202</v>
      </c>
      <c r="B202" s="76">
        <v>900</v>
      </c>
      <c r="C202" s="77" t="s">
        <v>72</v>
      </c>
      <c r="D202" s="113">
        <f t="shared" si="31"/>
        <v>100</v>
      </c>
      <c r="E202" s="78">
        <v>7.7270000000000005E-2</v>
      </c>
      <c r="F202" s="79">
        <v>2.9450000000000001E-5</v>
      </c>
      <c r="G202" s="75">
        <f t="shared" si="21"/>
        <v>7.7299450000000006E-2</v>
      </c>
      <c r="H202" s="66">
        <v>10.89</v>
      </c>
      <c r="I202" s="67" t="s">
        <v>73</v>
      </c>
      <c r="J202" s="68">
        <f t="shared" si="30"/>
        <v>10890</v>
      </c>
      <c r="K202" s="66">
        <v>481.03</v>
      </c>
      <c r="L202" s="67" t="s">
        <v>71</v>
      </c>
      <c r="M202" s="64">
        <f t="shared" si="27"/>
        <v>481.03</v>
      </c>
      <c r="N202" s="66">
        <v>197.49</v>
      </c>
      <c r="O202" s="67" t="s">
        <v>71</v>
      </c>
      <c r="P202" s="64">
        <f t="shared" si="32"/>
        <v>197.49</v>
      </c>
    </row>
    <row r="203" spans="1:16">
      <c r="A203" s="1">
        <f t="shared" si="24"/>
        <v>203</v>
      </c>
      <c r="B203" s="76">
        <v>1</v>
      </c>
      <c r="C203" s="111" t="s">
        <v>74</v>
      </c>
      <c r="D203" s="113">
        <f t="shared" ref="D203:D228" si="33">B203*1000/$C$5</f>
        <v>111.11111111111111</v>
      </c>
      <c r="E203" s="78">
        <v>7.1609999999999993E-2</v>
      </c>
      <c r="F203" s="79">
        <v>2.675E-5</v>
      </c>
      <c r="G203" s="75">
        <f t="shared" si="21"/>
        <v>7.1636749999999999E-2</v>
      </c>
      <c r="H203" s="66">
        <v>13.09</v>
      </c>
      <c r="I203" s="67" t="s">
        <v>73</v>
      </c>
      <c r="J203" s="68">
        <f t="shared" si="30"/>
        <v>13090</v>
      </c>
      <c r="K203" s="66">
        <v>575.13</v>
      </c>
      <c r="L203" s="67" t="s">
        <v>71</v>
      </c>
      <c r="M203" s="64">
        <f t="shared" si="27"/>
        <v>575.13</v>
      </c>
      <c r="N203" s="66">
        <v>235.65</v>
      </c>
      <c r="O203" s="67" t="s">
        <v>71</v>
      </c>
      <c r="P203" s="64">
        <f t="shared" si="32"/>
        <v>235.65</v>
      </c>
    </row>
    <row r="204" spans="1:16">
      <c r="A204" s="1">
        <f t="shared" si="24"/>
        <v>204</v>
      </c>
      <c r="B204" s="76">
        <v>1.1000000000000001</v>
      </c>
      <c r="C204" s="77" t="s">
        <v>74</v>
      </c>
      <c r="D204" s="113">
        <f t="shared" si="33"/>
        <v>122.22222222222223</v>
      </c>
      <c r="E204" s="78">
        <v>6.6919999999999993E-2</v>
      </c>
      <c r="F204" s="79">
        <v>2.4519999999999999E-5</v>
      </c>
      <c r="G204" s="75">
        <f t="shared" si="21"/>
        <v>6.6944519999999993E-2</v>
      </c>
      <c r="H204" s="66">
        <v>15.46</v>
      </c>
      <c r="I204" s="67" t="s">
        <v>73</v>
      </c>
      <c r="J204" s="68">
        <f t="shared" si="30"/>
        <v>15460</v>
      </c>
      <c r="K204" s="66">
        <v>667.63</v>
      </c>
      <c r="L204" s="67" t="s">
        <v>71</v>
      </c>
      <c r="M204" s="64">
        <f t="shared" si="27"/>
        <v>667.63</v>
      </c>
      <c r="N204" s="66">
        <v>276.3</v>
      </c>
      <c r="O204" s="67" t="s">
        <v>71</v>
      </c>
      <c r="P204" s="64">
        <f t="shared" si="32"/>
        <v>276.3</v>
      </c>
    </row>
    <row r="205" spans="1:16">
      <c r="A205" s="1">
        <f t="shared" si="24"/>
        <v>205</v>
      </c>
      <c r="B205" s="76">
        <v>1.2</v>
      </c>
      <c r="C205" s="77" t="s">
        <v>74</v>
      </c>
      <c r="D205" s="113">
        <f t="shared" si="33"/>
        <v>133.33333333333334</v>
      </c>
      <c r="E205" s="78">
        <v>6.2969999999999998E-2</v>
      </c>
      <c r="F205" s="79">
        <v>2.2650000000000002E-5</v>
      </c>
      <c r="G205" s="75">
        <f t="shared" si="21"/>
        <v>6.2992649999999997E-2</v>
      </c>
      <c r="H205" s="66">
        <v>17.98</v>
      </c>
      <c r="I205" s="67" t="s">
        <v>73</v>
      </c>
      <c r="J205" s="68">
        <f t="shared" si="30"/>
        <v>17980</v>
      </c>
      <c r="K205" s="66">
        <v>759.41</v>
      </c>
      <c r="L205" s="67" t="s">
        <v>71</v>
      </c>
      <c r="M205" s="64">
        <f t="shared" si="27"/>
        <v>759.41</v>
      </c>
      <c r="N205" s="66">
        <v>319.31</v>
      </c>
      <c r="O205" s="67" t="s">
        <v>71</v>
      </c>
      <c r="P205" s="64">
        <f t="shared" si="32"/>
        <v>319.31</v>
      </c>
    </row>
    <row r="206" spans="1:16">
      <c r="A206" s="1">
        <f t="shared" si="24"/>
        <v>206</v>
      </c>
      <c r="B206" s="76">
        <v>1.3</v>
      </c>
      <c r="C206" s="77" t="s">
        <v>74</v>
      </c>
      <c r="D206" s="113">
        <f t="shared" si="33"/>
        <v>144.44444444444446</v>
      </c>
      <c r="E206" s="78">
        <v>5.9589999999999997E-2</v>
      </c>
      <c r="F206" s="79">
        <v>2.105E-5</v>
      </c>
      <c r="G206" s="75">
        <f t="shared" si="21"/>
        <v>5.9611049999999999E-2</v>
      </c>
      <c r="H206" s="66">
        <v>20.66</v>
      </c>
      <c r="I206" s="67" t="s">
        <v>73</v>
      </c>
      <c r="J206" s="68">
        <f t="shared" si="30"/>
        <v>20660</v>
      </c>
      <c r="K206" s="66">
        <v>850.91</v>
      </c>
      <c r="L206" s="67" t="s">
        <v>71</v>
      </c>
      <c r="M206" s="64">
        <f t="shared" si="27"/>
        <v>850.91</v>
      </c>
      <c r="N206" s="66">
        <v>364.54</v>
      </c>
      <c r="O206" s="67" t="s">
        <v>71</v>
      </c>
      <c r="P206" s="64">
        <f t="shared" si="32"/>
        <v>364.54</v>
      </c>
    </row>
    <row r="207" spans="1:16">
      <c r="A207" s="1">
        <f t="shared" si="24"/>
        <v>207</v>
      </c>
      <c r="B207" s="76">
        <v>1.4</v>
      </c>
      <c r="C207" s="77" t="s">
        <v>74</v>
      </c>
      <c r="D207" s="113">
        <f t="shared" si="33"/>
        <v>155.55555555555554</v>
      </c>
      <c r="E207" s="78">
        <v>5.6680000000000001E-2</v>
      </c>
      <c r="F207" s="79">
        <v>1.967E-5</v>
      </c>
      <c r="G207" s="75">
        <f t="shared" si="21"/>
        <v>5.6699670000000001E-2</v>
      </c>
      <c r="H207" s="66">
        <v>23.48</v>
      </c>
      <c r="I207" s="67" t="s">
        <v>73</v>
      </c>
      <c r="J207" s="68">
        <f t="shared" si="30"/>
        <v>23480</v>
      </c>
      <c r="K207" s="66">
        <v>942.37</v>
      </c>
      <c r="L207" s="67" t="s">
        <v>71</v>
      </c>
      <c r="M207" s="64">
        <f t="shared" si="27"/>
        <v>942.37</v>
      </c>
      <c r="N207" s="66">
        <v>411.86</v>
      </c>
      <c r="O207" s="67" t="s">
        <v>71</v>
      </c>
      <c r="P207" s="64">
        <f t="shared" si="32"/>
        <v>411.86</v>
      </c>
    </row>
    <row r="208" spans="1:16">
      <c r="A208" s="1">
        <f t="shared" si="24"/>
        <v>208</v>
      </c>
      <c r="B208" s="76">
        <v>1.5</v>
      </c>
      <c r="C208" s="77" t="s">
        <v>74</v>
      </c>
      <c r="D208" s="113">
        <f t="shared" si="33"/>
        <v>166.66666666666666</v>
      </c>
      <c r="E208" s="78">
        <v>5.4129999999999998E-2</v>
      </c>
      <c r="F208" s="79">
        <v>1.8459999999999999E-5</v>
      </c>
      <c r="G208" s="75">
        <f t="shared" si="21"/>
        <v>5.4148459999999995E-2</v>
      </c>
      <c r="H208" s="66">
        <v>26.44</v>
      </c>
      <c r="I208" s="67" t="s">
        <v>73</v>
      </c>
      <c r="J208" s="68">
        <f t="shared" si="30"/>
        <v>26440</v>
      </c>
      <c r="K208" s="66">
        <v>1.03</v>
      </c>
      <c r="L208" s="112" t="s">
        <v>73</v>
      </c>
      <c r="M208" s="68">
        <f t="shared" ref="M208:M228" si="34">K208*1000</f>
        <v>1030</v>
      </c>
      <c r="N208" s="66">
        <v>461.16</v>
      </c>
      <c r="O208" s="67" t="s">
        <v>71</v>
      </c>
      <c r="P208" s="64">
        <f t="shared" si="32"/>
        <v>461.16</v>
      </c>
    </row>
    <row r="209" spans="1:16">
      <c r="A209" s="1">
        <f t="shared" si="24"/>
        <v>209</v>
      </c>
      <c r="B209" s="76">
        <v>1.6</v>
      </c>
      <c r="C209" s="77" t="s">
        <v>74</v>
      </c>
      <c r="D209" s="113">
        <f t="shared" si="33"/>
        <v>177.77777777777777</v>
      </c>
      <c r="E209" s="78">
        <v>5.1880000000000003E-2</v>
      </c>
      <c r="F209" s="79">
        <v>1.7399999999999999E-5</v>
      </c>
      <c r="G209" s="75">
        <f t="shared" si="21"/>
        <v>5.1897400000000003E-2</v>
      </c>
      <c r="H209" s="66">
        <v>29.53</v>
      </c>
      <c r="I209" s="67" t="s">
        <v>73</v>
      </c>
      <c r="J209" s="68">
        <f t="shared" si="30"/>
        <v>29530</v>
      </c>
      <c r="K209" s="66">
        <v>1.1299999999999999</v>
      </c>
      <c r="L209" s="67" t="s">
        <v>73</v>
      </c>
      <c r="M209" s="68">
        <f t="shared" si="34"/>
        <v>1130</v>
      </c>
      <c r="N209" s="66">
        <v>512.33000000000004</v>
      </c>
      <c r="O209" s="67" t="s">
        <v>71</v>
      </c>
      <c r="P209" s="64">
        <f t="shared" si="32"/>
        <v>512.33000000000004</v>
      </c>
    </row>
    <row r="210" spans="1:16">
      <c r="A210" s="1">
        <f t="shared" si="24"/>
        <v>210</v>
      </c>
      <c r="B210" s="76">
        <v>1.7</v>
      </c>
      <c r="C210" s="77" t="s">
        <v>74</v>
      </c>
      <c r="D210" s="113">
        <f t="shared" si="33"/>
        <v>188.88888888888889</v>
      </c>
      <c r="E210" s="78">
        <v>4.9889999999999997E-2</v>
      </c>
      <c r="F210" s="79">
        <v>1.6460000000000002E-5</v>
      </c>
      <c r="G210" s="75">
        <f t="shared" si="21"/>
        <v>4.990646E-2</v>
      </c>
      <c r="H210" s="66">
        <v>32.75</v>
      </c>
      <c r="I210" s="67" t="s">
        <v>73</v>
      </c>
      <c r="J210" s="68">
        <f t="shared" si="30"/>
        <v>32750</v>
      </c>
      <c r="K210" s="66">
        <v>1.22</v>
      </c>
      <c r="L210" s="67" t="s">
        <v>73</v>
      </c>
      <c r="M210" s="68">
        <f t="shared" si="34"/>
        <v>1220</v>
      </c>
      <c r="N210" s="66">
        <v>565.26</v>
      </c>
      <c r="O210" s="67" t="s">
        <v>71</v>
      </c>
      <c r="P210" s="64">
        <f t="shared" si="32"/>
        <v>565.26</v>
      </c>
    </row>
    <row r="211" spans="1:16">
      <c r="A211" s="1">
        <f t="shared" si="24"/>
        <v>211</v>
      </c>
      <c r="B211" s="76">
        <v>1.8</v>
      </c>
      <c r="C211" s="77" t="s">
        <v>74</v>
      </c>
      <c r="D211" s="113">
        <f t="shared" si="33"/>
        <v>200</v>
      </c>
      <c r="E211" s="78">
        <v>4.811E-2</v>
      </c>
      <c r="F211" s="79">
        <v>1.562E-5</v>
      </c>
      <c r="G211" s="75">
        <f t="shared" si="21"/>
        <v>4.8125620000000001E-2</v>
      </c>
      <c r="H211" s="66">
        <v>36.090000000000003</v>
      </c>
      <c r="I211" s="67" t="s">
        <v>73</v>
      </c>
      <c r="J211" s="68">
        <f t="shared" si="30"/>
        <v>36090</v>
      </c>
      <c r="K211" s="66">
        <v>1.31</v>
      </c>
      <c r="L211" s="67" t="s">
        <v>73</v>
      </c>
      <c r="M211" s="68">
        <f t="shared" si="34"/>
        <v>1310</v>
      </c>
      <c r="N211" s="66">
        <v>619.85</v>
      </c>
      <c r="O211" s="67" t="s">
        <v>71</v>
      </c>
      <c r="P211" s="64">
        <f t="shared" si="32"/>
        <v>619.85</v>
      </c>
    </row>
    <row r="212" spans="1:16">
      <c r="A212" s="1">
        <f t="shared" si="24"/>
        <v>212</v>
      </c>
      <c r="B212" s="76">
        <v>2</v>
      </c>
      <c r="C212" s="77" t="s">
        <v>74</v>
      </c>
      <c r="D212" s="113">
        <f t="shared" si="33"/>
        <v>222.22222222222223</v>
      </c>
      <c r="E212" s="78">
        <v>4.5069999999999999E-2</v>
      </c>
      <c r="F212" s="79">
        <v>1.418E-5</v>
      </c>
      <c r="G212" s="75">
        <f t="shared" ref="G212:G275" si="35">E212+F212</f>
        <v>4.5084180000000001E-2</v>
      </c>
      <c r="H212" s="66">
        <v>43.13</v>
      </c>
      <c r="I212" s="67" t="s">
        <v>73</v>
      </c>
      <c r="J212" s="68">
        <f t="shared" si="30"/>
        <v>43130</v>
      </c>
      <c r="K212" s="66">
        <v>1.65</v>
      </c>
      <c r="L212" s="67" t="s">
        <v>73</v>
      </c>
      <c r="M212" s="68">
        <f t="shared" si="34"/>
        <v>1650</v>
      </c>
      <c r="N212" s="66">
        <v>733.74</v>
      </c>
      <c r="O212" s="67" t="s">
        <v>71</v>
      </c>
      <c r="P212" s="64">
        <f t="shared" si="32"/>
        <v>733.74</v>
      </c>
    </row>
    <row r="213" spans="1:16">
      <c r="A213" s="1">
        <f t="shared" si="24"/>
        <v>213</v>
      </c>
      <c r="B213" s="76">
        <v>2.25</v>
      </c>
      <c r="C213" s="77" t="s">
        <v>74</v>
      </c>
      <c r="D213" s="113">
        <f t="shared" si="33"/>
        <v>250</v>
      </c>
      <c r="E213" s="78">
        <v>4.2000000000000003E-2</v>
      </c>
      <c r="F213" s="79">
        <v>1.273E-5</v>
      </c>
      <c r="G213" s="75">
        <f t="shared" si="35"/>
        <v>4.2012730000000005E-2</v>
      </c>
      <c r="H213" s="66">
        <v>52.55</v>
      </c>
      <c r="I213" s="67" t="s">
        <v>73</v>
      </c>
      <c r="J213" s="68">
        <f t="shared" si="30"/>
        <v>52550</v>
      </c>
      <c r="K213" s="66">
        <v>2.13</v>
      </c>
      <c r="L213" s="67" t="s">
        <v>73</v>
      </c>
      <c r="M213" s="68">
        <f t="shared" si="34"/>
        <v>2130</v>
      </c>
      <c r="N213" s="66">
        <v>884</v>
      </c>
      <c r="O213" s="67" t="s">
        <v>71</v>
      </c>
      <c r="P213" s="64">
        <f t="shared" si="32"/>
        <v>884</v>
      </c>
    </row>
    <row r="214" spans="1:16">
      <c r="A214" s="1">
        <f t="shared" ref="A214:A277" si="36">A213+1</f>
        <v>214</v>
      </c>
      <c r="B214" s="76">
        <v>2.5</v>
      </c>
      <c r="C214" s="77" t="s">
        <v>74</v>
      </c>
      <c r="D214" s="113">
        <f t="shared" si="33"/>
        <v>277.77777777777777</v>
      </c>
      <c r="E214" s="78">
        <v>3.9539999999999999E-2</v>
      </c>
      <c r="F214" s="79">
        <v>1.1559999999999999E-5</v>
      </c>
      <c r="G214" s="75">
        <f t="shared" si="35"/>
        <v>3.9551559999999999E-2</v>
      </c>
      <c r="H214" s="66">
        <v>62.6</v>
      </c>
      <c r="I214" s="67" t="s">
        <v>73</v>
      </c>
      <c r="J214" s="68">
        <f t="shared" si="30"/>
        <v>62600</v>
      </c>
      <c r="K214" s="66">
        <v>2.57</v>
      </c>
      <c r="L214" s="67" t="s">
        <v>73</v>
      </c>
      <c r="M214" s="68">
        <f t="shared" si="34"/>
        <v>2570</v>
      </c>
      <c r="N214" s="66">
        <v>1.04</v>
      </c>
      <c r="O214" s="112" t="s">
        <v>73</v>
      </c>
      <c r="P214" s="68">
        <f t="shared" ref="P214:P228" si="37">N214*1000</f>
        <v>1040</v>
      </c>
    </row>
    <row r="215" spans="1:16">
      <c r="A215" s="1">
        <f t="shared" si="36"/>
        <v>215</v>
      </c>
      <c r="B215" s="76">
        <v>2.75</v>
      </c>
      <c r="C215" s="77" t="s">
        <v>74</v>
      </c>
      <c r="D215" s="113">
        <f t="shared" si="33"/>
        <v>305.55555555555554</v>
      </c>
      <c r="E215" s="78">
        <v>3.7510000000000002E-2</v>
      </c>
      <c r="F215" s="79">
        <v>1.059E-5</v>
      </c>
      <c r="G215" s="75">
        <f t="shared" si="35"/>
        <v>3.7520589999999999E-2</v>
      </c>
      <c r="H215" s="66">
        <v>73.239999999999995</v>
      </c>
      <c r="I215" s="67" t="s">
        <v>73</v>
      </c>
      <c r="J215" s="68">
        <f t="shared" si="30"/>
        <v>73240</v>
      </c>
      <c r="K215" s="66">
        <v>2.98</v>
      </c>
      <c r="L215" s="67" t="s">
        <v>73</v>
      </c>
      <c r="M215" s="68">
        <f t="shared" si="34"/>
        <v>2980</v>
      </c>
      <c r="N215" s="66">
        <v>1.21</v>
      </c>
      <c r="O215" s="67" t="s">
        <v>73</v>
      </c>
      <c r="P215" s="68">
        <f t="shared" si="37"/>
        <v>1210</v>
      </c>
    </row>
    <row r="216" spans="1:16">
      <c r="A216" s="1">
        <f t="shared" si="36"/>
        <v>216</v>
      </c>
      <c r="B216" s="76">
        <v>3</v>
      </c>
      <c r="C216" s="77" t="s">
        <v>74</v>
      </c>
      <c r="D216" s="113">
        <f t="shared" si="33"/>
        <v>333.33333333333331</v>
      </c>
      <c r="E216" s="78">
        <v>3.5819999999999998E-2</v>
      </c>
      <c r="F216" s="79">
        <v>9.7720000000000006E-6</v>
      </c>
      <c r="G216" s="75">
        <f t="shared" si="35"/>
        <v>3.5829771999999996E-2</v>
      </c>
      <c r="H216" s="66">
        <v>84.41</v>
      </c>
      <c r="I216" s="67" t="s">
        <v>73</v>
      </c>
      <c r="J216" s="68">
        <f t="shared" si="30"/>
        <v>84410</v>
      </c>
      <c r="K216" s="66">
        <v>3.38</v>
      </c>
      <c r="L216" s="67" t="s">
        <v>73</v>
      </c>
      <c r="M216" s="68">
        <f t="shared" si="34"/>
        <v>3380</v>
      </c>
      <c r="N216" s="66">
        <v>1.38</v>
      </c>
      <c r="O216" s="67" t="s">
        <v>73</v>
      </c>
      <c r="P216" s="68">
        <f t="shared" si="37"/>
        <v>1380</v>
      </c>
    </row>
    <row r="217" spans="1:16">
      <c r="A217" s="1">
        <f t="shared" si="36"/>
        <v>217</v>
      </c>
      <c r="B217" s="76">
        <v>3.25</v>
      </c>
      <c r="C217" s="77" t="s">
        <v>74</v>
      </c>
      <c r="D217" s="113">
        <f t="shared" si="33"/>
        <v>361.11111111111109</v>
      </c>
      <c r="E217" s="78">
        <v>3.44E-2</v>
      </c>
      <c r="F217" s="79">
        <v>9.0780000000000002E-6</v>
      </c>
      <c r="G217" s="75">
        <f t="shared" si="35"/>
        <v>3.4409078000000003E-2</v>
      </c>
      <c r="H217" s="66">
        <v>96.08</v>
      </c>
      <c r="I217" s="67" t="s">
        <v>73</v>
      </c>
      <c r="J217" s="68">
        <f t="shared" si="30"/>
        <v>96080</v>
      </c>
      <c r="K217" s="66">
        <v>3.77</v>
      </c>
      <c r="L217" s="67" t="s">
        <v>73</v>
      </c>
      <c r="M217" s="68">
        <f t="shared" si="34"/>
        <v>3770</v>
      </c>
      <c r="N217" s="66">
        <v>1.55</v>
      </c>
      <c r="O217" s="67" t="s">
        <v>73</v>
      </c>
      <c r="P217" s="68">
        <f t="shared" si="37"/>
        <v>1550</v>
      </c>
    </row>
    <row r="218" spans="1:16">
      <c r="A218" s="1">
        <f t="shared" si="36"/>
        <v>218</v>
      </c>
      <c r="B218" s="76">
        <v>3.5</v>
      </c>
      <c r="C218" s="77" t="s">
        <v>74</v>
      </c>
      <c r="D218" s="113">
        <f t="shared" si="33"/>
        <v>388.88888888888891</v>
      </c>
      <c r="E218" s="78">
        <v>3.3180000000000001E-2</v>
      </c>
      <c r="F218" s="79">
        <v>8.4789999999999996E-6</v>
      </c>
      <c r="G218" s="75">
        <f t="shared" si="35"/>
        <v>3.3188479E-2</v>
      </c>
      <c r="H218" s="66">
        <v>108.21</v>
      </c>
      <c r="I218" s="67" t="s">
        <v>73</v>
      </c>
      <c r="J218" s="68">
        <f t="shared" si="30"/>
        <v>108210</v>
      </c>
      <c r="K218" s="66">
        <v>4.1500000000000004</v>
      </c>
      <c r="L218" s="67" t="s">
        <v>73</v>
      </c>
      <c r="M218" s="68">
        <f t="shared" si="34"/>
        <v>4150</v>
      </c>
      <c r="N218" s="66">
        <v>1.73</v>
      </c>
      <c r="O218" s="67" t="s">
        <v>73</v>
      </c>
      <c r="P218" s="68">
        <f t="shared" si="37"/>
        <v>1730</v>
      </c>
    </row>
    <row r="219" spans="1:16">
      <c r="A219" s="1">
        <f t="shared" si="36"/>
        <v>219</v>
      </c>
      <c r="B219" s="76">
        <v>3.75</v>
      </c>
      <c r="C219" s="77" t="s">
        <v>74</v>
      </c>
      <c r="D219" s="113">
        <f t="shared" si="33"/>
        <v>416.66666666666669</v>
      </c>
      <c r="E219" s="78">
        <v>3.2120000000000003E-2</v>
      </c>
      <c r="F219" s="79">
        <v>7.9570000000000002E-6</v>
      </c>
      <c r="G219" s="75">
        <f t="shared" si="35"/>
        <v>3.2127957000000006E-2</v>
      </c>
      <c r="H219" s="66">
        <v>120.76</v>
      </c>
      <c r="I219" s="67" t="s">
        <v>73</v>
      </c>
      <c r="J219" s="68">
        <f t="shared" si="30"/>
        <v>120760</v>
      </c>
      <c r="K219" s="66">
        <v>4.53</v>
      </c>
      <c r="L219" s="67" t="s">
        <v>73</v>
      </c>
      <c r="M219" s="68">
        <f t="shared" si="34"/>
        <v>4530</v>
      </c>
      <c r="N219" s="66">
        <v>1.92</v>
      </c>
      <c r="O219" s="67" t="s">
        <v>73</v>
      </c>
      <c r="P219" s="68">
        <f t="shared" si="37"/>
        <v>1920</v>
      </c>
    </row>
    <row r="220" spans="1:16">
      <c r="A220" s="1">
        <f t="shared" si="36"/>
        <v>220</v>
      </c>
      <c r="B220" s="76">
        <v>4</v>
      </c>
      <c r="C220" s="77" t="s">
        <v>74</v>
      </c>
      <c r="D220" s="113">
        <f t="shared" si="33"/>
        <v>444.44444444444446</v>
      </c>
      <c r="E220" s="78">
        <v>3.1199999999999999E-2</v>
      </c>
      <c r="F220" s="79">
        <v>7.4970000000000004E-6</v>
      </c>
      <c r="G220" s="75">
        <f t="shared" si="35"/>
        <v>3.1207496999999997E-2</v>
      </c>
      <c r="H220" s="66">
        <v>133.69999999999999</v>
      </c>
      <c r="I220" s="67" t="s">
        <v>73</v>
      </c>
      <c r="J220" s="68">
        <f t="shared" si="30"/>
        <v>133700</v>
      </c>
      <c r="K220" s="66">
        <v>4.8899999999999997</v>
      </c>
      <c r="L220" s="67" t="s">
        <v>73</v>
      </c>
      <c r="M220" s="68">
        <f t="shared" si="34"/>
        <v>4890</v>
      </c>
      <c r="N220" s="66">
        <v>2.1</v>
      </c>
      <c r="O220" s="67" t="s">
        <v>73</v>
      </c>
      <c r="P220" s="68">
        <f t="shared" si="37"/>
        <v>2100</v>
      </c>
    </row>
    <row r="221" spans="1:16">
      <c r="A221" s="1">
        <f t="shared" si="36"/>
        <v>221</v>
      </c>
      <c r="B221" s="76">
        <v>4.5</v>
      </c>
      <c r="C221" s="77" t="s">
        <v>74</v>
      </c>
      <c r="D221" s="113">
        <f t="shared" si="33"/>
        <v>500</v>
      </c>
      <c r="E221" s="78">
        <v>2.9680000000000002E-2</v>
      </c>
      <c r="F221" s="79">
        <v>6.725E-6</v>
      </c>
      <c r="G221" s="75">
        <f t="shared" si="35"/>
        <v>2.9686725000000001E-2</v>
      </c>
      <c r="H221" s="66">
        <v>160.62</v>
      </c>
      <c r="I221" s="67" t="s">
        <v>73</v>
      </c>
      <c r="J221" s="68">
        <f t="shared" si="30"/>
        <v>160620</v>
      </c>
      <c r="K221" s="66">
        <v>6.21</v>
      </c>
      <c r="L221" s="67" t="s">
        <v>73</v>
      </c>
      <c r="M221" s="68">
        <f t="shared" si="34"/>
        <v>6210</v>
      </c>
      <c r="N221" s="66">
        <v>2.4900000000000002</v>
      </c>
      <c r="O221" s="67" t="s">
        <v>73</v>
      </c>
      <c r="P221" s="68">
        <f t="shared" si="37"/>
        <v>2490</v>
      </c>
    </row>
    <row r="222" spans="1:16">
      <c r="A222" s="1">
        <f t="shared" si="36"/>
        <v>222</v>
      </c>
      <c r="B222" s="76">
        <v>5</v>
      </c>
      <c r="C222" s="77" t="s">
        <v>74</v>
      </c>
      <c r="D222" s="113">
        <f t="shared" si="33"/>
        <v>555.55555555555554</v>
      </c>
      <c r="E222" s="78">
        <v>2.8479999999999998E-2</v>
      </c>
      <c r="F222" s="79">
        <v>6.1020000000000002E-6</v>
      </c>
      <c r="G222" s="75">
        <f t="shared" si="35"/>
        <v>2.8486101999999999E-2</v>
      </c>
      <c r="H222" s="66">
        <v>188.8</v>
      </c>
      <c r="I222" s="67" t="s">
        <v>73</v>
      </c>
      <c r="J222" s="68">
        <f t="shared" si="30"/>
        <v>188800</v>
      </c>
      <c r="K222" s="66">
        <v>7.4</v>
      </c>
      <c r="L222" s="67" t="s">
        <v>73</v>
      </c>
      <c r="M222" s="68">
        <f t="shared" si="34"/>
        <v>7400</v>
      </c>
      <c r="N222" s="66">
        <v>2.88</v>
      </c>
      <c r="O222" s="67" t="s">
        <v>73</v>
      </c>
      <c r="P222" s="68">
        <f t="shared" si="37"/>
        <v>2880</v>
      </c>
    </row>
    <row r="223" spans="1:16">
      <c r="A223" s="1">
        <f t="shared" si="36"/>
        <v>223</v>
      </c>
      <c r="B223" s="76">
        <v>5.5</v>
      </c>
      <c r="C223" s="77" t="s">
        <v>74</v>
      </c>
      <c r="D223" s="113">
        <f t="shared" si="33"/>
        <v>611.11111111111109</v>
      </c>
      <c r="E223" s="78">
        <v>2.7519999999999999E-2</v>
      </c>
      <c r="F223" s="79">
        <v>5.5879999999999997E-6</v>
      </c>
      <c r="G223" s="75">
        <f t="shared" si="35"/>
        <v>2.7525588E-2</v>
      </c>
      <c r="H223" s="66">
        <v>218.07</v>
      </c>
      <c r="I223" s="67" t="s">
        <v>73</v>
      </c>
      <c r="J223" s="68">
        <f t="shared" si="30"/>
        <v>218070</v>
      </c>
      <c r="K223" s="66">
        <v>8.49</v>
      </c>
      <c r="L223" s="67" t="s">
        <v>73</v>
      </c>
      <c r="M223" s="68">
        <f t="shared" si="34"/>
        <v>8490</v>
      </c>
      <c r="N223" s="66">
        <v>3.27</v>
      </c>
      <c r="O223" s="67" t="s">
        <v>73</v>
      </c>
      <c r="P223" s="68">
        <f t="shared" si="37"/>
        <v>3270</v>
      </c>
    </row>
    <row r="224" spans="1:16">
      <c r="A224" s="1">
        <f t="shared" si="36"/>
        <v>224</v>
      </c>
      <c r="B224" s="76">
        <v>6</v>
      </c>
      <c r="C224" s="77" t="s">
        <v>74</v>
      </c>
      <c r="D224" s="113">
        <f t="shared" si="33"/>
        <v>666.66666666666663</v>
      </c>
      <c r="E224" s="78">
        <v>2.673E-2</v>
      </c>
      <c r="F224" s="79">
        <v>5.1560000000000003E-6</v>
      </c>
      <c r="G224" s="75">
        <f t="shared" si="35"/>
        <v>2.6735156E-2</v>
      </c>
      <c r="H224" s="66">
        <v>248.28</v>
      </c>
      <c r="I224" s="67" t="s">
        <v>73</v>
      </c>
      <c r="J224" s="68">
        <f t="shared" si="30"/>
        <v>248280</v>
      </c>
      <c r="K224" s="66">
        <v>9.52</v>
      </c>
      <c r="L224" s="67" t="s">
        <v>73</v>
      </c>
      <c r="M224" s="68">
        <f t="shared" si="34"/>
        <v>9520</v>
      </c>
      <c r="N224" s="66">
        <v>3.67</v>
      </c>
      <c r="O224" s="67" t="s">
        <v>73</v>
      </c>
      <c r="P224" s="68">
        <f t="shared" si="37"/>
        <v>3670</v>
      </c>
    </row>
    <row r="225" spans="1:16">
      <c r="A225" s="1">
        <f t="shared" si="36"/>
        <v>225</v>
      </c>
      <c r="B225" s="76">
        <v>6.5</v>
      </c>
      <c r="C225" s="77" t="s">
        <v>74</v>
      </c>
      <c r="D225" s="113">
        <f t="shared" si="33"/>
        <v>722.22222222222217</v>
      </c>
      <c r="E225" s="78">
        <v>2.6079999999999999E-2</v>
      </c>
      <c r="F225" s="79">
        <v>4.7879999999999997E-6</v>
      </c>
      <c r="G225" s="75">
        <f t="shared" si="35"/>
        <v>2.6084787999999998E-2</v>
      </c>
      <c r="H225" s="66">
        <v>279.31</v>
      </c>
      <c r="I225" s="67" t="s">
        <v>73</v>
      </c>
      <c r="J225" s="68">
        <f t="shared" si="30"/>
        <v>279310</v>
      </c>
      <c r="K225" s="66">
        <v>10.5</v>
      </c>
      <c r="L225" s="67" t="s">
        <v>73</v>
      </c>
      <c r="M225" s="68">
        <f t="shared" si="34"/>
        <v>10500</v>
      </c>
      <c r="N225" s="66">
        <v>4.08</v>
      </c>
      <c r="O225" s="67" t="s">
        <v>73</v>
      </c>
      <c r="P225" s="68">
        <f t="shared" si="37"/>
        <v>4080</v>
      </c>
    </row>
    <row r="226" spans="1:16">
      <c r="A226" s="1">
        <f t="shared" si="36"/>
        <v>226</v>
      </c>
      <c r="B226" s="76">
        <v>7</v>
      </c>
      <c r="C226" s="77" t="s">
        <v>74</v>
      </c>
      <c r="D226" s="113">
        <f t="shared" si="33"/>
        <v>777.77777777777783</v>
      </c>
      <c r="E226" s="78">
        <v>2.554E-2</v>
      </c>
      <c r="F226" s="79">
        <v>4.4710000000000001E-6</v>
      </c>
      <c r="G226" s="75">
        <f t="shared" si="35"/>
        <v>2.5544470999999999E-2</v>
      </c>
      <c r="H226" s="66">
        <v>311.06</v>
      </c>
      <c r="I226" s="67" t="s">
        <v>73</v>
      </c>
      <c r="J226" s="68">
        <f t="shared" si="30"/>
        <v>311060</v>
      </c>
      <c r="K226" s="66">
        <v>11.44</v>
      </c>
      <c r="L226" s="67" t="s">
        <v>73</v>
      </c>
      <c r="M226" s="68">
        <f t="shared" si="34"/>
        <v>11440</v>
      </c>
      <c r="N226" s="66">
        <v>4.4800000000000004</v>
      </c>
      <c r="O226" s="67" t="s">
        <v>73</v>
      </c>
      <c r="P226" s="68">
        <f t="shared" si="37"/>
        <v>4480</v>
      </c>
    </row>
    <row r="227" spans="1:16">
      <c r="A227" s="1">
        <f t="shared" si="36"/>
        <v>227</v>
      </c>
      <c r="B227" s="76">
        <v>8</v>
      </c>
      <c r="C227" s="77" t="s">
        <v>74</v>
      </c>
      <c r="D227" s="113">
        <f t="shared" si="33"/>
        <v>888.88888888888891</v>
      </c>
      <c r="E227" s="78">
        <v>2.469E-2</v>
      </c>
      <c r="F227" s="79">
        <v>3.9509999999999999E-6</v>
      </c>
      <c r="G227" s="75">
        <f t="shared" si="35"/>
        <v>2.4693950999999999E-2</v>
      </c>
      <c r="H227" s="66">
        <v>376.34</v>
      </c>
      <c r="I227" s="67" t="s">
        <v>73</v>
      </c>
      <c r="J227" s="68">
        <f t="shared" si="30"/>
        <v>376340</v>
      </c>
      <c r="K227" s="66">
        <v>14.73</v>
      </c>
      <c r="L227" s="67" t="s">
        <v>73</v>
      </c>
      <c r="M227" s="68">
        <f t="shared" si="34"/>
        <v>14730</v>
      </c>
      <c r="N227" s="66">
        <v>5.28</v>
      </c>
      <c r="O227" s="67" t="s">
        <v>73</v>
      </c>
      <c r="P227" s="68">
        <f t="shared" si="37"/>
        <v>5280</v>
      </c>
    </row>
    <row r="228" spans="1:16">
      <c r="A228" s="4">
        <f t="shared" si="36"/>
        <v>228</v>
      </c>
      <c r="B228" s="76">
        <v>9</v>
      </c>
      <c r="C228" s="77" t="s">
        <v>74</v>
      </c>
      <c r="D228" s="64">
        <f t="shared" si="33"/>
        <v>1000</v>
      </c>
      <c r="E228" s="78">
        <v>2.4070000000000001E-2</v>
      </c>
      <c r="F228" s="79">
        <v>3.5429999999999998E-6</v>
      </c>
      <c r="G228" s="75">
        <f t="shared" si="35"/>
        <v>2.4073543000000003E-2</v>
      </c>
      <c r="H228" s="66">
        <v>443.58</v>
      </c>
      <c r="I228" s="67" t="s">
        <v>73</v>
      </c>
      <c r="J228" s="68">
        <f t="shared" si="30"/>
        <v>443580</v>
      </c>
      <c r="K228" s="66">
        <v>17.559999999999999</v>
      </c>
      <c r="L228" s="67" t="s">
        <v>73</v>
      </c>
      <c r="M228" s="68">
        <f t="shared" si="34"/>
        <v>17560</v>
      </c>
      <c r="N228" s="66">
        <v>6.08</v>
      </c>
      <c r="O228" s="67" t="s">
        <v>73</v>
      </c>
      <c r="P228" s="68">
        <f t="shared" si="37"/>
        <v>6080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204EA-5FBB-419D-938F-C395AF56B145}">
  <sheetPr codeName="WSform6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12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srim12C_GaN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0.12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12000000</v>
      </c>
      <c r="E13" s="19" t="s">
        <v>50</v>
      </c>
      <c r="F13" s="44"/>
      <c r="G13" s="45"/>
      <c r="H13" s="45"/>
      <c r="I13" s="46"/>
      <c r="J13" s="4">
        <v>8</v>
      </c>
      <c r="K13" s="101">
        <v>1.0443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120</v>
      </c>
      <c r="C20" s="110" t="s">
        <v>68</v>
      </c>
      <c r="D20" s="84">
        <f t="shared" ref="D20:D44" si="0">B20/1000000/$C$5</f>
        <v>1.0000000000000001E-5</v>
      </c>
      <c r="E20" s="73">
        <v>2.1329999999999998E-2</v>
      </c>
      <c r="F20" s="74">
        <v>0.12959999999999999</v>
      </c>
      <c r="G20" s="75">
        <f t="shared" ref="G20:G83" si="1">E20+F20</f>
        <v>0.15092999999999998</v>
      </c>
      <c r="H20" s="72">
        <v>7</v>
      </c>
      <c r="I20" s="110" t="s">
        <v>69</v>
      </c>
      <c r="J20" s="83">
        <f t="shared" ref="J20:J51" si="2">H20/1000/10</f>
        <v>6.9999999999999999E-4</v>
      </c>
      <c r="K20" s="72">
        <v>8</v>
      </c>
      <c r="L20" s="110" t="s">
        <v>69</v>
      </c>
      <c r="M20" s="83">
        <f t="shared" ref="M20:M51" si="3">K20/1000/10</f>
        <v>8.0000000000000004E-4</v>
      </c>
      <c r="N20" s="72">
        <v>6</v>
      </c>
      <c r="O20" s="110" t="s">
        <v>69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130</v>
      </c>
      <c r="C21" s="77" t="s">
        <v>68</v>
      </c>
      <c r="D21" s="84">
        <f t="shared" si="0"/>
        <v>1.0833333333333332E-5</v>
      </c>
      <c r="E21" s="78">
        <v>2.2200000000000001E-2</v>
      </c>
      <c r="F21" s="79">
        <v>0.1336</v>
      </c>
      <c r="G21" s="75">
        <f t="shared" si="1"/>
        <v>0.15579999999999999</v>
      </c>
      <c r="H21" s="76">
        <v>7</v>
      </c>
      <c r="I21" s="77" t="s">
        <v>69</v>
      </c>
      <c r="J21" s="83">
        <f t="shared" si="2"/>
        <v>6.9999999999999999E-4</v>
      </c>
      <c r="K21" s="76">
        <v>8</v>
      </c>
      <c r="L21" s="77" t="s">
        <v>69</v>
      </c>
      <c r="M21" s="83">
        <f t="shared" si="3"/>
        <v>8.0000000000000004E-4</v>
      </c>
      <c r="N21" s="76">
        <v>6</v>
      </c>
      <c r="O21" s="77" t="s">
        <v>69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139.999</v>
      </c>
      <c r="C22" s="77" t="s">
        <v>68</v>
      </c>
      <c r="D22" s="84">
        <f t="shared" si="0"/>
        <v>1.1666583333333333E-5</v>
      </c>
      <c r="E22" s="78">
        <v>2.3040000000000001E-2</v>
      </c>
      <c r="F22" s="79">
        <v>0.13750000000000001</v>
      </c>
      <c r="G22" s="75">
        <f t="shared" si="1"/>
        <v>0.16054000000000002</v>
      </c>
      <c r="H22" s="76">
        <v>8</v>
      </c>
      <c r="I22" s="77" t="s">
        <v>69</v>
      </c>
      <c r="J22" s="83">
        <f t="shared" si="2"/>
        <v>8.0000000000000004E-4</v>
      </c>
      <c r="K22" s="76">
        <v>8</v>
      </c>
      <c r="L22" s="77" t="s">
        <v>69</v>
      </c>
      <c r="M22" s="83">
        <f t="shared" si="3"/>
        <v>8.0000000000000004E-4</v>
      </c>
      <c r="N22" s="76">
        <v>6</v>
      </c>
      <c r="O22" s="77" t="s">
        <v>69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149.999</v>
      </c>
      <c r="C23" s="77" t="s">
        <v>68</v>
      </c>
      <c r="D23" s="84">
        <f t="shared" si="0"/>
        <v>1.2499916666666667E-5</v>
      </c>
      <c r="E23" s="78">
        <v>2.385E-2</v>
      </c>
      <c r="F23" s="79">
        <v>0.1411</v>
      </c>
      <c r="G23" s="75">
        <f t="shared" si="1"/>
        <v>0.16495000000000001</v>
      </c>
      <c r="H23" s="76">
        <v>8</v>
      </c>
      <c r="I23" s="77" t="s">
        <v>69</v>
      </c>
      <c r="J23" s="83">
        <f t="shared" si="2"/>
        <v>8.0000000000000004E-4</v>
      </c>
      <c r="K23" s="76">
        <v>9</v>
      </c>
      <c r="L23" s="77" t="s">
        <v>69</v>
      </c>
      <c r="M23" s="83">
        <f t="shared" si="3"/>
        <v>8.9999999999999998E-4</v>
      </c>
      <c r="N23" s="76">
        <v>6</v>
      </c>
      <c r="O23" s="77" t="s">
        <v>69</v>
      </c>
      <c r="P23" s="83">
        <f t="shared" si="4"/>
        <v>6.0000000000000006E-4</v>
      </c>
    </row>
    <row r="24" spans="1:25">
      <c r="A24" s="1">
        <f t="shared" si="5"/>
        <v>24</v>
      </c>
      <c r="B24" s="76">
        <v>159.999</v>
      </c>
      <c r="C24" s="77" t="s">
        <v>68</v>
      </c>
      <c r="D24" s="84">
        <f t="shared" si="0"/>
        <v>1.333325E-5</v>
      </c>
      <c r="E24" s="78">
        <v>2.4629999999999999E-2</v>
      </c>
      <c r="F24" s="79">
        <v>0.14449999999999999</v>
      </c>
      <c r="G24" s="75">
        <f t="shared" si="1"/>
        <v>0.16913</v>
      </c>
      <c r="H24" s="76">
        <v>8</v>
      </c>
      <c r="I24" s="77" t="s">
        <v>69</v>
      </c>
      <c r="J24" s="83">
        <f t="shared" si="2"/>
        <v>8.0000000000000004E-4</v>
      </c>
      <c r="K24" s="76">
        <v>9</v>
      </c>
      <c r="L24" s="77" t="s">
        <v>69</v>
      </c>
      <c r="M24" s="83">
        <f t="shared" si="3"/>
        <v>8.9999999999999998E-4</v>
      </c>
      <c r="N24" s="76">
        <v>7</v>
      </c>
      <c r="O24" s="77" t="s">
        <v>69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169.999</v>
      </c>
      <c r="C25" s="77" t="s">
        <v>68</v>
      </c>
      <c r="D25" s="84">
        <f t="shared" si="0"/>
        <v>1.4166583333333332E-5</v>
      </c>
      <c r="E25" s="78">
        <v>2.5389999999999999E-2</v>
      </c>
      <c r="F25" s="79">
        <v>0.1477</v>
      </c>
      <c r="G25" s="75">
        <f t="shared" si="1"/>
        <v>0.17308999999999999</v>
      </c>
      <c r="H25" s="76">
        <v>9</v>
      </c>
      <c r="I25" s="77" t="s">
        <v>69</v>
      </c>
      <c r="J25" s="83">
        <f t="shared" si="2"/>
        <v>8.9999999999999998E-4</v>
      </c>
      <c r="K25" s="76">
        <v>9</v>
      </c>
      <c r="L25" s="77" t="s">
        <v>69</v>
      </c>
      <c r="M25" s="83">
        <f t="shared" si="3"/>
        <v>8.9999999999999998E-4</v>
      </c>
      <c r="N25" s="76">
        <v>7</v>
      </c>
      <c r="O25" s="77" t="s">
        <v>69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179.999</v>
      </c>
      <c r="C26" s="77" t="s">
        <v>68</v>
      </c>
      <c r="D26" s="84">
        <f t="shared" si="0"/>
        <v>1.4999916666666667E-5</v>
      </c>
      <c r="E26" s="78">
        <v>2.613E-2</v>
      </c>
      <c r="F26" s="79">
        <v>0.15079999999999999</v>
      </c>
      <c r="G26" s="75">
        <f t="shared" si="1"/>
        <v>0.17692999999999998</v>
      </c>
      <c r="H26" s="76">
        <v>9</v>
      </c>
      <c r="I26" s="77" t="s">
        <v>69</v>
      </c>
      <c r="J26" s="83">
        <f t="shared" si="2"/>
        <v>8.9999999999999998E-4</v>
      </c>
      <c r="K26" s="76">
        <v>9</v>
      </c>
      <c r="L26" s="77" t="s">
        <v>69</v>
      </c>
      <c r="M26" s="83">
        <f t="shared" si="3"/>
        <v>8.9999999999999998E-4</v>
      </c>
      <c r="N26" s="76">
        <v>7</v>
      </c>
      <c r="O26" s="77" t="s">
        <v>69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199.999</v>
      </c>
      <c r="C27" s="77" t="s">
        <v>68</v>
      </c>
      <c r="D27" s="84">
        <f t="shared" si="0"/>
        <v>1.6666583333333334E-5</v>
      </c>
      <c r="E27" s="78">
        <v>2.7539999999999999E-2</v>
      </c>
      <c r="F27" s="79">
        <v>0.1565</v>
      </c>
      <c r="G27" s="75">
        <f t="shared" si="1"/>
        <v>0.18404000000000001</v>
      </c>
      <c r="H27" s="76">
        <v>9</v>
      </c>
      <c r="I27" s="77" t="s">
        <v>69</v>
      </c>
      <c r="J27" s="83">
        <f t="shared" si="2"/>
        <v>8.9999999999999998E-4</v>
      </c>
      <c r="K27" s="76">
        <v>10</v>
      </c>
      <c r="L27" s="77" t="s">
        <v>69</v>
      </c>
      <c r="M27" s="83">
        <f t="shared" si="3"/>
        <v>1E-3</v>
      </c>
      <c r="N27" s="76">
        <v>7</v>
      </c>
      <c r="O27" s="77" t="s">
        <v>69</v>
      </c>
      <c r="P27" s="83">
        <f t="shared" si="4"/>
        <v>6.9999999999999999E-4</v>
      </c>
    </row>
    <row r="28" spans="1:25">
      <c r="A28" s="1">
        <f t="shared" si="5"/>
        <v>28</v>
      </c>
      <c r="B28" s="76">
        <v>224.999</v>
      </c>
      <c r="C28" s="77" t="s">
        <v>68</v>
      </c>
      <c r="D28" s="84">
        <f t="shared" si="0"/>
        <v>1.8749916666666668E-5</v>
      </c>
      <c r="E28" s="78">
        <v>2.921E-2</v>
      </c>
      <c r="F28" s="79">
        <v>0.16300000000000001</v>
      </c>
      <c r="G28" s="75">
        <f t="shared" si="1"/>
        <v>0.19220999999999999</v>
      </c>
      <c r="H28" s="76">
        <v>10</v>
      </c>
      <c r="I28" s="77" t="s">
        <v>69</v>
      </c>
      <c r="J28" s="83">
        <f t="shared" si="2"/>
        <v>1E-3</v>
      </c>
      <c r="K28" s="76">
        <v>11</v>
      </c>
      <c r="L28" s="77" t="s">
        <v>69</v>
      </c>
      <c r="M28" s="83">
        <f t="shared" si="3"/>
        <v>1.0999999999999998E-3</v>
      </c>
      <c r="N28" s="76">
        <v>8</v>
      </c>
      <c r="O28" s="77" t="s">
        <v>69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249.999</v>
      </c>
      <c r="C29" s="77" t="s">
        <v>68</v>
      </c>
      <c r="D29" s="84">
        <f t="shared" si="0"/>
        <v>2.0833249999999999E-5</v>
      </c>
      <c r="E29" s="78">
        <v>3.0790000000000001E-2</v>
      </c>
      <c r="F29" s="79">
        <v>0.16880000000000001</v>
      </c>
      <c r="G29" s="75">
        <f t="shared" si="1"/>
        <v>0.19959000000000002</v>
      </c>
      <c r="H29" s="76">
        <v>11</v>
      </c>
      <c r="I29" s="77" t="s">
        <v>69</v>
      </c>
      <c r="J29" s="83">
        <f t="shared" si="2"/>
        <v>1.0999999999999998E-3</v>
      </c>
      <c r="K29" s="76">
        <v>11</v>
      </c>
      <c r="L29" s="77" t="s">
        <v>69</v>
      </c>
      <c r="M29" s="83">
        <f t="shared" si="3"/>
        <v>1.0999999999999998E-3</v>
      </c>
      <c r="N29" s="76">
        <v>8</v>
      </c>
      <c r="O29" s="77" t="s">
        <v>69</v>
      </c>
      <c r="P29" s="83">
        <f t="shared" si="4"/>
        <v>8.0000000000000004E-4</v>
      </c>
    </row>
    <row r="30" spans="1:25">
      <c r="A30" s="1">
        <f t="shared" si="5"/>
        <v>30</v>
      </c>
      <c r="B30" s="76">
        <v>274.99900000000002</v>
      </c>
      <c r="C30" s="77" t="s">
        <v>68</v>
      </c>
      <c r="D30" s="84">
        <f t="shared" si="0"/>
        <v>2.2916583333333333E-5</v>
      </c>
      <c r="E30" s="78">
        <v>3.2289999999999999E-2</v>
      </c>
      <c r="F30" s="79">
        <v>0.17419999999999999</v>
      </c>
      <c r="G30" s="75">
        <f t="shared" si="1"/>
        <v>0.20649000000000001</v>
      </c>
      <c r="H30" s="76">
        <v>11</v>
      </c>
      <c r="I30" s="77" t="s">
        <v>69</v>
      </c>
      <c r="J30" s="83">
        <f t="shared" si="2"/>
        <v>1.0999999999999998E-3</v>
      </c>
      <c r="K30" s="76">
        <v>12</v>
      </c>
      <c r="L30" s="77" t="s">
        <v>69</v>
      </c>
      <c r="M30" s="83">
        <f t="shared" si="3"/>
        <v>1.2000000000000001E-3</v>
      </c>
      <c r="N30" s="76">
        <v>9</v>
      </c>
      <c r="O30" s="77" t="s">
        <v>69</v>
      </c>
      <c r="P30" s="83">
        <f t="shared" si="4"/>
        <v>8.9999999999999998E-4</v>
      </c>
    </row>
    <row r="31" spans="1:25">
      <c r="A31" s="1">
        <f t="shared" si="5"/>
        <v>31</v>
      </c>
      <c r="B31" s="76">
        <v>299.99900000000002</v>
      </c>
      <c r="C31" s="77" t="s">
        <v>68</v>
      </c>
      <c r="D31" s="84">
        <f t="shared" si="0"/>
        <v>2.4999916666666668E-5</v>
      </c>
      <c r="E31" s="78">
        <v>3.3730000000000003E-2</v>
      </c>
      <c r="F31" s="79">
        <v>0.17910000000000001</v>
      </c>
      <c r="G31" s="75">
        <f t="shared" si="1"/>
        <v>0.21283000000000002</v>
      </c>
      <c r="H31" s="76">
        <v>12</v>
      </c>
      <c r="I31" s="77" t="s">
        <v>69</v>
      </c>
      <c r="J31" s="83">
        <f t="shared" si="2"/>
        <v>1.2000000000000001E-3</v>
      </c>
      <c r="K31" s="76">
        <v>13</v>
      </c>
      <c r="L31" s="77" t="s">
        <v>69</v>
      </c>
      <c r="M31" s="83">
        <f t="shared" si="3"/>
        <v>1.2999999999999999E-3</v>
      </c>
      <c r="N31" s="76">
        <v>9</v>
      </c>
      <c r="O31" s="77" t="s">
        <v>69</v>
      </c>
      <c r="P31" s="83">
        <f t="shared" si="4"/>
        <v>8.9999999999999998E-4</v>
      </c>
    </row>
    <row r="32" spans="1:25">
      <c r="A32" s="1">
        <f t="shared" si="5"/>
        <v>32</v>
      </c>
      <c r="B32" s="76">
        <v>324.99900000000002</v>
      </c>
      <c r="C32" s="77" t="s">
        <v>68</v>
      </c>
      <c r="D32" s="84">
        <f t="shared" si="0"/>
        <v>2.7083250000000002E-5</v>
      </c>
      <c r="E32" s="78">
        <v>3.5110000000000002E-2</v>
      </c>
      <c r="F32" s="79">
        <v>0.18360000000000001</v>
      </c>
      <c r="G32" s="75">
        <f t="shared" si="1"/>
        <v>0.21871000000000002</v>
      </c>
      <c r="H32" s="76">
        <v>13</v>
      </c>
      <c r="I32" s="77" t="s">
        <v>69</v>
      </c>
      <c r="J32" s="83">
        <f t="shared" si="2"/>
        <v>1.2999999999999999E-3</v>
      </c>
      <c r="K32" s="76">
        <v>13</v>
      </c>
      <c r="L32" s="77" t="s">
        <v>69</v>
      </c>
      <c r="M32" s="83">
        <f t="shared" si="3"/>
        <v>1.2999999999999999E-3</v>
      </c>
      <c r="N32" s="76">
        <v>10</v>
      </c>
      <c r="O32" s="77" t="s">
        <v>69</v>
      </c>
      <c r="P32" s="83">
        <f t="shared" si="4"/>
        <v>1E-3</v>
      </c>
    </row>
    <row r="33" spans="1:16">
      <c r="A33" s="1">
        <f t="shared" si="5"/>
        <v>33</v>
      </c>
      <c r="B33" s="76">
        <v>349.99900000000002</v>
      </c>
      <c r="C33" s="77" t="s">
        <v>68</v>
      </c>
      <c r="D33" s="84">
        <f t="shared" si="0"/>
        <v>2.9166583333333336E-5</v>
      </c>
      <c r="E33" s="78">
        <v>3.6429999999999997E-2</v>
      </c>
      <c r="F33" s="79">
        <v>0.18779999999999999</v>
      </c>
      <c r="G33" s="75">
        <f t="shared" si="1"/>
        <v>0.22422999999999998</v>
      </c>
      <c r="H33" s="76">
        <v>13</v>
      </c>
      <c r="I33" s="77" t="s">
        <v>69</v>
      </c>
      <c r="J33" s="83">
        <f t="shared" si="2"/>
        <v>1.2999999999999999E-3</v>
      </c>
      <c r="K33" s="76">
        <v>14</v>
      </c>
      <c r="L33" s="77" t="s">
        <v>69</v>
      </c>
      <c r="M33" s="83">
        <f t="shared" si="3"/>
        <v>1.4E-3</v>
      </c>
      <c r="N33" s="76">
        <v>10</v>
      </c>
      <c r="O33" s="77" t="s">
        <v>69</v>
      </c>
      <c r="P33" s="83">
        <f t="shared" si="4"/>
        <v>1E-3</v>
      </c>
    </row>
    <row r="34" spans="1:16">
      <c r="A34" s="1">
        <f t="shared" si="5"/>
        <v>34</v>
      </c>
      <c r="B34" s="76">
        <v>374.99900000000002</v>
      </c>
      <c r="C34" s="77" t="s">
        <v>68</v>
      </c>
      <c r="D34" s="84">
        <f t="shared" si="0"/>
        <v>3.1249916666666671E-5</v>
      </c>
      <c r="E34" s="78">
        <v>3.771E-2</v>
      </c>
      <c r="F34" s="79">
        <v>0.19159999999999999</v>
      </c>
      <c r="G34" s="75">
        <f t="shared" si="1"/>
        <v>0.22930999999999999</v>
      </c>
      <c r="H34" s="76">
        <v>14</v>
      </c>
      <c r="I34" s="77" t="s">
        <v>69</v>
      </c>
      <c r="J34" s="83">
        <f t="shared" si="2"/>
        <v>1.4E-3</v>
      </c>
      <c r="K34" s="76">
        <v>14</v>
      </c>
      <c r="L34" s="77" t="s">
        <v>69</v>
      </c>
      <c r="M34" s="83">
        <f t="shared" si="3"/>
        <v>1.4E-3</v>
      </c>
      <c r="N34" s="76">
        <v>11</v>
      </c>
      <c r="O34" s="77" t="s">
        <v>69</v>
      </c>
      <c r="P34" s="83">
        <f t="shared" si="4"/>
        <v>1.0999999999999998E-3</v>
      </c>
    </row>
    <row r="35" spans="1:16">
      <c r="A35" s="1">
        <f t="shared" si="5"/>
        <v>35</v>
      </c>
      <c r="B35" s="76">
        <v>399.99900000000002</v>
      </c>
      <c r="C35" s="77" t="s">
        <v>68</v>
      </c>
      <c r="D35" s="84">
        <f t="shared" si="0"/>
        <v>3.3333249999999998E-5</v>
      </c>
      <c r="E35" s="78">
        <v>3.8949999999999999E-2</v>
      </c>
      <c r="F35" s="79">
        <v>0.1953</v>
      </c>
      <c r="G35" s="75">
        <f t="shared" si="1"/>
        <v>0.23425000000000001</v>
      </c>
      <c r="H35" s="76">
        <v>14</v>
      </c>
      <c r="I35" s="77" t="s">
        <v>69</v>
      </c>
      <c r="J35" s="83">
        <f t="shared" si="2"/>
        <v>1.4E-3</v>
      </c>
      <c r="K35" s="76">
        <v>15</v>
      </c>
      <c r="L35" s="77" t="s">
        <v>69</v>
      </c>
      <c r="M35" s="83">
        <f t="shared" si="3"/>
        <v>1.5E-3</v>
      </c>
      <c r="N35" s="76">
        <v>11</v>
      </c>
      <c r="O35" s="77" t="s">
        <v>69</v>
      </c>
      <c r="P35" s="83">
        <f t="shared" si="4"/>
        <v>1.0999999999999998E-3</v>
      </c>
    </row>
    <row r="36" spans="1:16">
      <c r="A36" s="1">
        <f t="shared" si="5"/>
        <v>36</v>
      </c>
      <c r="B36" s="76">
        <v>449.99900000000002</v>
      </c>
      <c r="C36" s="77" t="s">
        <v>68</v>
      </c>
      <c r="D36" s="84">
        <f t="shared" si="0"/>
        <v>3.7499916666666667E-5</v>
      </c>
      <c r="E36" s="78">
        <v>4.1309999999999999E-2</v>
      </c>
      <c r="F36" s="79">
        <v>0.2019</v>
      </c>
      <c r="G36" s="75">
        <f t="shared" si="1"/>
        <v>0.24320999999999998</v>
      </c>
      <c r="H36" s="76">
        <v>16</v>
      </c>
      <c r="I36" s="77" t="s">
        <v>69</v>
      </c>
      <c r="J36" s="83">
        <f t="shared" si="2"/>
        <v>1.6000000000000001E-3</v>
      </c>
      <c r="K36" s="76">
        <v>16</v>
      </c>
      <c r="L36" s="77" t="s">
        <v>69</v>
      </c>
      <c r="M36" s="83">
        <f t="shared" si="3"/>
        <v>1.6000000000000001E-3</v>
      </c>
      <c r="N36" s="76">
        <v>12</v>
      </c>
      <c r="O36" s="77" t="s">
        <v>69</v>
      </c>
      <c r="P36" s="83">
        <f t="shared" si="4"/>
        <v>1.2000000000000001E-3</v>
      </c>
    </row>
    <row r="37" spans="1:16">
      <c r="A37" s="1">
        <f t="shared" si="5"/>
        <v>37</v>
      </c>
      <c r="B37" s="76">
        <v>499.99900000000002</v>
      </c>
      <c r="C37" s="77" t="s">
        <v>68</v>
      </c>
      <c r="D37" s="84">
        <f t="shared" si="0"/>
        <v>4.1666583333333335E-5</v>
      </c>
      <c r="E37" s="78">
        <v>4.3540000000000002E-2</v>
      </c>
      <c r="F37" s="79">
        <v>0.20780000000000001</v>
      </c>
      <c r="G37" s="75">
        <f t="shared" si="1"/>
        <v>0.25134000000000001</v>
      </c>
      <c r="H37" s="76">
        <v>17</v>
      </c>
      <c r="I37" s="77" t="s">
        <v>69</v>
      </c>
      <c r="J37" s="83">
        <f t="shared" si="2"/>
        <v>1.7000000000000001E-3</v>
      </c>
      <c r="K37" s="76">
        <v>17</v>
      </c>
      <c r="L37" s="77" t="s">
        <v>69</v>
      </c>
      <c r="M37" s="83">
        <f t="shared" si="3"/>
        <v>1.7000000000000001E-3</v>
      </c>
      <c r="N37" s="76">
        <v>13</v>
      </c>
      <c r="O37" s="77" t="s">
        <v>69</v>
      </c>
      <c r="P37" s="83">
        <f t="shared" si="4"/>
        <v>1.2999999999999999E-3</v>
      </c>
    </row>
    <row r="38" spans="1:16">
      <c r="A38" s="1">
        <f t="shared" si="5"/>
        <v>38</v>
      </c>
      <c r="B38" s="76">
        <v>549.99900000000002</v>
      </c>
      <c r="C38" s="77" t="s">
        <v>68</v>
      </c>
      <c r="D38" s="84">
        <f t="shared" si="0"/>
        <v>4.5833250000000004E-5</v>
      </c>
      <c r="E38" s="78">
        <v>4.5670000000000002E-2</v>
      </c>
      <c r="F38" s="79">
        <v>0.21299999999999999</v>
      </c>
      <c r="G38" s="75">
        <f t="shared" si="1"/>
        <v>0.25867000000000001</v>
      </c>
      <c r="H38" s="76">
        <v>18</v>
      </c>
      <c r="I38" s="77" t="s">
        <v>69</v>
      </c>
      <c r="J38" s="83">
        <f t="shared" si="2"/>
        <v>1.8E-3</v>
      </c>
      <c r="K38" s="76">
        <v>18</v>
      </c>
      <c r="L38" s="77" t="s">
        <v>69</v>
      </c>
      <c r="M38" s="83">
        <f t="shared" si="3"/>
        <v>1.8E-3</v>
      </c>
      <c r="N38" s="76">
        <v>13</v>
      </c>
      <c r="O38" s="77" t="s">
        <v>69</v>
      </c>
      <c r="P38" s="83">
        <f t="shared" si="4"/>
        <v>1.2999999999999999E-3</v>
      </c>
    </row>
    <row r="39" spans="1:16">
      <c r="A39" s="1">
        <f t="shared" si="5"/>
        <v>39</v>
      </c>
      <c r="B39" s="76">
        <v>599.99900000000002</v>
      </c>
      <c r="C39" s="77" t="s">
        <v>68</v>
      </c>
      <c r="D39" s="84">
        <f t="shared" si="0"/>
        <v>4.9999916666666672E-5</v>
      </c>
      <c r="E39" s="78">
        <v>4.7699999999999999E-2</v>
      </c>
      <c r="F39" s="79">
        <v>0.21779999999999999</v>
      </c>
      <c r="G39" s="75">
        <f t="shared" si="1"/>
        <v>0.26550000000000001</v>
      </c>
      <c r="H39" s="76">
        <v>19</v>
      </c>
      <c r="I39" s="77" t="s">
        <v>69</v>
      </c>
      <c r="J39" s="83">
        <f t="shared" si="2"/>
        <v>1.9E-3</v>
      </c>
      <c r="K39" s="76">
        <v>19</v>
      </c>
      <c r="L39" s="77" t="s">
        <v>69</v>
      </c>
      <c r="M39" s="83">
        <f t="shared" si="3"/>
        <v>1.9E-3</v>
      </c>
      <c r="N39" s="76">
        <v>14</v>
      </c>
      <c r="O39" s="77" t="s">
        <v>69</v>
      </c>
      <c r="P39" s="83">
        <f t="shared" si="4"/>
        <v>1.4E-3</v>
      </c>
    </row>
    <row r="40" spans="1:16">
      <c r="A40" s="1">
        <f t="shared" si="5"/>
        <v>40</v>
      </c>
      <c r="B40" s="76">
        <v>649.99900000000002</v>
      </c>
      <c r="C40" s="77" t="s">
        <v>68</v>
      </c>
      <c r="D40" s="84">
        <f t="shared" si="0"/>
        <v>5.4166583333333341E-5</v>
      </c>
      <c r="E40" s="78">
        <v>4.965E-2</v>
      </c>
      <c r="F40" s="79">
        <v>0.22209999999999999</v>
      </c>
      <c r="G40" s="75">
        <f t="shared" si="1"/>
        <v>0.27174999999999999</v>
      </c>
      <c r="H40" s="76">
        <v>20</v>
      </c>
      <c r="I40" s="77" t="s">
        <v>69</v>
      </c>
      <c r="J40" s="83">
        <f t="shared" si="2"/>
        <v>2E-3</v>
      </c>
      <c r="K40" s="76">
        <v>20</v>
      </c>
      <c r="L40" s="77" t="s">
        <v>69</v>
      </c>
      <c r="M40" s="83">
        <f t="shared" si="3"/>
        <v>2E-3</v>
      </c>
      <c r="N40" s="76">
        <v>15</v>
      </c>
      <c r="O40" s="77" t="s">
        <v>69</v>
      </c>
      <c r="P40" s="83">
        <f t="shared" si="4"/>
        <v>1.5E-3</v>
      </c>
    </row>
    <row r="41" spans="1:16">
      <c r="A41" s="1">
        <f t="shared" si="5"/>
        <v>41</v>
      </c>
      <c r="B41" s="76">
        <v>699.99900000000002</v>
      </c>
      <c r="C41" s="77" t="s">
        <v>68</v>
      </c>
      <c r="D41" s="84">
        <f t="shared" si="0"/>
        <v>5.8333249999999996E-5</v>
      </c>
      <c r="E41" s="78">
        <v>5.1520000000000003E-2</v>
      </c>
      <c r="F41" s="79">
        <v>0.22600000000000001</v>
      </c>
      <c r="G41" s="75">
        <f t="shared" si="1"/>
        <v>0.27751999999999999</v>
      </c>
      <c r="H41" s="76">
        <v>21</v>
      </c>
      <c r="I41" s="77" t="s">
        <v>69</v>
      </c>
      <c r="J41" s="83">
        <f t="shared" si="2"/>
        <v>2.1000000000000003E-3</v>
      </c>
      <c r="K41" s="76">
        <v>21</v>
      </c>
      <c r="L41" s="77" t="s">
        <v>69</v>
      </c>
      <c r="M41" s="83">
        <f t="shared" si="3"/>
        <v>2.1000000000000003E-3</v>
      </c>
      <c r="N41" s="76">
        <v>16</v>
      </c>
      <c r="O41" s="77" t="s">
        <v>69</v>
      </c>
      <c r="P41" s="83">
        <f t="shared" si="4"/>
        <v>1.6000000000000001E-3</v>
      </c>
    </row>
    <row r="42" spans="1:16">
      <c r="A42" s="1">
        <f t="shared" si="5"/>
        <v>42</v>
      </c>
      <c r="B42" s="76">
        <v>799.99900000000002</v>
      </c>
      <c r="C42" s="77" t="s">
        <v>68</v>
      </c>
      <c r="D42" s="84">
        <f t="shared" si="0"/>
        <v>6.666658333333334E-5</v>
      </c>
      <c r="E42" s="78">
        <v>5.5079999999999997E-2</v>
      </c>
      <c r="F42" s="79">
        <v>0.2329</v>
      </c>
      <c r="G42" s="75">
        <f t="shared" si="1"/>
        <v>0.28798000000000001</v>
      </c>
      <c r="H42" s="76">
        <v>23</v>
      </c>
      <c r="I42" s="77" t="s">
        <v>69</v>
      </c>
      <c r="J42" s="83">
        <f t="shared" si="2"/>
        <v>2.3E-3</v>
      </c>
      <c r="K42" s="76">
        <v>22</v>
      </c>
      <c r="L42" s="77" t="s">
        <v>69</v>
      </c>
      <c r="M42" s="83">
        <f t="shared" si="3"/>
        <v>2.1999999999999997E-3</v>
      </c>
      <c r="N42" s="76">
        <v>17</v>
      </c>
      <c r="O42" s="77" t="s">
        <v>69</v>
      </c>
      <c r="P42" s="83">
        <f t="shared" si="4"/>
        <v>1.7000000000000001E-3</v>
      </c>
    </row>
    <row r="43" spans="1:16">
      <c r="A43" s="1">
        <f t="shared" si="5"/>
        <v>43</v>
      </c>
      <c r="B43" s="76">
        <v>899.99900000000002</v>
      </c>
      <c r="C43" s="77" t="s">
        <v>68</v>
      </c>
      <c r="D43" s="84">
        <f t="shared" si="0"/>
        <v>7.4999916666666677E-5</v>
      </c>
      <c r="E43" s="78">
        <v>5.842E-2</v>
      </c>
      <c r="F43" s="79">
        <v>0.2389</v>
      </c>
      <c r="G43" s="75">
        <f t="shared" si="1"/>
        <v>0.29732000000000003</v>
      </c>
      <c r="H43" s="76">
        <v>25</v>
      </c>
      <c r="I43" s="77" t="s">
        <v>69</v>
      </c>
      <c r="J43" s="83">
        <f t="shared" si="2"/>
        <v>2.5000000000000001E-3</v>
      </c>
      <c r="K43" s="76">
        <v>24</v>
      </c>
      <c r="L43" s="77" t="s">
        <v>69</v>
      </c>
      <c r="M43" s="83">
        <f t="shared" si="3"/>
        <v>2.4000000000000002E-3</v>
      </c>
      <c r="N43" s="76">
        <v>18</v>
      </c>
      <c r="O43" s="77" t="s">
        <v>69</v>
      </c>
      <c r="P43" s="83">
        <f t="shared" si="4"/>
        <v>1.8E-3</v>
      </c>
    </row>
    <row r="44" spans="1:16">
      <c r="A44" s="1">
        <f t="shared" si="5"/>
        <v>44</v>
      </c>
      <c r="B44" s="76">
        <v>999.99900000000002</v>
      </c>
      <c r="C44" s="77" t="s">
        <v>68</v>
      </c>
      <c r="D44" s="84">
        <f t="shared" si="0"/>
        <v>8.3333250000000014E-5</v>
      </c>
      <c r="E44" s="78">
        <v>6.1580000000000003E-2</v>
      </c>
      <c r="F44" s="79">
        <v>0.24399999999999999</v>
      </c>
      <c r="G44" s="75">
        <f t="shared" si="1"/>
        <v>0.30558000000000002</v>
      </c>
      <c r="H44" s="76">
        <v>27</v>
      </c>
      <c r="I44" s="77" t="s">
        <v>69</v>
      </c>
      <c r="J44" s="83">
        <f t="shared" si="2"/>
        <v>2.7000000000000001E-3</v>
      </c>
      <c r="K44" s="76">
        <v>26</v>
      </c>
      <c r="L44" s="77" t="s">
        <v>69</v>
      </c>
      <c r="M44" s="83">
        <f t="shared" si="3"/>
        <v>2.5999999999999999E-3</v>
      </c>
      <c r="N44" s="76">
        <v>19</v>
      </c>
      <c r="O44" s="77" t="s">
        <v>69</v>
      </c>
      <c r="P44" s="83">
        <f t="shared" si="4"/>
        <v>1.9E-3</v>
      </c>
    </row>
    <row r="45" spans="1:16">
      <c r="A45" s="1">
        <f t="shared" si="5"/>
        <v>45</v>
      </c>
      <c r="B45" s="76">
        <v>1.1000000000000001</v>
      </c>
      <c r="C45" s="111" t="s">
        <v>70</v>
      </c>
      <c r="D45" s="84">
        <f t="shared" ref="D45:D76" si="6">B45/1000/$C$5</f>
        <v>9.1666666666666668E-5</v>
      </c>
      <c r="E45" s="78">
        <v>6.4589999999999995E-2</v>
      </c>
      <c r="F45" s="79">
        <v>0.24840000000000001</v>
      </c>
      <c r="G45" s="75">
        <f t="shared" si="1"/>
        <v>0.31298999999999999</v>
      </c>
      <c r="H45" s="76">
        <v>29</v>
      </c>
      <c r="I45" s="77" t="s">
        <v>69</v>
      </c>
      <c r="J45" s="83">
        <f t="shared" si="2"/>
        <v>2.9000000000000002E-3</v>
      </c>
      <c r="K45" s="76">
        <v>28</v>
      </c>
      <c r="L45" s="77" t="s">
        <v>69</v>
      </c>
      <c r="M45" s="83">
        <f t="shared" si="3"/>
        <v>2.8E-3</v>
      </c>
      <c r="N45" s="76">
        <v>21</v>
      </c>
      <c r="O45" s="77" t="s">
        <v>69</v>
      </c>
      <c r="P45" s="83">
        <f t="shared" si="4"/>
        <v>2.1000000000000003E-3</v>
      </c>
    </row>
    <row r="46" spans="1:16">
      <c r="A46" s="1">
        <f t="shared" si="5"/>
        <v>46</v>
      </c>
      <c r="B46" s="76">
        <v>1.2</v>
      </c>
      <c r="C46" s="77" t="s">
        <v>70</v>
      </c>
      <c r="D46" s="84">
        <f t="shared" si="6"/>
        <v>9.9999999999999991E-5</v>
      </c>
      <c r="E46" s="78">
        <v>6.7460000000000006E-2</v>
      </c>
      <c r="F46" s="79">
        <v>0.25230000000000002</v>
      </c>
      <c r="G46" s="75">
        <f t="shared" si="1"/>
        <v>0.31976000000000004</v>
      </c>
      <c r="H46" s="76">
        <v>31</v>
      </c>
      <c r="I46" s="77" t="s">
        <v>69</v>
      </c>
      <c r="J46" s="83">
        <f t="shared" si="2"/>
        <v>3.0999999999999999E-3</v>
      </c>
      <c r="K46" s="76">
        <v>29</v>
      </c>
      <c r="L46" s="77" t="s">
        <v>69</v>
      </c>
      <c r="M46" s="83">
        <f t="shared" si="3"/>
        <v>2.9000000000000002E-3</v>
      </c>
      <c r="N46" s="76">
        <v>22</v>
      </c>
      <c r="O46" s="77" t="s">
        <v>69</v>
      </c>
      <c r="P46" s="83">
        <f t="shared" si="4"/>
        <v>2.1999999999999997E-3</v>
      </c>
    </row>
    <row r="47" spans="1:16">
      <c r="A47" s="1">
        <f t="shared" si="5"/>
        <v>47</v>
      </c>
      <c r="B47" s="76">
        <v>1.3</v>
      </c>
      <c r="C47" s="77" t="s">
        <v>70</v>
      </c>
      <c r="D47" s="84">
        <f t="shared" si="6"/>
        <v>1.0833333333333333E-4</v>
      </c>
      <c r="E47" s="78">
        <v>7.0209999999999995E-2</v>
      </c>
      <c r="F47" s="79">
        <v>0.25580000000000003</v>
      </c>
      <c r="G47" s="75">
        <f t="shared" si="1"/>
        <v>0.32601000000000002</v>
      </c>
      <c r="H47" s="76">
        <v>32</v>
      </c>
      <c r="I47" s="77" t="s">
        <v>69</v>
      </c>
      <c r="J47" s="83">
        <f t="shared" si="2"/>
        <v>3.2000000000000002E-3</v>
      </c>
      <c r="K47" s="76">
        <v>31</v>
      </c>
      <c r="L47" s="77" t="s">
        <v>69</v>
      </c>
      <c r="M47" s="83">
        <f t="shared" si="3"/>
        <v>3.0999999999999999E-3</v>
      </c>
      <c r="N47" s="76">
        <v>23</v>
      </c>
      <c r="O47" s="77" t="s">
        <v>69</v>
      </c>
      <c r="P47" s="83">
        <f t="shared" si="4"/>
        <v>2.3E-3</v>
      </c>
    </row>
    <row r="48" spans="1:16">
      <c r="A48" s="1">
        <f t="shared" si="5"/>
        <v>48</v>
      </c>
      <c r="B48" s="76">
        <v>1.4</v>
      </c>
      <c r="C48" s="77" t="s">
        <v>70</v>
      </c>
      <c r="D48" s="84">
        <f t="shared" si="6"/>
        <v>1.1666666666666667E-4</v>
      </c>
      <c r="E48" s="78">
        <v>7.2859999999999994E-2</v>
      </c>
      <c r="F48" s="79">
        <v>0.25890000000000002</v>
      </c>
      <c r="G48" s="75">
        <f t="shared" si="1"/>
        <v>0.33176</v>
      </c>
      <c r="H48" s="76">
        <v>34</v>
      </c>
      <c r="I48" s="77" t="s">
        <v>69</v>
      </c>
      <c r="J48" s="83">
        <f t="shared" si="2"/>
        <v>3.4000000000000002E-3</v>
      </c>
      <c r="K48" s="76">
        <v>32</v>
      </c>
      <c r="L48" s="77" t="s">
        <v>69</v>
      </c>
      <c r="M48" s="83">
        <f t="shared" si="3"/>
        <v>3.2000000000000002E-3</v>
      </c>
      <c r="N48" s="76">
        <v>24</v>
      </c>
      <c r="O48" s="77" t="s">
        <v>69</v>
      </c>
      <c r="P48" s="83">
        <f t="shared" si="4"/>
        <v>2.4000000000000002E-3</v>
      </c>
    </row>
    <row r="49" spans="1:16">
      <c r="A49" s="1">
        <f t="shared" si="5"/>
        <v>49</v>
      </c>
      <c r="B49" s="76">
        <v>1.5</v>
      </c>
      <c r="C49" s="77" t="s">
        <v>70</v>
      </c>
      <c r="D49" s="84">
        <f t="shared" si="6"/>
        <v>1.25E-4</v>
      </c>
      <c r="E49" s="78">
        <v>7.5420000000000001E-2</v>
      </c>
      <c r="F49" s="79">
        <v>0.2616</v>
      </c>
      <c r="G49" s="75">
        <f t="shared" si="1"/>
        <v>0.33701999999999999</v>
      </c>
      <c r="H49" s="76">
        <v>36</v>
      </c>
      <c r="I49" s="77" t="s">
        <v>69</v>
      </c>
      <c r="J49" s="83">
        <f t="shared" si="2"/>
        <v>3.5999999999999999E-3</v>
      </c>
      <c r="K49" s="76">
        <v>34</v>
      </c>
      <c r="L49" s="77" t="s">
        <v>69</v>
      </c>
      <c r="M49" s="83">
        <f t="shared" si="3"/>
        <v>3.4000000000000002E-3</v>
      </c>
      <c r="N49" s="76">
        <v>25</v>
      </c>
      <c r="O49" s="77" t="s">
        <v>69</v>
      </c>
      <c r="P49" s="83">
        <f t="shared" si="4"/>
        <v>2.5000000000000001E-3</v>
      </c>
    </row>
    <row r="50" spans="1:16">
      <c r="A50" s="1">
        <f t="shared" si="5"/>
        <v>50</v>
      </c>
      <c r="B50" s="76">
        <v>1.6</v>
      </c>
      <c r="C50" s="77" t="s">
        <v>70</v>
      </c>
      <c r="D50" s="84">
        <f t="shared" si="6"/>
        <v>1.3333333333333334E-4</v>
      </c>
      <c r="E50" s="78">
        <v>7.7890000000000001E-2</v>
      </c>
      <c r="F50" s="79">
        <v>0.2641</v>
      </c>
      <c r="G50" s="75">
        <f t="shared" si="1"/>
        <v>0.34199000000000002</v>
      </c>
      <c r="H50" s="76">
        <v>38</v>
      </c>
      <c r="I50" s="77" t="s">
        <v>69</v>
      </c>
      <c r="J50" s="83">
        <f t="shared" si="2"/>
        <v>3.8E-3</v>
      </c>
      <c r="K50" s="76">
        <v>35</v>
      </c>
      <c r="L50" s="77" t="s">
        <v>69</v>
      </c>
      <c r="M50" s="83">
        <f t="shared" si="3"/>
        <v>3.5000000000000005E-3</v>
      </c>
      <c r="N50" s="76">
        <v>27</v>
      </c>
      <c r="O50" s="77" t="s">
        <v>69</v>
      </c>
      <c r="P50" s="83">
        <f t="shared" si="4"/>
        <v>2.7000000000000001E-3</v>
      </c>
    </row>
    <row r="51" spans="1:16">
      <c r="A51" s="1">
        <f t="shared" si="5"/>
        <v>51</v>
      </c>
      <c r="B51" s="76">
        <v>1.7</v>
      </c>
      <c r="C51" s="77" t="s">
        <v>70</v>
      </c>
      <c r="D51" s="84">
        <f t="shared" si="6"/>
        <v>1.4166666666666665E-4</v>
      </c>
      <c r="E51" s="78">
        <v>8.029E-2</v>
      </c>
      <c r="F51" s="79">
        <v>0.26629999999999998</v>
      </c>
      <c r="G51" s="75">
        <f t="shared" si="1"/>
        <v>0.34658999999999995</v>
      </c>
      <c r="H51" s="76">
        <v>40</v>
      </c>
      <c r="I51" s="77" t="s">
        <v>69</v>
      </c>
      <c r="J51" s="83">
        <f t="shared" si="2"/>
        <v>4.0000000000000001E-3</v>
      </c>
      <c r="K51" s="76">
        <v>37</v>
      </c>
      <c r="L51" s="77" t="s">
        <v>69</v>
      </c>
      <c r="M51" s="83">
        <f t="shared" si="3"/>
        <v>3.6999999999999997E-3</v>
      </c>
      <c r="N51" s="76">
        <v>28</v>
      </c>
      <c r="O51" s="77" t="s">
        <v>69</v>
      </c>
      <c r="P51" s="83">
        <f t="shared" si="4"/>
        <v>2.8E-3</v>
      </c>
    </row>
    <row r="52" spans="1:16">
      <c r="A52" s="1">
        <f t="shared" si="5"/>
        <v>52</v>
      </c>
      <c r="B52" s="76">
        <v>1.8</v>
      </c>
      <c r="C52" s="77" t="s">
        <v>70</v>
      </c>
      <c r="D52" s="84">
        <f t="shared" si="6"/>
        <v>1.4999999999999999E-4</v>
      </c>
      <c r="E52" s="78">
        <v>8.2619999999999999E-2</v>
      </c>
      <c r="F52" s="79">
        <v>0.26819999999999999</v>
      </c>
      <c r="G52" s="75">
        <f t="shared" si="1"/>
        <v>0.35082000000000002</v>
      </c>
      <c r="H52" s="76">
        <v>42</v>
      </c>
      <c r="I52" s="77" t="s">
        <v>69</v>
      </c>
      <c r="J52" s="83">
        <f t="shared" ref="J52:J83" si="7">H52/1000/10</f>
        <v>4.2000000000000006E-3</v>
      </c>
      <c r="K52" s="76">
        <v>38</v>
      </c>
      <c r="L52" s="77" t="s">
        <v>69</v>
      </c>
      <c r="M52" s="83">
        <f t="shared" ref="M52:M83" si="8">K52/1000/10</f>
        <v>3.8E-3</v>
      </c>
      <c r="N52" s="76">
        <v>29</v>
      </c>
      <c r="O52" s="77" t="s">
        <v>69</v>
      </c>
      <c r="P52" s="83">
        <f t="shared" ref="P52:P83" si="9">N52/1000/10</f>
        <v>2.9000000000000002E-3</v>
      </c>
    </row>
    <row r="53" spans="1:16">
      <c r="A53" s="1">
        <f t="shared" si="5"/>
        <v>53</v>
      </c>
      <c r="B53" s="76">
        <v>2</v>
      </c>
      <c r="C53" s="77" t="s">
        <v>70</v>
      </c>
      <c r="D53" s="84">
        <f t="shared" si="6"/>
        <v>1.6666666666666666E-4</v>
      </c>
      <c r="E53" s="78">
        <v>8.7090000000000001E-2</v>
      </c>
      <c r="F53" s="79">
        <v>0.27160000000000001</v>
      </c>
      <c r="G53" s="75">
        <f t="shared" si="1"/>
        <v>0.35869000000000001</v>
      </c>
      <c r="H53" s="76">
        <v>45</v>
      </c>
      <c r="I53" s="77" t="s">
        <v>69</v>
      </c>
      <c r="J53" s="83">
        <f t="shared" si="7"/>
        <v>4.4999999999999997E-3</v>
      </c>
      <c r="K53" s="76">
        <v>41</v>
      </c>
      <c r="L53" s="77" t="s">
        <v>69</v>
      </c>
      <c r="M53" s="83">
        <f t="shared" si="8"/>
        <v>4.1000000000000003E-3</v>
      </c>
      <c r="N53" s="76">
        <v>31</v>
      </c>
      <c r="O53" s="77" t="s">
        <v>69</v>
      </c>
      <c r="P53" s="83">
        <f t="shared" si="9"/>
        <v>3.0999999999999999E-3</v>
      </c>
    </row>
    <row r="54" spans="1:16">
      <c r="A54" s="1">
        <f t="shared" si="5"/>
        <v>54</v>
      </c>
      <c r="B54" s="76">
        <v>2.25</v>
      </c>
      <c r="C54" s="77" t="s">
        <v>70</v>
      </c>
      <c r="D54" s="84">
        <f t="shared" si="6"/>
        <v>1.8749999999999998E-4</v>
      </c>
      <c r="E54" s="78">
        <v>9.2369999999999994E-2</v>
      </c>
      <c r="F54" s="79">
        <v>0.27500000000000002</v>
      </c>
      <c r="G54" s="75">
        <f t="shared" si="1"/>
        <v>0.36737000000000003</v>
      </c>
      <c r="H54" s="76">
        <v>49</v>
      </c>
      <c r="I54" s="77" t="s">
        <v>69</v>
      </c>
      <c r="J54" s="83">
        <f t="shared" si="7"/>
        <v>4.8999999999999998E-3</v>
      </c>
      <c r="K54" s="76">
        <v>45</v>
      </c>
      <c r="L54" s="77" t="s">
        <v>69</v>
      </c>
      <c r="M54" s="83">
        <f t="shared" si="8"/>
        <v>4.4999999999999997E-3</v>
      </c>
      <c r="N54" s="76">
        <v>34</v>
      </c>
      <c r="O54" s="77" t="s">
        <v>69</v>
      </c>
      <c r="P54" s="83">
        <f t="shared" si="9"/>
        <v>3.4000000000000002E-3</v>
      </c>
    </row>
    <row r="55" spans="1:16">
      <c r="A55" s="1">
        <f t="shared" si="5"/>
        <v>55</v>
      </c>
      <c r="B55" s="76">
        <v>2.5</v>
      </c>
      <c r="C55" s="77" t="s">
        <v>70</v>
      </c>
      <c r="D55" s="84">
        <f t="shared" si="6"/>
        <v>2.0833333333333335E-4</v>
      </c>
      <c r="E55" s="78">
        <v>9.7369999999999998E-2</v>
      </c>
      <c r="F55" s="79">
        <v>0.27760000000000001</v>
      </c>
      <c r="G55" s="75">
        <f t="shared" si="1"/>
        <v>0.37497000000000003</v>
      </c>
      <c r="H55" s="76">
        <v>54</v>
      </c>
      <c r="I55" s="77" t="s">
        <v>69</v>
      </c>
      <c r="J55" s="83">
        <f t="shared" si="7"/>
        <v>5.4000000000000003E-3</v>
      </c>
      <c r="K55" s="76">
        <v>49</v>
      </c>
      <c r="L55" s="77" t="s">
        <v>69</v>
      </c>
      <c r="M55" s="83">
        <f t="shared" si="8"/>
        <v>4.8999999999999998E-3</v>
      </c>
      <c r="N55" s="76">
        <v>36</v>
      </c>
      <c r="O55" s="77" t="s">
        <v>69</v>
      </c>
      <c r="P55" s="83">
        <f t="shared" si="9"/>
        <v>3.5999999999999999E-3</v>
      </c>
    </row>
    <row r="56" spans="1:16">
      <c r="A56" s="1">
        <f t="shared" si="5"/>
        <v>56</v>
      </c>
      <c r="B56" s="76">
        <v>2.75</v>
      </c>
      <c r="C56" s="77" t="s">
        <v>70</v>
      </c>
      <c r="D56" s="84">
        <f t="shared" si="6"/>
        <v>2.2916666666666666E-4</v>
      </c>
      <c r="E56" s="78">
        <v>0.1021</v>
      </c>
      <c r="F56" s="79">
        <v>0.27960000000000002</v>
      </c>
      <c r="G56" s="75">
        <f t="shared" si="1"/>
        <v>0.38170000000000004</v>
      </c>
      <c r="H56" s="76">
        <v>58</v>
      </c>
      <c r="I56" s="77" t="s">
        <v>69</v>
      </c>
      <c r="J56" s="83">
        <f t="shared" si="7"/>
        <v>5.8000000000000005E-3</v>
      </c>
      <c r="K56" s="76">
        <v>52</v>
      </c>
      <c r="L56" s="77" t="s">
        <v>69</v>
      </c>
      <c r="M56" s="83">
        <f t="shared" si="8"/>
        <v>5.1999999999999998E-3</v>
      </c>
      <c r="N56" s="76">
        <v>39</v>
      </c>
      <c r="O56" s="77" t="s">
        <v>69</v>
      </c>
      <c r="P56" s="83">
        <f t="shared" si="9"/>
        <v>3.8999999999999998E-3</v>
      </c>
    </row>
    <row r="57" spans="1:16">
      <c r="A57" s="1">
        <f t="shared" si="5"/>
        <v>57</v>
      </c>
      <c r="B57" s="76">
        <v>3</v>
      </c>
      <c r="C57" s="77" t="s">
        <v>70</v>
      </c>
      <c r="D57" s="84">
        <f t="shared" si="6"/>
        <v>2.5000000000000001E-4</v>
      </c>
      <c r="E57" s="78">
        <v>0.1067</v>
      </c>
      <c r="F57" s="79">
        <v>0.28120000000000001</v>
      </c>
      <c r="G57" s="75">
        <f t="shared" si="1"/>
        <v>0.38790000000000002</v>
      </c>
      <c r="H57" s="76">
        <v>62</v>
      </c>
      <c r="I57" s="77" t="s">
        <v>69</v>
      </c>
      <c r="J57" s="83">
        <f t="shared" si="7"/>
        <v>6.1999999999999998E-3</v>
      </c>
      <c r="K57" s="76">
        <v>55</v>
      </c>
      <c r="L57" s="77" t="s">
        <v>69</v>
      </c>
      <c r="M57" s="83">
        <f t="shared" si="8"/>
        <v>5.4999999999999997E-3</v>
      </c>
      <c r="N57" s="76">
        <v>41</v>
      </c>
      <c r="O57" s="77" t="s">
        <v>69</v>
      </c>
      <c r="P57" s="83">
        <f t="shared" si="9"/>
        <v>4.1000000000000003E-3</v>
      </c>
    </row>
    <row r="58" spans="1:16">
      <c r="A58" s="1">
        <f t="shared" si="5"/>
        <v>58</v>
      </c>
      <c r="B58" s="76">
        <v>3.25</v>
      </c>
      <c r="C58" s="77" t="s">
        <v>70</v>
      </c>
      <c r="D58" s="84">
        <f t="shared" si="6"/>
        <v>2.7083333333333332E-4</v>
      </c>
      <c r="E58" s="78">
        <v>0.111</v>
      </c>
      <c r="F58" s="79">
        <v>0.2823</v>
      </c>
      <c r="G58" s="75">
        <f t="shared" si="1"/>
        <v>0.39329999999999998</v>
      </c>
      <c r="H58" s="76">
        <v>67</v>
      </c>
      <c r="I58" s="77" t="s">
        <v>69</v>
      </c>
      <c r="J58" s="83">
        <f t="shared" si="7"/>
        <v>6.7000000000000002E-3</v>
      </c>
      <c r="K58" s="76">
        <v>59</v>
      </c>
      <c r="L58" s="77" t="s">
        <v>69</v>
      </c>
      <c r="M58" s="83">
        <f t="shared" si="8"/>
        <v>5.8999999999999999E-3</v>
      </c>
      <c r="N58" s="76">
        <v>44</v>
      </c>
      <c r="O58" s="77" t="s">
        <v>69</v>
      </c>
      <c r="P58" s="83">
        <f t="shared" si="9"/>
        <v>4.3999999999999994E-3</v>
      </c>
    </row>
    <row r="59" spans="1:16">
      <c r="A59" s="1">
        <f t="shared" si="5"/>
        <v>59</v>
      </c>
      <c r="B59" s="76">
        <v>3.5</v>
      </c>
      <c r="C59" s="77" t="s">
        <v>70</v>
      </c>
      <c r="D59" s="84">
        <f t="shared" si="6"/>
        <v>2.9166666666666669E-4</v>
      </c>
      <c r="E59" s="78">
        <v>0.1152</v>
      </c>
      <c r="F59" s="79">
        <v>0.28320000000000001</v>
      </c>
      <c r="G59" s="75">
        <f t="shared" si="1"/>
        <v>0.39839999999999998</v>
      </c>
      <c r="H59" s="76">
        <v>71</v>
      </c>
      <c r="I59" s="77" t="s">
        <v>69</v>
      </c>
      <c r="J59" s="83">
        <f t="shared" si="7"/>
        <v>7.0999999999999995E-3</v>
      </c>
      <c r="K59" s="76">
        <v>62</v>
      </c>
      <c r="L59" s="77" t="s">
        <v>69</v>
      </c>
      <c r="M59" s="83">
        <f t="shared" si="8"/>
        <v>6.1999999999999998E-3</v>
      </c>
      <c r="N59" s="76">
        <v>46</v>
      </c>
      <c r="O59" s="77" t="s">
        <v>69</v>
      </c>
      <c r="P59" s="83">
        <f t="shared" si="9"/>
        <v>4.5999999999999999E-3</v>
      </c>
    </row>
    <row r="60" spans="1:16">
      <c r="A60" s="1">
        <f t="shared" si="5"/>
        <v>60</v>
      </c>
      <c r="B60" s="76">
        <v>3.75</v>
      </c>
      <c r="C60" s="77" t="s">
        <v>70</v>
      </c>
      <c r="D60" s="84">
        <f t="shared" si="6"/>
        <v>3.1250000000000001E-4</v>
      </c>
      <c r="E60" s="78">
        <v>0.1193</v>
      </c>
      <c r="F60" s="79">
        <v>0.2838</v>
      </c>
      <c r="G60" s="75">
        <f t="shared" si="1"/>
        <v>0.40310000000000001</v>
      </c>
      <c r="H60" s="76">
        <v>75</v>
      </c>
      <c r="I60" s="77" t="s">
        <v>69</v>
      </c>
      <c r="J60" s="83">
        <f t="shared" si="7"/>
        <v>7.4999999999999997E-3</v>
      </c>
      <c r="K60" s="76">
        <v>65</v>
      </c>
      <c r="L60" s="77" t="s">
        <v>69</v>
      </c>
      <c r="M60" s="83">
        <f t="shared" si="8"/>
        <v>6.5000000000000006E-3</v>
      </c>
      <c r="N60" s="76">
        <v>49</v>
      </c>
      <c r="O60" s="77" t="s">
        <v>69</v>
      </c>
      <c r="P60" s="83">
        <f t="shared" si="9"/>
        <v>4.8999999999999998E-3</v>
      </c>
    </row>
    <row r="61" spans="1:16">
      <c r="A61" s="1">
        <f t="shared" si="5"/>
        <v>61</v>
      </c>
      <c r="B61" s="76">
        <v>4</v>
      </c>
      <c r="C61" s="77" t="s">
        <v>70</v>
      </c>
      <c r="D61" s="84">
        <f t="shared" si="6"/>
        <v>3.3333333333333332E-4</v>
      </c>
      <c r="E61" s="78">
        <v>0.1232</v>
      </c>
      <c r="F61" s="79">
        <v>0.28420000000000001</v>
      </c>
      <c r="G61" s="75">
        <f t="shared" si="1"/>
        <v>0.40739999999999998</v>
      </c>
      <c r="H61" s="76">
        <v>79</v>
      </c>
      <c r="I61" s="77" t="s">
        <v>69</v>
      </c>
      <c r="J61" s="83">
        <f t="shared" si="7"/>
        <v>7.9000000000000008E-3</v>
      </c>
      <c r="K61" s="76">
        <v>69</v>
      </c>
      <c r="L61" s="77" t="s">
        <v>69</v>
      </c>
      <c r="M61" s="83">
        <f t="shared" si="8"/>
        <v>6.9000000000000008E-3</v>
      </c>
      <c r="N61" s="76">
        <v>51</v>
      </c>
      <c r="O61" s="77" t="s">
        <v>69</v>
      </c>
      <c r="P61" s="83">
        <f t="shared" si="9"/>
        <v>5.0999999999999995E-3</v>
      </c>
    </row>
    <row r="62" spans="1:16">
      <c r="A62" s="1">
        <f t="shared" si="5"/>
        <v>62</v>
      </c>
      <c r="B62" s="76">
        <v>4.5</v>
      </c>
      <c r="C62" s="77" t="s">
        <v>70</v>
      </c>
      <c r="D62" s="84">
        <f t="shared" si="6"/>
        <v>3.7499999999999995E-4</v>
      </c>
      <c r="E62" s="78">
        <v>0.13059999999999999</v>
      </c>
      <c r="F62" s="79">
        <v>0.28439999999999999</v>
      </c>
      <c r="G62" s="75">
        <f t="shared" si="1"/>
        <v>0.41499999999999998</v>
      </c>
      <c r="H62" s="76">
        <v>88</v>
      </c>
      <c r="I62" s="77" t="s">
        <v>69</v>
      </c>
      <c r="J62" s="83">
        <f t="shared" si="7"/>
        <v>8.7999999999999988E-3</v>
      </c>
      <c r="K62" s="76">
        <v>75</v>
      </c>
      <c r="L62" s="77" t="s">
        <v>69</v>
      </c>
      <c r="M62" s="83">
        <f t="shared" si="8"/>
        <v>7.4999999999999997E-3</v>
      </c>
      <c r="N62" s="76">
        <v>56</v>
      </c>
      <c r="O62" s="77" t="s">
        <v>69</v>
      </c>
      <c r="P62" s="83">
        <f t="shared" si="9"/>
        <v>5.5999999999999999E-3</v>
      </c>
    </row>
    <row r="63" spans="1:16">
      <c r="A63" s="1">
        <f t="shared" si="5"/>
        <v>63</v>
      </c>
      <c r="B63" s="76">
        <v>5</v>
      </c>
      <c r="C63" s="77" t="s">
        <v>70</v>
      </c>
      <c r="D63" s="84">
        <f t="shared" si="6"/>
        <v>4.1666666666666669E-4</v>
      </c>
      <c r="E63" s="78">
        <v>0.13769999999999999</v>
      </c>
      <c r="F63" s="79">
        <v>0.28399999999999997</v>
      </c>
      <c r="G63" s="75">
        <f t="shared" si="1"/>
        <v>0.42169999999999996</v>
      </c>
      <c r="H63" s="76">
        <v>96</v>
      </c>
      <c r="I63" s="77" t="s">
        <v>69</v>
      </c>
      <c r="J63" s="83">
        <f t="shared" si="7"/>
        <v>9.6000000000000009E-3</v>
      </c>
      <c r="K63" s="76">
        <v>81</v>
      </c>
      <c r="L63" s="77" t="s">
        <v>69</v>
      </c>
      <c r="M63" s="83">
        <f t="shared" si="8"/>
        <v>8.0999999999999996E-3</v>
      </c>
      <c r="N63" s="76">
        <v>61</v>
      </c>
      <c r="O63" s="77" t="s">
        <v>69</v>
      </c>
      <c r="P63" s="83">
        <f t="shared" si="9"/>
        <v>6.0999999999999995E-3</v>
      </c>
    </row>
    <row r="64" spans="1:16">
      <c r="A64" s="1">
        <f t="shared" si="5"/>
        <v>64</v>
      </c>
      <c r="B64" s="76">
        <v>5.5</v>
      </c>
      <c r="C64" s="77" t="s">
        <v>70</v>
      </c>
      <c r="D64" s="84">
        <f t="shared" si="6"/>
        <v>4.5833333333333332E-4</v>
      </c>
      <c r="E64" s="78">
        <v>0.1444</v>
      </c>
      <c r="F64" s="79">
        <v>0.2833</v>
      </c>
      <c r="G64" s="75">
        <f t="shared" si="1"/>
        <v>0.42769999999999997</v>
      </c>
      <c r="H64" s="76">
        <v>104</v>
      </c>
      <c r="I64" s="77" t="s">
        <v>69</v>
      </c>
      <c r="J64" s="83">
        <f t="shared" si="7"/>
        <v>1.04E-2</v>
      </c>
      <c r="K64" s="76">
        <v>87</v>
      </c>
      <c r="L64" s="77" t="s">
        <v>69</v>
      </c>
      <c r="M64" s="83">
        <f t="shared" si="8"/>
        <v>8.6999999999999994E-3</v>
      </c>
      <c r="N64" s="76">
        <v>65</v>
      </c>
      <c r="O64" s="77" t="s">
        <v>69</v>
      </c>
      <c r="P64" s="83">
        <f t="shared" si="9"/>
        <v>6.5000000000000006E-3</v>
      </c>
    </row>
    <row r="65" spans="1:16">
      <c r="A65" s="1">
        <f t="shared" si="5"/>
        <v>65</v>
      </c>
      <c r="B65" s="76">
        <v>6</v>
      </c>
      <c r="C65" s="77" t="s">
        <v>70</v>
      </c>
      <c r="D65" s="84">
        <f t="shared" si="6"/>
        <v>5.0000000000000001E-4</v>
      </c>
      <c r="E65" s="78">
        <v>0.15079999999999999</v>
      </c>
      <c r="F65" s="79">
        <v>0.2823</v>
      </c>
      <c r="G65" s="75">
        <f t="shared" si="1"/>
        <v>0.43309999999999998</v>
      </c>
      <c r="H65" s="76">
        <v>113</v>
      </c>
      <c r="I65" s="77" t="s">
        <v>69</v>
      </c>
      <c r="J65" s="83">
        <f t="shared" si="7"/>
        <v>1.1300000000000001E-2</v>
      </c>
      <c r="K65" s="76">
        <v>93</v>
      </c>
      <c r="L65" s="77" t="s">
        <v>69</v>
      </c>
      <c r="M65" s="83">
        <f t="shared" si="8"/>
        <v>9.2999999999999992E-3</v>
      </c>
      <c r="N65" s="76">
        <v>70</v>
      </c>
      <c r="O65" s="77" t="s">
        <v>69</v>
      </c>
      <c r="P65" s="83">
        <f t="shared" si="9"/>
        <v>7.000000000000001E-3</v>
      </c>
    </row>
    <row r="66" spans="1:16">
      <c r="A66" s="1">
        <f t="shared" si="5"/>
        <v>66</v>
      </c>
      <c r="B66" s="76">
        <v>6.5</v>
      </c>
      <c r="C66" s="77" t="s">
        <v>70</v>
      </c>
      <c r="D66" s="84">
        <f t="shared" si="6"/>
        <v>5.4166666666666664E-4</v>
      </c>
      <c r="E66" s="78">
        <v>0.157</v>
      </c>
      <c r="F66" s="79">
        <v>0.28110000000000002</v>
      </c>
      <c r="G66" s="75">
        <f t="shared" si="1"/>
        <v>0.43810000000000004</v>
      </c>
      <c r="H66" s="76">
        <v>121</v>
      </c>
      <c r="I66" s="77" t="s">
        <v>69</v>
      </c>
      <c r="J66" s="83">
        <f t="shared" si="7"/>
        <v>1.21E-2</v>
      </c>
      <c r="K66" s="76">
        <v>99</v>
      </c>
      <c r="L66" s="77" t="s">
        <v>69</v>
      </c>
      <c r="M66" s="83">
        <f t="shared" si="8"/>
        <v>9.9000000000000008E-3</v>
      </c>
      <c r="N66" s="76">
        <v>74</v>
      </c>
      <c r="O66" s="77" t="s">
        <v>69</v>
      </c>
      <c r="P66" s="83">
        <f t="shared" si="9"/>
        <v>7.3999999999999995E-3</v>
      </c>
    </row>
    <row r="67" spans="1:16">
      <c r="A67" s="1">
        <f t="shared" si="5"/>
        <v>67</v>
      </c>
      <c r="B67" s="76">
        <v>7</v>
      </c>
      <c r="C67" s="77" t="s">
        <v>70</v>
      </c>
      <c r="D67" s="84">
        <f t="shared" si="6"/>
        <v>5.8333333333333338E-4</v>
      </c>
      <c r="E67" s="78">
        <v>0.16289999999999999</v>
      </c>
      <c r="F67" s="79">
        <v>0.2797</v>
      </c>
      <c r="G67" s="75">
        <f t="shared" si="1"/>
        <v>0.44259999999999999</v>
      </c>
      <c r="H67" s="76">
        <v>129</v>
      </c>
      <c r="I67" s="77" t="s">
        <v>69</v>
      </c>
      <c r="J67" s="83">
        <f t="shared" si="7"/>
        <v>1.29E-2</v>
      </c>
      <c r="K67" s="76">
        <v>105</v>
      </c>
      <c r="L67" s="77" t="s">
        <v>69</v>
      </c>
      <c r="M67" s="83">
        <f t="shared" si="8"/>
        <v>1.0499999999999999E-2</v>
      </c>
      <c r="N67" s="76">
        <v>79</v>
      </c>
      <c r="O67" s="77" t="s">
        <v>69</v>
      </c>
      <c r="P67" s="83">
        <f t="shared" si="9"/>
        <v>7.9000000000000008E-3</v>
      </c>
    </row>
    <row r="68" spans="1:16">
      <c r="A68" s="1">
        <f t="shared" si="5"/>
        <v>68</v>
      </c>
      <c r="B68" s="76">
        <v>8</v>
      </c>
      <c r="C68" s="77" t="s">
        <v>70</v>
      </c>
      <c r="D68" s="84">
        <f t="shared" si="6"/>
        <v>6.6666666666666664E-4</v>
      </c>
      <c r="E68" s="78">
        <v>0.17419999999999999</v>
      </c>
      <c r="F68" s="79">
        <v>0.27660000000000001</v>
      </c>
      <c r="G68" s="75">
        <f t="shared" si="1"/>
        <v>0.45079999999999998</v>
      </c>
      <c r="H68" s="76">
        <v>146</v>
      </c>
      <c r="I68" s="77" t="s">
        <v>69</v>
      </c>
      <c r="J68" s="83">
        <f t="shared" si="7"/>
        <v>1.4599999999999998E-2</v>
      </c>
      <c r="K68" s="76">
        <v>117</v>
      </c>
      <c r="L68" s="77" t="s">
        <v>69</v>
      </c>
      <c r="M68" s="83">
        <f t="shared" si="8"/>
        <v>1.17E-2</v>
      </c>
      <c r="N68" s="76">
        <v>88</v>
      </c>
      <c r="O68" s="77" t="s">
        <v>69</v>
      </c>
      <c r="P68" s="83">
        <f t="shared" si="9"/>
        <v>8.7999999999999988E-3</v>
      </c>
    </row>
    <row r="69" spans="1:16">
      <c r="A69" s="1">
        <f t="shared" si="5"/>
        <v>69</v>
      </c>
      <c r="B69" s="76">
        <v>9</v>
      </c>
      <c r="C69" s="77" t="s">
        <v>70</v>
      </c>
      <c r="D69" s="84">
        <f t="shared" si="6"/>
        <v>7.4999999999999991E-4</v>
      </c>
      <c r="E69" s="78">
        <v>0.1847</v>
      </c>
      <c r="F69" s="79">
        <v>0.2732</v>
      </c>
      <c r="G69" s="75">
        <f t="shared" si="1"/>
        <v>0.45789999999999997</v>
      </c>
      <c r="H69" s="76">
        <v>162</v>
      </c>
      <c r="I69" s="77" t="s">
        <v>69</v>
      </c>
      <c r="J69" s="83">
        <f t="shared" si="7"/>
        <v>1.6199999999999999E-2</v>
      </c>
      <c r="K69" s="76">
        <v>128</v>
      </c>
      <c r="L69" s="77" t="s">
        <v>69</v>
      </c>
      <c r="M69" s="83">
        <f t="shared" si="8"/>
        <v>1.2800000000000001E-2</v>
      </c>
      <c r="N69" s="76">
        <v>96</v>
      </c>
      <c r="O69" s="77" t="s">
        <v>69</v>
      </c>
      <c r="P69" s="83">
        <f t="shared" si="9"/>
        <v>9.6000000000000009E-3</v>
      </c>
    </row>
    <row r="70" spans="1:16">
      <c r="A70" s="1">
        <f t="shared" si="5"/>
        <v>70</v>
      </c>
      <c r="B70" s="76">
        <v>10</v>
      </c>
      <c r="C70" s="77" t="s">
        <v>70</v>
      </c>
      <c r="D70" s="84">
        <f t="shared" si="6"/>
        <v>8.3333333333333339E-4</v>
      </c>
      <c r="E70" s="78">
        <v>0.19470000000000001</v>
      </c>
      <c r="F70" s="79">
        <v>0.26960000000000001</v>
      </c>
      <c r="G70" s="75">
        <f t="shared" si="1"/>
        <v>0.46430000000000005</v>
      </c>
      <c r="H70" s="76">
        <v>179</v>
      </c>
      <c r="I70" s="77" t="s">
        <v>69</v>
      </c>
      <c r="J70" s="83">
        <f t="shared" si="7"/>
        <v>1.7899999999999999E-2</v>
      </c>
      <c r="K70" s="76">
        <v>139</v>
      </c>
      <c r="L70" s="77" t="s">
        <v>69</v>
      </c>
      <c r="M70" s="83">
        <f t="shared" si="8"/>
        <v>1.3900000000000001E-2</v>
      </c>
      <c r="N70" s="76">
        <v>105</v>
      </c>
      <c r="O70" s="77" t="s">
        <v>69</v>
      </c>
      <c r="P70" s="83">
        <f t="shared" si="9"/>
        <v>1.0499999999999999E-2</v>
      </c>
    </row>
    <row r="71" spans="1:16">
      <c r="A71" s="1">
        <f t="shared" si="5"/>
        <v>71</v>
      </c>
      <c r="B71" s="76">
        <v>11</v>
      </c>
      <c r="C71" s="77" t="s">
        <v>70</v>
      </c>
      <c r="D71" s="84">
        <f t="shared" si="6"/>
        <v>9.1666666666666665E-4</v>
      </c>
      <c r="E71" s="78">
        <v>0.20419999999999999</v>
      </c>
      <c r="F71" s="79">
        <v>0.26600000000000001</v>
      </c>
      <c r="G71" s="75">
        <f t="shared" si="1"/>
        <v>0.47020000000000001</v>
      </c>
      <c r="H71" s="76">
        <v>196</v>
      </c>
      <c r="I71" s="77" t="s">
        <v>69</v>
      </c>
      <c r="J71" s="83">
        <f t="shared" si="7"/>
        <v>1.9599999999999999E-2</v>
      </c>
      <c r="K71" s="76">
        <v>150</v>
      </c>
      <c r="L71" s="77" t="s">
        <v>69</v>
      </c>
      <c r="M71" s="83">
        <f t="shared" si="8"/>
        <v>1.4999999999999999E-2</v>
      </c>
      <c r="N71" s="76">
        <v>113</v>
      </c>
      <c r="O71" s="77" t="s">
        <v>69</v>
      </c>
      <c r="P71" s="83">
        <f t="shared" si="9"/>
        <v>1.1300000000000001E-2</v>
      </c>
    </row>
    <row r="72" spans="1:16">
      <c r="A72" s="1">
        <f t="shared" si="5"/>
        <v>72</v>
      </c>
      <c r="B72" s="76">
        <v>12</v>
      </c>
      <c r="C72" s="77" t="s">
        <v>70</v>
      </c>
      <c r="D72" s="84">
        <f t="shared" si="6"/>
        <v>1E-3</v>
      </c>
      <c r="E72" s="78">
        <v>0.21329999999999999</v>
      </c>
      <c r="F72" s="79">
        <v>0.26229999999999998</v>
      </c>
      <c r="G72" s="75">
        <f t="shared" si="1"/>
        <v>0.47559999999999997</v>
      </c>
      <c r="H72" s="76">
        <v>213</v>
      </c>
      <c r="I72" s="77" t="s">
        <v>69</v>
      </c>
      <c r="J72" s="83">
        <f t="shared" si="7"/>
        <v>2.1299999999999999E-2</v>
      </c>
      <c r="K72" s="76">
        <v>161</v>
      </c>
      <c r="L72" s="77" t="s">
        <v>69</v>
      </c>
      <c r="M72" s="83">
        <f t="shared" si="8"/>
        <v>1.61E-2</v>
      </c>
      <c r="N72" s="76">
        <v>122</v>
      </c>
      <c r="O72" s="77" t="s">
        <v>69</v>
      </c>
      <c r="P72" s="83">
        <f t="shared" si="9"/>
        <v>1.2199999999999999E-2</v>
      </c>
    </row>
    <row r="73" spans="1:16">
      <c r="A73" s="1">
        <f t="shared" si="5"/>
        <v>73</v>
      </c>
      <c r="B73" s="76">
        <v>13</v>
      </c>
      <c r="C73" s="77" t="s">
        <v>70</v>
      </c>
      <c r="D73" s="84">
        <f t="shared" si="6"/>
        <v>1.0833333333333333E-3</v>
      </c>
      <c r="E73" s="78">
        <v>0.222</v>
      </c>
      <c r="F73" s="79">
        <v>0.25869999999999999</v>
      </c>
      <c r="G73" s="75">
        <f t="shared" si="1"/>
        <v>0.48070000000000002</v>
      </c>
      <c r="H73" s="76">
        <v>229</v>
      </c>
      <c r="I73" s="77" t="s">
        <v>69</v>
      </c>
      <c r="J73" s="83">
        <f t="shared" si="7"/>
        <v>2.29E-2</v>
      </c>
      <c r="K73" s="76">
        <v>172</v>
      </c>
      <c r="L73" s="77" t="s">
        <v>69</v>
      </c>
      <c r="M73" s="83">
        <f t="shared" si="8"/>
        <v>1.72E-2</v>
      </c>
      <c r="N73" s="76">
        <v>130</v>
      </c>
      <c r="O73" s="77" t="s">
        <v>69</v>
      </c>
      <c r="P73" s="83">
        <f t="shared" si="9"/>
        <v>1.3000000000000001E-2</v>
      </c>
    </row>
    <row r="74" spans="1:16">
      <c r="A74" s="1">
        <f t="shared" si="5"/>
        <v>74</v>
      </c>
      <c r="B74" s="76">
        <v>14</v>
      </c>
      <c r="C74" s="77" t="s">
        <v>70</v>
      </c>
      <c r="D74" s="84">
        <f t="shared" si="6"/>
        <v>1.1666666666666668E-3</v>
      </c>
      <c r="E74" s="78">
        <v>0.23039999999999999</v>
      </c>
      <c r="F74" s="79">
        <v>0.25519999999999998</v>
      </c>
      <c r="G74" s="75">
        <f t="shared" si="1"/>
        <v>0.48559999999999998</v>
      </c>
      <c r="H74" s="76">
        <v>246</v>
      </c>
      <c r="I74" s="77" t="s">
        <v>69</v>
      </c>
      <c r="J74" s="83">
        <f t="shared" si="7"/>
        <v>2.46E-2</v>
      </c>
      <c r="K74" s="76">
        <v>182</v>
      </c>
      <c r="L74" s="77" t="s">
        <v>69</v>
      </c>
      <c r="M74" s="83">
        <f t="shared" si="8"/>
        <v>1.8200000000000001E-2</v>
      </c>
      <c r="N74" s="76">
        <v>138</v>
      </c>
      <c r="O74" s="77" t="s">
        <v>69</v>
      </c>
      <c r="P74" s="83">
        <f t="shared" si="9"/>
        <v>1.3800000000000002E-2</v>
      </c>
    </row>
    <row r="75" spans="1:16">
      <c r="A75" s="1">
        <f t="shared" si="5"/>
        <v>75</v>
      </c>
      <c r="B75" s="76">
        <v>15</v>
      </c>
      <c r="C75" s="77" t="s">
        <v>70</v>
      </c>
      <c r="D75" s="84">
        <f t="shared" si="6"/>
        <v>1.25E-3</v>
      </c>
      <c r="E75" s="78">
        <v>0.23849999999999999</v>
      </c>
      <c r="F75" s="79">
        <v>0.25169999999999998</v>
      </c>
      <c r="G75" s="75">
        <f t="shared" si="1"/>
        <v>0.49019999999999997</v>
      </c>
      <c r="H75" s="76">
        <v>263</v>
      </c>
      <c r="I75" s="77" t="s">
        <v>69</v>
      </c>
      <c r="J75" s="83">
        <f t="shared" si="7"/>
        <v>2.63E-2</v>
      </c>
      <c r="K75" s="76">
        <v>193</v>
      </c>
      <c r="L75" s="77" t="s">
        <v>69</v>
      </c>
      <c r="M75" s="83">
        <f t="shared" si="8"/>
        <v>1.9300000000000001E-2</v>
      </c>
      <c r="N75" s="76">
        <v>146</v>
      </c>
      <c r="O75" s="77" t="s">
        <v>69</v>
      </c>
      <c r="P75" s="83">
        <f t="shared" si="9"/>
        <v>1.4599999999999998E-2</v>
      </c>
    </row>
    <row r="76" spans="1:16">
      <c r="A76" s="1">
        <f t="shared" si="5"/>
        <v>76</v>
      </c>
      <c r="B76" s="76">
        <v>16</v>
      </c>
      <c r="C76" s="77" t="s">
        <v>70</v>
      </c>
      <c r="D76" s="84">
        <f t="shared" si="6"/>
        <v>1.3333333333333333E-3</v>
      </c>
      <c r="E76" s="78">
        <v>0.24629999999999999</v>
      </c>
      <c r="F76" s="79">
        <v>0.24829999999999999</v>
      </c>
      <c r="G76" s="75">
        <f t="shared" si="1"/>
        <v>0.49459999999999998</v>
      </c>
      <c r="H76" s="76">
        <v>280</v>
      </c>
      <c r="I76" s="77" t="s">
        <v>69</v>
      </c>
      <c r="J76" s="83">
        <f t="shared" si="7"/>
        <v>2.8000000000000004E-2</v>
      </c>
      <c r="K76" s="76">
        <v>203</v>
      </c>
      <c r="L76" s="77" t="s">
        <v>69</v>
      </c>
      <c r="M76" s="83">
        <f t="shared" si="8"/>
        <v>2.0300000000000002E-2</v>
      </c>
      <c r="N76" s="76">
        <v>155</v>
      </c>
      <c r="O76" s="77" t="s">
        <v>69</v>
      </c>
      <c r="P76" s="83">
        <f t="shared" si="9"/>
        <v>1.55E-2</v>
      </c>
    </row>
    <row r="77" spans="1:16">
      <c r="A77" s="1">
        <f t="shared" si="5"/>
        <v>77</v>
      </c>
      <c r="B77" s="76">
        <v>17</v>
      </c>
      <c r="C77" s="77" t="s">
        <v>70</v>
      </c>
      <c r="D77" s="84">
        <f t="shared" ref="D77:D108" si="10">B77/1000/$C$5</f>
        <v>1.4166666666666668E-3</v>
      </c>
      <c r="E77" s="78">
        <v>0.25390000000000001</v>
      </c>
      <c r="F77" s="79">
        <v>0.245</v>
      </c>
      <c r="G77" s="75">
        <f t="shared" si="1"/>
        <v>0.49890000000000001</v>
      </c>
      <c r="H77" s="76">
        <v>297</v>
      </c>
      <c r="I77" s="77" t="s">
        <v>69</v>
      </c>
      <c r="J77" s="83">
        <f t="shared" si="7"/>
        <v>2.9699999999999997E-2</v>
      </c>
      <c r="K77" s="76">
        <v>213</v>
      </c>
      <c r="L77" s="77" t="s">
        <v>69</v>
      </c>
      <c r="M77" s="83">
        <f t="shared" si="8"/>
        <v>2.1299999999999999E-2</v>
      </c>
      <c r="N77" s="76">
        <v>162</v>
      </c>
      <c r="O77" s="77" t="s">
        <v>69</v>
      </c>
      <c r="P77" s="83">
        <f t="shared" si="9"/>
        <v>1.6199999999999999E-2</v>
      </c>
    </row>
    <row r="78" spans="1:16">
      <c r="A78" s="1">
        <f t="shared" si="5"/>
        <v>78</v>
      </c>
      <c r="B78" s="76">
        <v>18</v>
      </c>
      <c r="C78" s="77" t="s">
        <v>70</v>
      </c>
      <c r="D78" s="84">
        <f t="shared" si="10"/>
        <v>1.4999999999999998E-3</v>
      </c>
      <c r="E78" s="78">
        <v>0.26129999999999998</v>
      </c>
      <c r="F78" s="79">
        <v>0.24179999999999999</v>
      </c>
      <c r="G78" s="75">
        <f t="shared" si="1"/>
        <v>0.50309999999999999</v>
      </c>
      <c r="H78" s="76">
        <v>314</v>
      </c>
      <c r="I78" s="77" t="s">
        <v>69</v>
      </c>
      <c r="J78" s="83">
        <f t="shared" si="7"/>
        <v>3.1399999999999997E-2</v>
      </c>
      <c r="K78" s="76">
        <v>223</v>
      </c>
      <c r="L78" s="77" t="s">
        <v>69</v>
      </c>
      <c r="M78" s="83">
        <f t="shared" si="8"/>
        <v>2.23E-2</v>
      </c>
      <c r="N78" s="76">
        <v>170</v>
      </c>
      <c r="O78" s="77" t="s">
        <v>69</v>
      </c>
      <c r="P78" s="83">
        <f t="shared" si="9"/>
        <v>1.7000000000000001E-2</v>
      </c>
    </row>
    <row r="79" spans="1:16">
      <c r="A79" s="1">
        <f t="shared" si="5"/>
        <v>79</v>
      </c>
      <c r="B79" s="76">
        <v>20</v>
      </c>
      <c r="C79" s="77" t="s">
        <v>70</v>
      </c>
      <c r="D79" s="84">
        <f t="shared" si="10"/>
        <v>1.6666666666666668E-3</v>
      </c>
      <c r="E79" s="78">
        <v>0.27539999999999998</v>
      </c>
      <c r="F79" s="79">
        <v>0.2356</v>
      </c>
      <c r="G79" s="75">
        <f t="shared" si="1"/>
        <v>0.51100000000000001</v>
      </c>
      <c r="H79" s="76">
        <v>348</v>
      </c>
      <c r="I79" s="77" t="s">
        <v>69</v>
      </c>
      <c r="J79" s="83">
        <f t="shared" si="7"/>
        <v>3.4799999999999998E-2</v>
      </c>
      <c r="K79" s="76">
        <v>243</v>
      </c>
      <c r="L79" s="77" t="s">
        <v>69</v>
      </c>
      <c r="M79" s="83">
        <f t="shared" si="8"/>
        <v>2.4299999999999999E-2</v>
      </c>
      <c r="N79" s="76">
        <v>186</v>
      </c>
      <c r="O79" s="77" t="s">
        <v>69</v>
      </c>
      <c r="P79" s="83">
        <f t="shared" si="9"/>
        <v>1.8599999999999998E-2</v>
      </c>
    </row>
    <row r="80" spans="1:16">
      <c r="A80" s="1">
        <f t="shared" si="5"/>
        <v>80</v>
      </c>
      <c r="B80" s="76">
        <v>22.5</v>
      </c>
      <c r="C80" s="77" t="s">
        <v>70</v>
      </c>
      <c r="D80" s="84">
        <f t="shared" si="10"/>
        <v>1.8749999999999999E-3</v>
      </c>
      <c r="E80" s="78">
        <v>0.29210000000000003</v>
      </c>
      <c r="F80" s="79">
        <v>0.2283</v>
      </c>
      <c r="G80" s="75">
        <f t="shared" si="1"/>
        <v>0.52039999999999997</v>
      </c>
      <c r="H80" s="76">
        <v>391</v>
      </c>
      <c r="I80" s="77" t="s">
        <v>69</v>
      </c>
      <c r="J80" s="83">
        <f t="shared" si="7"/>
        <v>3.9100000000000003E-2</v>
      </c>
      <c r="K80" s="76">
        <v>266</v>
      </c>
      <c r="L80" s="77" t="s">
        <v>69</v>
      </c>
      <c r="M80" s="83">
        <f t="shared" si="8"/>
        <v>2.6600000000000002E-2</v>
      </c>
      <c r="N80" s="76">
        <v>205</v>
      </c>
      <c r="O80" s="77" t="s">
        <v>69</v>
      </c>
      <c r="P80" s="83">
        <f t="shared" si="9"/>
        <v>2.0499999999999997E-2</v>
      </c>
    </row>
    <row r="81" spans="1:16">
      <c r="A81" s="1">
        <f t="shared" si="5"/>
        <v>81</v>
      </c>
      <c r="B81" s="76">
        <v>25</v>
      </c>
      <c r="C81" s="77" t="s">
        <v>70</v>
      </c>
      <c r="D81" s="84">
        <f t="shared" si="10"/>
        <v>2.0833333333333333E-3</v>
      </c>
      <c r="E81" s="78">
        <v>0.31059999999999999</v>
      </c>
      <c r="F81" s="79">
        <v>0.2215</v>
      </c>
      <c r="G81" s="75">
        <f t="shared" si="1"/>
        <v>0.53210000000000002</v>
      </c>
      <c r="H81" s="76">
        <v>434</v>
      </c>
      <c r="I81" s="77" t="s">
        <v>69</v>
      </c>
      <c r="J81" s="83">
        <f t="shared" si="7"/>
        <v>4.3400000000000001E-2</v>
      </c>
      <c r="K81" s="76">
        <v>289</v>
      </c>
      <c r="L81" s="77" t="s">
        <v>69</v>
      </c>
      <c r="M81" s="83">
        <f t="shared" si="8"/>
        <v>2.8899999999999999E-2</v>
      </c>
      <c r="N81" s="76">
        <v>224</v>
      </c>
      <c r="O81" s="77" t="s">
        <v>69</v>
      </c>
      <c r="P81" s="83">
        <f t="shared" si="9"/>
        <v>2.24E-2</v>
      </c>
    </row>
    <row r="82" spans="1:16">
      <c r="A82" s="1">
        <f t="shared" si="5"/>
        <v>82</v>
      </c>
      <c r="B82" s="76">
        <v>27.5</v>
      </c>
      <c r="C82" s="77" t="s">
        <v>70</v>
      </c>
      <c r="D82" s="84">
        <f t="shared" si="10"/>
        <v>2.2916666666666667E-3</v>
      </c>
      <c r="E82" s="78">
        <v>0.33079999999999998</v>
      </c>
      <c r="F82" s="79">
        <v>0.21510000000000001</v>
      </c>
      <c r="G82" s="75">
        <f t="shared" si="1"/>
        <v>0.54590000000000005</v>
      </c>
      <c r="H82" s="76">
        <v>476</v>
      </c>
      <c r="I82" s="77" t="s">
        <v>69</v>
      </c>
      <c r="J82" s="83">
        <f t="shared" si="7"/>
        <v>4.7599999999999996E-2</v>
      </c>
      <c r="K82" s="76">
        <v>312</v>
      </c>
      <c r="L82" s="77" t="s">
        <v>69</v>
      </c>
      <c r="M82" s="83">
        <f t="shared" si="8"/>
        <v>3.1199999999999999E-2</v>
      </c>
      <c r="N82" s="76">
        <v>243</v>
      </c>
      <c r="O82" s="77" t="s">
        <v>69</v>
      </c>
      <c r="P82" s="83">
        <f t="shared" si="9"/>
        <v>2.4299999999999999E-2</v>
      </c>
    </row>
    <row r="83" spans="1:16">
      <c r="A83" s="1">
        <f t="shared" si="5"/>
        <v>83</v>
      </c>
      <c r="B83" s="76">
        <v>30</v>
      </c>
      <c r="C83" s="77" t="s">
        <v>70</v>
      </c>
      <c r="D83" s="84">
        <f t="shared" si="10"/>
        <v>2.5000000000000001E-3</v>
      </c>
      <c r="E83" s="78">
        <v>0.34870000000000001</v>
      </c>
      <c r="F83" s="79">
        <v>0.2092</v>
      </c>
      <c r="G83" s="75">
        <f t="shared" si="1"/>
        <v>0.55790000000000006</v>
      </c>
      <c r="H83" s="76">
        <v>519</v>
      </c>
      <c r="I83" s="77" t="s">
        <v>69</v>
      </c>
      <c r="J83" s="83">
        <f t="shared" si="7"/>
        <v>5.1900000000000002E-2</v>
      </c>
      <c r="K83" s="76">
        <v>333</v>
      </c>
      <c r="L83" s="77" t="s">
        <v>69</v>
      </c>
      <c r="M83" s="83">
        <f t="shared" si="8"/>
        <v>3.3300000000000003E-2</v>
      </c>
      <c r="N83" s="76">
        <v>261</v>
      </c>
      <c r="O83" s="77" t="s">
        <v>69</v>
      </c>
      <c r="P83" s="83">
        <f t="shared" si="9"/>
        <v>2.6100000000000002E-2</v>
      </c>
    </row>
    <row r="84" spans="1:16">
      <c r="A84" s="1">
        <f t="shared" si="5"/>
        <v>84</v>
      </c>
      <c r="B84" s="76">
        <v>32.5</v>
      </c>
      <c r="C84" s="77" t="s">
        <v>70</v>
      </c>
      <c r="D84" s="84">
        <f t="shared" si="10"/>
        <v>2.7083333333333334E-3</v>
      </c>
      <c r="E84" s="78">
        <v>0.36470000000000002</v>
      </c>
      <c r="F84" s="79">
        <v>0.2036</v>
      </c>
      <c r="G84" s="75">
        <f t="shared" ref="G84:G147" si="11">E84+F84</f>
        <v>0.56830000000000003</v>
      </c>
      <c r="H84" s="76">
        <v>561</v>
      </c>
      <c r="I84" s="77" t="s">
        <v>69</v>
      </c>
      <c r="J84" s="83">
        <f t="shared" ref="J84:J120" si="12">H84/1000/10</f>
        <v>5.6100000000000004E-2</v>
      </c>
      <c r="K84" s="76">
        <v>354</v>
      </c>
      <c r="L84" s="77" t="s">
        <v>69</v>
      </c>
      <c r="M84" s="83">
        <f t="shared" ref="M84:M115" si="13">K84/1000/10</f>
        <v>3.5400000000000001E-2</v>
      </c>
      <c r="N84" s="76">
        <v>278</v>
      </c>
      <c r="O84" s="77" t="s">
        <v>69</v>
      </c>
      <c r="P84" s="83">
        <f t="shared" ref="P84:P115" si="14">N84/1000/10</f>
        <v>2.7800000000000002E-2</v>
      </c>
    </row>
    <row r="85" spans="1:16">
      <c r="A85" s="1">
        <f t="shared" si="5"/>
        <v>85</v>
      </c>
      <c r="B85" s="76">
        <v>35</v>
      </c>
      <c r="C85" s="77" t="s">
        <v>70</v>
      </c>
      <c r="D85" s="84">
        <f t="shared" si="10"/>
        <v>2.9166666666666668E-3</v>
      </c>
      <c r="E85" s="78">
        <v>0.3795</v>
      </c>
      <c r="F85" s="79">
        <v>0.19839999999999999</v>
      </c>
      <c r="G85" s="75">
        <f t="shared" si="11"/>
        <v>0.57789999999999997</v>
      </c>
      <c r="H85" s="76">
        <v>603</v>
      </c>
      <c r="I85" s="77" t="s">
        <v>69</v>
      </c>
      <c r="J85" s="83">
        <f t="shared" si="12"/>
        <v>6.0299999999999999E-2</v>
      </c>
      <c r="K85" s="76">
        <v>374</v>
      </c>
      <c r="L85" s="77" t="s">
        <v>69</v>
      </c>
      <c r="M85" s="83">
        <f t="shared" si="13"/>
        <v>3.7400000000000003E-2</v>
      </c>
      <c r="N85" s="76">
        <v>295</v>
      </c>
      <c r="O85" s="77" t="s">
        <v>69</v>
      </c>
      <c r="P85" s="83">
        <f t="shared" si="14"/>
        <v>2.9499999999999998E-2</v>
      </c>
    </row>
    <row r="86" spans="1:16">
      <c r="A86" s="1">
        <f t="shared" ref="A86:A149" si="15">A85+1</f>
        <v>86</v>
      </c>
      <c r="B86" s="76">
        <v>37.5</v>
      </c>
      <c r="C86" s="77" t="s">
        <v>70</v>
      </c>
      <c r="D86" s="84">
        <f t="shared" si="10"/>
        <v>3.1249999999999997E-3</v>
      </c>
      <c r="E86" s="78">
        <v>0.39319999999999999</v>
      </c>
      <c r="F86" s="79">
        <v>0.19350000000000001</v>
      </c>
      <c r="G86" s="75">
        <f t="shared" si="11"/>
        <v>0.5867</v>
      </c>
      <c r="H86" s="76">
        <v>645</v>
      </c>
      <c r="I86" s="77" t="s">
        <v>69</v>
      </c>
      <c r="J86" s="83">
        <f t="shared" si="12"/>
        <v>6.4500000000000002E-2</v>
      </c>
      <c r="K86" s="76">
        <v>393</v>
      </c>
      <c r="L86" s="77" t="s">
        <v>69</v>
      </c>
      <c r="M86" s="83">
        <f t="shared" si="13"/>
        <v>3.9300000000000002E-2</v>
      </c>
      <c r="N86" s="76">
        <v>312</v>
      </c>
      <c r="O86" s="77" t="s">
        <v>69</v>
      </c>
      <c r="P86" s="83">
        <f t="shared" si="14"/>
        <v>3.1199999999999999E-2</v>
      </c>
    </row>
    <row r="87" spans="1:16">
      <c r="A87" s="1">
        <f t="shared" si="15"/>
        <v>87</v>
      </c>
      <c r="B87" s="76">
        <v>40</v>
      </c>
      <c r="C87" s="77" t="s">
        <v>70</v>
      </c>
      <c r="D87" s="84">
        <f t="shared" si="10"/>
        <v>3.3333333333333335E-3</v>
      </c>
      <c r="E87" s="78">
        <v>0.40600000000000003</v>
      </c>
      <c r="F87" s="79">
        <v>0.18890000000000001</v>
      </c>
      <c r="G87" s="75">
        <f t="shared" si="11"/>
        <v>0.59489999999999998</v>
      </c>
      <c r="H87" s="76">
        <v>687</v>
      </c>
      <c r="I87" s="77" t="s">
        <v>69</v>
      </c>
      <c r="J87" s="83">
        <f t="shared" si="12"/>
        <v>6.8700000000000011E-2</v>
      </c>
      <c r="K87" s="76">
        <v>412</v>
      </c>
      <c r="L87" s="77" t="s">
        <v>69</v>
      </c>
      <c r="M87" s="83">
        <f t="shared" si="13"/>
        <v>4.1200000000000001E-2</v>
      </c>
      <c r="N87" s="76">
        <v>328</v>
      </c>
      <c r="O87" s="77" t="s">
        <v>69</v>
      </c>
      <c r="P87" s="83">
        <f t="shared" si="14"/>
        <v>3.2800000000000003E-2</v>
      </c>
    </row>
    <row r="88" spans="1:16">
      <c r="A88" s="1">
        <f t="shared" si="15"/>
        <v>88</v>
      </c>
      <c r="B88" s="76">
        <v>45</v>
      </c>
      <c r="C88" s="77" t="s">
        <v>70</v>
      </c>
      <c r="D88" s="84">
        <f t="shared" si="10"/>
        <v>3.7499999999999999E-3</v>
      </c>
      <c r="E88" s="78">
        <v>0.42980000000000002</v>
      </c>
      <c r="F88" s="79">
        <v>0.1804</v>
      </c>
      <c r="G88" s="75">
        <f t="shared" si="11"/>
        <v>0.61020000000000008</v>
      </c>
      <c r="H88" s="76">
        <v>771</v>
      </c>
      <c r="I88" s="77" t="s">
        <v>69</v>
      </c>
      <c r="J88" s="83">
        <f t="shared" si="12"/>
        <v>7.7100000000000002E-2</v>
      </c>
      <c r="K88" s="76">
        <v>449</v>
      </c>
      <c r="L88" s="77" t="s">
        <v>69</v>
      </c>
      <c r="M88" s="83">
        <f t="shared" si="13"/>
        <v>4.4900000000000002E-2</v>
      </c>
      <c r="N88" s="76">
        <v>360</v>
      </c>
      <c r="O88" s="77" t="s">
        <v>69</v>
      </c>
      <c r="P88" s="83">
        <f t="shared" si="14"/>
        <v>3.5999999999999997E-2</v>
      </c>
    </row>
    <row r="89" spans="1:16">
      <c r="A89" s="1">
        <f t="shared" si="15"/>
        <v>89</v>
      </c>
      <c r="B89" s="76">
        <v>50</v>
      </c>
      <c r="C89" s="77" t="s">
        <v>70</v>
      </c>
      <c r="D89" s="84">
        <f t="shared" si="10"/>
        <v>4.1666666666666666E-3</v>
      </c>
      <c r="E89" s="78">
        <v>0.45169999999999999</v>
      </c>
      <c r="F89" s="79">
        <v>0.17280000000000001</v>
      </c>
      <c r="G89" s="75">
        <f t="shared" si="11"/>
        <v>0.62450000000000006</v>
      </c>
      <c r="H89" s="76">
        <v>855</v>
      </c>
      <c r="I89" s="77" t="s">
        <v>69</v>
      </c>
      <c r="J89" s="83">
        <f t="shared" si="12"/>
        <v>8.5499999999999993E-2</v>
      </c>
      <c r="K89" s="76">
        <v>484</v>
      </c>
      <c r="L89" s="77" t="s">
        <v>69</v>
      </c>
      <c r="M89" s="83">
        <f t="shared" si="13"/>
        <v>4.8399999999999999E-2</v>
      </c>
      <c r="N89" s="76">
        <v>391</v>
      </c>
      <c r="O89" s="77" t="s">
        <v>69</v>
      </c>
      <c r="P89" s="83">
        <f t="shared" si="14"/>
        <v>3.9100000000000003E-2</v>
      </c>
    </row>
    <row r="90" spans="1:16">
      <c r="A90" s="1">
        <f t="shared" si="15"/>
        <v>90</v>
      </c>
      <c r="B90" s="76">
        <v>55</v>
      </c>
      <c r="C90" s="77" t="s">
        <v>70</v>
      </c>
      <c r="D90" s="84">
        <f t="shared" si="10"/>
        <v>4.5833333333333334E-3</v>
      </c>
      <c r="E90" s="78">
        <v>0.47199999999999998</v>
      </c>
      <c r="F90" s="79">
        <v>0.16600000000000001</v>
      </c>
      <c r="G90" s="75">
        <f t="shared" si="11"/>
        <v>0.63800000000000001</v>
      </c>
      <c r="H90" s="76">
        <v>939</v>
      </c>
      <c r="I90" s="77" t="s">
        <v>69</v>
      </c>
      <c r="J90" s="83">
        <f t="shared" si="12"/>
        <v>9.3899999999999997E-2</v>
      </c>
      <c r="K90" s="76">
        <v>518</v>
      </c>
      <c r="L90" s="77" t="s">
        <v>69</v>
      </c>
      <c r="M90" s="83">
        <f t="shared" si="13"/>
        <v>5.1799999999999999E-2</v>
      </c>
      <c r="N90" s="76">
        <v>421</v>
      </c>
      <c r="O90" s="77" t="s">
        <v>69</v>
      </c>
      <c r="P90" s="83">
        <f t="shared" si="14"/>
        <v>4.2099999999999999E-2</v>
      </c>
    </row>
    <row r="91" spans="1:16">
      <c r="A91" s="1">
        <f t="shared" si="15"/>
        <v>91</v>
      </c>
      <c r="B91" s="76">
        <v>60</v>
      </c>
      <c r="C91" s="77" t="s">
        <v>70</v>
      </c>
      <c r="D91" s="84">
        <f t="shared" si="10"/>
        <v>5.0000000000000001E-3</v>
      </c>
      <c r="E91" s="78">
        <v>0.49130000000000001</v>
      </c>
      <c r="F91" s="79">
        <v>0.15970000000000001</v>
      </c>
      <c r="G91" s="75">
        <f t="shared" si="11"/>
        <v>0.65100000000000002</v>
      </c>
      <c r="H91" s="76">
        <v>1023</v>
      </c>
      <c r="I91" s="77" t="s">
        <v>69</v>
      </c>
      <c r="J91" s="83">
        <f t="shared" si="12"/>
        <v>0.10229999999999999</v>
      </c>
      <c r="K91" s="76">
        <v>550</v>
      </c>
      <c r="L91" s="77" t="s">
        <v>69</v>
      </c>
      <c r="M91" s="83">
        <f t="shared" si="13"/>
        <v>5.5000000000000007E-2</v>
      </c>
      <c r="N91" s="76">
        <v>451</v>
      </c>
      <c r="O91" s="77" t="s">
        <v>69</v>
      </c>
      <c r="P91" s="83">
        <f t="shared" si="14"/>
        <v>4.5100000000000001E-2</v>
      </c>
    </row>
    <row r="92" spans="1:16">
      <c r="A92" s="1">
        <f t="shared" si="15"/>
        <v>92</v>
      </c>
      <c r="B92" s="76">
        <v>65</v>
      </c>
      <c r="C92" s="77" t="s">
        <v>70</v>
      </c>
      <c r="D92" s="84">
        <f t="shared" si="10"/>
        <v>5.4166666666666669E-3</v>
      </c>
      <c r="E92" s="78">
        <v>0.50960000000000005</v>
      </c>
      <c r="F92" s="79">
        <v>0.15409999999999999</v>
      </c>
      <c r="G92" s="75">
        <f t="shared" si="11"/>
        <v>0.66370000000000007</v>
      </c>
      <c r="H92" s="76">
        <v>1107</v>
      </c>
      <c r="I92" s="77" t="s">
        <v>69</v>
      </c>
      <c r="J92" s="83">
        <f t="shared" si="12"/>
        <v>0.11069999999999999</v>
      </c>
      <c r="K92" s="76">
        <v>581</v>
      </c>
      <c r="L92" s="77" t="s">
        <v>69</v>
      </c>
      <c r="M92" s="83">
        <f t="shared" si="13"/>
        <v>5.8099999999999999E-2</v>
      </c>
      <c r="N92" s="76">
        <v>479</v>
      </c>
      <c r="O92" s="77" t="s">
        <v>69</v>
      </c>
      <c r="P92" s="83">
        <f t="shared" si="14"/>
        <v>4.7899999999999998E-2</v>
      </c>
    </row>
    <row r="93" spans="1:16">
      <c r="A93" s="1">
        <f t="shared" si="15"/>
        <v>93</v>
      </c>
      <c r="B93" s="76">
        <v>70</v>
      </c>
      <c r="C93" s="77" t="s">
        <v>70</v>
      </c>
      <c r="D93" s="84">
        <f t="shared" si="10"/>
        <v>5.8333333333333336E-3</v>
      </c>
      <c r="E93" s="78">
        <v>0.52710000000000001</v>
      </c>
      <c r="F93" s="79">
        <v>0.14879999999999999</v>
      </c>
      <c r="G93" s="75">
        <f t="shared" si="11"/>
        <v>0.67589999999999995</v>
      </c>
      <c r="H93" s="76">
        <v>1190</v>
      </c>
      <c r="I93" s="77" t="s">
        <v>69</v>
      </c>
      <c r="J93" s="83">
        <f t="shared" si="12"/>
        <v>0.11899999999999999</v>
      </c>
      <c r="K93" s="76">
        <v>610</v>
      </c>
      <c r="L93" s="77" t="s">
        <v>69</v>
      </c>
      <c r="M93" s="83">
        <f t="shared" si="13"/>
        <v>6.0999999999999999E-2</v>
      </c>
      <c r="N93" s="76">
        <v>507</v>
      </c>
      <c r="O93" s="77" t="s">
        <v>69</v>
      </c>
      <c r="P93" s="83">
        <f t="shared" si="14"/>
        <v>5.0700000000000002E-2</v>
      </c>
    </row>
    <row r="94" spans="1:16">
      <c r="A94" s="1">
        <f t="shared" si="15"/>
        <v>94</v>
      </c>
      <c r="B94" s="76">
        <v>80</v>
      </c>
      <c r="C94" s="77" t="s">
        <v>70</v>
      </c>
      <c r="D94" s="84">
        <f t="shared" si="10"/>
        <v>6.6666666666666671E-3</v>
      </c>
      <c r="E94" s="78">
        <v>0.56020000000000003</v>
      </c>
      <c r="F94" s="79">
        <v>0.1396</v>
      </c>
      <c r="G94" s="75">
        <f t="shared" si="11"/>
        <v>0.69979999999999998</v>
      </c>
      <c r="H94" s="76">
        <v>1356</v>
      </c>
      <c r="I94" s="77" t="s">
        <v>69</v>
      </c>
      <c r="J94" s="83">
        <f t="shared" si="12"/>
        <v>0.1356</v>
      </c>
      <c r="K94" s="76">
        <v>666</v>
      </c>
      <c r="L94" s="77" t="s">
        <v>69</v>
      </c>
      <c r="M94" s="83">
        <f t="shared" si="13"/>
        <v>6.6600000000000006E-2</v>
      </c>
      <c r="N94" s="76">
        <v>560</v>
      </c>
      <c r="O94" s="77" t="s">
        <v>69</v>
      </c>
      <c r="P94" s="83">
        <f t="shared" si="14"/>
        <v>5.6000000000000008E-2</v>
      </c>
    </row>
    <row r="95" spans="1:16">
      <c r="A95" s="1">
        <f t="shared" si="15"/>
        <v>95</v>
      </c>
      <c r="B95" s="76">
        <v>90</v>
      </c>
      <c r="C95" s="77" t="s">
        <v>70</v>
      </c>
      <c r="D95" s="84">
        <f t="shared" si="10"/>
        <v>7.4999999999999997E-3</v>
      </c>
      <c r="E95" s="78">
        <v>0.59130000000000005</v>
      </c>
      <c r="F95" s="79">
        <v>0.13159999999999999</v>
      </c>
      <c r="G95" s="75">
        <f t="shared" si="11"/>
        <v>0.7229000000000001</v>
      </c>
      <c r="H95" s="76">
        <v>1520</v>
      </c>
      <c r="I95" s="77" t="s">
        <v>69</v>
      </c>
      <c r="J95" s="83">
        <f t="shared" si="12"/>
        <v>0.152</v>
      </c>
      <c r="K95" s="76">
        <v>718</v>
      </c>
      <c r="L95" s="77" t="s">
        <v>69</v>
      </c>
      <c r="M95" s="83">
        <f t="shared" si="13"/>
        <v>7.1800000000000003E-2</v>
      </c>
      <c r="N95" s="76">
        <v>611</v>
      </c>
      <c r="O95" s="77" t="s">
        <v>69</v>
      </c>
      <c r="P95" s="83">
        <f t="shared" si="14"/>
        <v>6.1100000000000002E-2</v>
      </c>
    </row>
    <row r="96" spans="1:16">
      <c r="A96" s="1">
        <f t="shared" si="15"/>
        <v>96</v>
      </c>
      <c r="B96" s="76">
        <v>100</v>
      </c>
      <c r="C96" s="77" t="s">
        <v>70</v>
      </c>
      <c r="D96" s="84">
        <f t="shared" si="10"/>
        <v>8.3333333333333332E-3</v>
      </c>
      <c r="E96" s="78">
        <v>0.62080000000000002</v>
      </c>
      <c r="F96" s="79">
        <v>0.1246</v>
      </c>
      <c r="G96" s="75">
        <f t="shared" si="11"/>
        <v>0.74540000000000006</v>
      </c>
      <c r="H96" s="76">
        <v>1683</v>
      </c>
      <c r="I96" s="77" t="s">
        <v>69</v>
      </c>
      <c r="J96" s="83">
        <f t="shared" si="12"/>
        <v>0.16830000000000001</v>
      </c>
      <c r="K96" s="76">
        <v>767</v>
      </c>
      <c r="L96" s="77" t="s">
        <v>69</v>
      </c>
      <c r="M96" s="83">
        <f t="shared" si="13"/>
        <v>7.6700000000000004E-2</v>
      </c>
      <c r="N96" s="76">
        <v>660</v>
      </c>
      <c r="O96" s="77" t="s">
        <v>69</v>
      </c>
      <c r="P96" s="83">
        <f t="shared" si="14"/>
        <v>6.6000000000000003E-2</v>
      </c>
    </row>
    <row r="97" spans="1:16">
      <c r="A97" s="1">
        <f t="shared" si="15"/>
        <v>97</v>
      </c>
      <c r="B97" s="76">
        <v>110</v>
      </c>
      <c r="C97" s="77" t="s">
        <v>70</v>
      </c>
      <c r="D97" s="84">
        <f t="shared" si="10"/>
        <v>9.1666666666666667E-3</v>
      </c>
      <c r="E97" s="78">
        <v>0.64890000000000003</v>
      </c>
      <c r="F97" s="79">
        <v>0.11849999999999999</v>
      </c>
      <c r="G97" s="75">
        <f t="shared" si="11"/>
        <v>0.76740000000000008</v>
      </c>
      <c r="H97" s="76">
        <v>1843</v>
      </c>
      <c r="I97" s="77" t="s">
        <v>69</v>
      </c>
      <c r="J97" s="83">
        <f t="shared" si="12"/>
        <v>0.18429999999999999</v>
      </c>
      <c r="K97" s="76">
        <v>812</v>
      </c>
      <c r="L97" s="77" t="s">
        <v>69</v>
      </c>
      <c r="M97" s="83">
        <f t="shared" si="13"/>
        <v>8.1200000000000008E-2</v>
      </c>
      <c r="N97" s="76">
        <v>706</v>
      </c>
      <c r="O97" s="77" t="s">
        <v>69</v>
      </c>
      <c r="P97" s="83">
        <f t="shared" si="14"/>
        <v>7.0599999999999996E-2</v>
      </c>
    </row>
    <row r="98" spans="1:16">
      <c r="A98" s="1">
        <f t="shared" si="15"/>
        <v>98</v>
      </c>
      <c r="B98" s="76">
        <v>120</v>
      </c>
      <c r="C98" s="77" t="s">
        <v>70</v>
      </c>
      <c r="D98" s="84">
        <f t="shared" si="10"/>
        <v>0.01</v>
      </c>
      <c r="E98" s="78">
        <v>0.67579999999999996</v>
      </c>
      <c r="F98" s="79">
        <v>0.113</v>
      </c>
      <c r="G98" s="75">
        <f t="shared" si="11"/>
        <v>0.78879999999999995</v>
      </c>
      <c r="H98" s="76">
        <v>2002</v>
      </c>
      <c r="I98" s="77" t="s">
        <v>69</v>
      </c>
      <c r="J98" s="83">
        <f t="shared" si="12"/>
        <v>0.20019999999999999</v>
      </c>
      <c r="K98" s="76">
        <v>855</v>
      </c>
      <c r="L98" s="77" t="s">
        <v>69</v>
      </c>
      <c r="M98" s="83">
        <f t="shared" si="13"/>
        <v>8.5499999999999993E-2</v>
      </c>
      <c r="N98" s="76">
        <v>750</v>
      </c>
      <c r="O98" s="77" t="s">
        <v>69</v>
      </c>
      <c r="P98" s="83">
        <f t="shared" si="14"/>
        <v>7.4999999999999997E-2</v>
      </c>
    </row>
    <row r="99" spans="1:16">
      <c r="A99" s="1">
        <f t="shared" si="15"/>
        <v>99</v>
      </c>
      <c r="B99" s="76">
        <v>130</v>
      </c>
      <c r="C99" s="77" t="s">
        <v>70</v>
      </c>
      <c r="D99" s="84">
        <f t="shared" si="10"/>
        <v>1.0833333333333334E-2</v>
      </c>
      <c r="E99" s="78">
        <v>0.70169999999999999</v>
      </c>
      <c r="F99" s="79">
        <v>0.1081</v>
      </c>
      <c r="G99" s="75">
        <f t="shared" si="11"/>
        <v>0.80979999999999996</v>
      </c>
      <c r="H99" s="76">
        <v>2158</v>
      </c>
      <c r="I99" s="77" t="s">
        <v>69</v>
      </c>
      <c r="J99" s="83">
        <f t="shared" si="12"/>
        <v>0.21579999999999999</v>
      </c>
      <c r="K99" s="76">
        <v>895</v>
      </c>
      <c r="L99" s="77" t="s">
        <v>69</v>
      </c>
      <c r="M99" s="83">
        <f t="shared" si="13"/>
        <v>8.9499999999999996E-2</v>
      </c>
      <c r="N99" s="76">
        <v>793</v>
      </c>
      <c r="O99" s="77" t="s">
        <v>69</v>
      </c>
      <c r="P99" s="83">
        <f t="shared" si="14"/>
        <v>7.9300000000000009E-2</v>
      </c>
    </row>
    <row r="100" spans="1:16">
      <c r="A100" s="1">
        <f t="shared" si="15"/>
        <v>100</v>
      </c>
      <c r="B100" s="76">
        <v>140</v>
      </c>
      <c r="C100" s="77" t="s">
        <v>70</v>
      </c>
      <c r="D100" s="84">
        <f t="shared" si="10"/>
        <v>1.1666666666666667E-2</v>
      </c>
      <c r="E100" s="78">
        <v>0.72670000000000001</v>
      </c>
      <c r="F100" s="79">
        <v>0.1037</v>
      </c>
      <c r="G100" s="75">
        <f t="shared" si="11"/>
        <v>0.83040000000000003</v>
      </c>
      <c r="H100" s="76">
        <v>2313</v>
      </c>
      <c r="I100" s="77" t="s">
        <v>69</v>
      </c>
      <c r="J100" s="83">
        <f t="shared" si="12"/>
        <v>0.23130000000000001</v>
      </c>
      <c r="K100" s="76">
        <v>933</v>
      </c>
      <c r="L100" s="77" t="s">
        <v>69</v>
      </c>
      <c r="M100" s="83">
        <f t="shared" si="13"/>
        <v>9.3300000000000008E-2</v>
      </c>
      <c r="N100" s="76">
        <v>834</v>
      </c>
      <c r="O100" s="77" t="s">
        <v>69</v>
      </c>
      <c r="P100" s="83">
        <f t="shared" si="14"/>
        <v>8.3400000000000002E-2</v>
      </c>
    </row>
    <row r="101" spans="1:16">
      <c r="A101" s="1">
        <f t="shared" si="15"/>
        <v>101</v>
      </c>
      <c r="B101" s="76">
        <v>150</v>
      </c>
      <c r="C101" s="77" t="s">
        <v>70</v>
      </c>
      <c r="D101" s="84">
        <f t="shared" si="10"/>
        <v>1.2499999999999999E-2</v>
      </c>
      <c r="E101" s="78">
        <v>0.75090000000000001</v>
      </c>
      <c r="F101" s="79">
        <v>9.9629999999999996E-2</v>
      </c>
      <c r="G101" s="75">
        <f t="shared" si="11"/>
        <v>0.85053000000000001</v>
      </c>
      <c r="H101" s="76">
        <v>2466</v>
      </c>
      <c r="I101" s="77" t="s">
        <v>69</v>
      </c>
      <c r="J101" s="83">
        <f t="shared" si="12"/>
        <v>0.24660000000000001</v>
      </c>
      <c r="K101" s="76">
        <v>969</v>
      </c>
      <c r="L101" s="77" t="s">
        <v>69</v>
      </c>
      <c r="M101" s="83">
        <f t="shared" si="13"/>
        <v>9.69E-2</v>
      </c>
      <c r="N101" s="76">
        <v>873</v>
      </c>
      <c r="O101" s="77" t="s">
        <v>69</v>
      </c>
      <c r="P101" s="83">
        <f t="shared" si="14"/>
        <v>8.7300000000000003E-2</v>
      </c>
    </row>
    <row r="102" spans="1:16">
      <c r="A102" s="1">
        <f t="shared" si="15"/>
        <v>102</v>
      </c>
      <c r="B102" s="76">
        <v>160</v>
      </c>
      <c r="C102" s="77" t="s">
        <v>70</v>
      </c>
      <c r="D102" s="84">
        <f t="shared" si="10"/>
        <v>1.3333333333333334E-2</v>
      </c>
      <c r="E102" s="78">
        <v>0.77439999999999998</v>
      </c>
      <c r="F102" s="79">
        <v>9.5960000000000004E-2</v>
      </c>
      <c r="G102" s="75">
        <f t="shared" si="11"/>
        <v>0.87036000000000002</v>
      </c>
      <c r="H102" s="76">
        <v>2616</v>
      </c>
      <c r="I102" s="77" t="s">
        <v>69</v>
      </c>
      <c r="J102" s="83">
        <f t="shared" si="12"/>
        <v>0.2616</v>
      </c>
      <c r="K102" s="76">
        <v>1003</v>
      </c>
      <c r="L102" s="77" t="s">
        <v>69</v>
      </c>
      <c r="M102" s="83">
        <f t="shared" si="13"/>
        <v>0.10029999999999999</v>
      </c>
      <c r="N102" s="76">
        <v>911</v>
      </c>
      <c r="O102" s="77" t="s">
        <v>69</v>
      </c>
      <c r="P102" s="83">
        <f t="shared" si="14"/>
        <v>9.11E-2</v>
      </c>
    </row>
    <row r="103" spans="1:16">
      <c r="A103" s="1">
        <f t="shared" si="15"/>
        <v>103</v>
      </c>
      <c r="B103" s="76">
        <v>170</v>
      </c>
      <c r="C103" s="77" t="s">
        <v>70</v>
      </c>
      <c r="D103" s="84">
        <f t="shared" si="10"/>
        <v>1.4166666666666668E-2</v>
      </c>
      <c r="E103" s="78">
        <v>0.79730000000000001</v>
      </c>
      <c r="F103" s="79">
        <v>9.2590000000000006E-2</v>
      </c>
      <c r="G103" s="75">
        <f t="shared" si="11"/>
        <v>0.88989000000000007</v>
      </c>
      <c r="H103" s="76">
        <v>2765</v>
      </c>
      <c r="I103" s="77" t="s">
        <v>69</v>
      </c>
      <c r="J103" s="83">
        <f t="shared" si="12"/>
        <v>0.27650000000000002</v>
      </c>
      <c r="K103" s="76">
        <v>1036</v>
      </c>
      <c r="L103" s="77" t="s">
        <v>69</v>
      </c>
      <c r="M103" s="83">
        <f t="shared" si="13"/>
        <v>0.1036</v>
      </c>
      <c r="N103" s="76">
        <v>948</v>
      </c>
      <c r="O103" s="77" t="s">
        <v>69</v>
      </c>
      <c r="P103" s="83">
        <f t="shared" si="14"/>
        <v>9.4799999999999995E-2</v>
      </c>
    </row>
    <row r="104" spans="1:16">
      <c r="A104" s="1">
        <f t="shared" si="15"/>
        <v>104</v>
      </c>
      <c r="B104" s="76">
        <v>180</v>
      </c>
      <c r="C104" s="77" t="s">
        <v>70</v>
      </c>
      <c r="D104" s="84">
        <f t="shared" si="10"/>
        <v>1.4999999999999999E-2</v>
      </c>
      <c r="E104" s="78">
        <v>0.81950000000000001</v>
      </c>
      <c r="F104" s="79">
        <v>8.949E-2</v>
      </c>
      <c r="G104" s="75">
        <f t="shared" si="11"/>
        <v>0.90898999999999996</v>
      </c>
      <c r="H104" s="76">
        <v>2912</v>
      </c>
      <c r="I104" s="77" t="s">
        <v>69</v>
      </c>
      <c r="J104" s="83">
        <f t="shared" si="12"/>
        <v>0.29120000000000001</v>
      </c>
      <c r="K104" s="76">
        <v>1067</v>
      </c>
      <c r="L104" s="77" t="s">
        <v>69</v>
      </c>
      <c r="M104" s="83">
        <f t="shared" si="13"/>
        <v>0.10669999999999999</v>
      </c>
      <c r="N104" s="76">
        <v>983</v>
      </c>
      <c r="O104" s="77" t="s">
        <v>69</v>
      </c>
      <c r="P104" s="83">
        <f t="shared" si="14"/>
        <v>9.8299999999999998E-2</v>
      </c>
    </row>
    <row r="105" spans="1:16">
      <c r="A105" s="1">
        <f t="shared" si="15"/>
        <v>105</v>
      </c>
      <c r="B105" s="76">
        <v>200</v>
      </c>
      <c r="C105" s="77" t="s">
        <v>70</v>
      </c>
      <c r="D105" s="84">
        <f t="shared" si="10"/>
        <v>1.6666666666666666E-2</v>
      </c>
      <c r="E105" s="78">
        <v>0.86240000000000006</v>
      </c>
      <c r="F105" s="79">
        <v>8.3949999999999997E-2</v>
      </c>
      <c r="G105" s="75">
        <f t="shared" si="11"/>
        <v>0.94635000000000002</v>
      </c>
      <c r="H105" s="76">
        <v>3201</v>
      </c>
      <c r="I105" s="77" t="s">
        <v>69</v>
      </c>
      <c r="J105" s="83">
        <f t="shared" si="12"/>
        <v>0.3201</v>
      </c>
      <c r="K105" s="76">
        <v>1124</v>
      </c>
      <c r="L105" s="77" t="s">
        <v>69</v>
      </c>
      <c r="M105" s="83">
        <f t="shared" si="13"/>
        <v>0.11240000000000001</v>
      </c>
      <c r="N105" s="76">
        <v>1050</v>
      </c>
      <c r="O105" s="77" t="s">
        <v>69</v>
      </c>
      <c r="P105" s="83">
        <f t="shared" si="14"/>
        <v>0.10500000000000001</v>
      </c>
    </row>
    <row r="106" spans="1:16">
      <c r="A106" s="1">
        <f t="shared" si="15"/>
        <v>106</v>
      </c>
      <c r="B106" s="76">
        <v>225</v>
      </c>
      <c r="C106" s="77" t="s">
        <v>70</v>
      </c>
      <c r="D106" s="84">
        <f t="shared" si="10"/>
        <v>1.8749999999999999E-2</v>
      </c>
      <c r="E106" s="78">
        <v>0.91339999999999999</v>
      </c>
      <c r="F106" s="79">
        <v>7.8049999999999994E-2</v>
      </c>
      <c r="G106" s="75">
        <f t="shared" si="11"/>
        <v>0.99144999999999994</v>
      </c>
      <c r="H106" s="76">
        <v>3552</v>
      </c>
      <c r="I106" s="77" t="s">
        <v>69</v>
      </c>
      <c r="J106" s="83">
        <f t="shared" si="12"/>
        <v>0.35520000000000002</v>
      </c>
      <c r="K106" s="76">
        <v>1188</v>
      </c>
      <c r="L106" s="77" t="s">
        <v>69</v>
      </c>
      <c r="M106" s="83">
        <f t="shared" si="13"/>
        <v>0.11879999999999999</v>
      </c>
      <c r="N106" s="76">
        <v>1127</v>
      </c>
      <c r="O106" s="77" t="s">
        <v>69</v>
      </c>
      <c r="P106" s="83">
        <f t="shared" si="14"/>
        <v>0.11269999999999999</v>
      </c>
    </row>
    <row r="107" spans="1:16">
      <c r="A107" s="1">
        <f t="shared" si="15"/>
        <v>107</v>
      </c>
      <c r="B107" s="76">
        <v>250</v>
      </c>
      <c r="C107" s="77" t="s">
        <v>70</v>
      </c>
      <c r="D107" s="84">
        <f t="shared" si="10"/>
        <v>2.0833333333333332E-2</v>
      </c>
      <c r="E107" s="78">
        <v>0.96199999999999997</v>
      </c>
      <c r="F107" s="79">
        <v>7.3039999999999994E-2</v>
      </c>
      <c r="G107" s="75">
        <f t="shared" si="11"/>
        <v>1.03504</v>
      </c>
      <c r="H107" s="76">
        <v>3893</v>
      </c>
      <c r="I107" s="77" t="s">
        <v>69</v>
      </c>
      <c r="J107" s="83">
        <f t="shared" si="12"/>
        <v>0.38929999999999998</v>
      </c>
      <c r="K107" s="76">
        <v>1247</v>
      </c>
      <c r="L107" s="77" t="s">
        <v>69</v>
      </c>
      <c r="M107" s="83">
        <f t="shared" si="13"/>
        <v>0.12470000000000001</v>
      </c>
      <c r="N107" s="76">
        <v>1199</v>
      </c>
      <c r="O107" s="77" t="s">
        <v>69</v>
      </c>
      <c r="P107" s="83">
        <f t="shared" si="14"/>
        <v>0.11990000000000001</v>
      </c>
    </row>
    <row r="108" spans="1:16">
      <c r="A108" s="1">
        <f t="shared" si="15"/>
        <v>108</v>
      </c>
      <c r="B108" s="76">
        <v>275</v>
      </c>
      <c r="C108" s="77" t="s">
        <v>70</v>
      </c>
      <c r="D108" s="84">
        <f t="shared" si="10"/>
        <v>2.2916666666666669E-2</v>
      </c>
      <c r="E108" s="78">
        <v>1.008</v>
      </c>
      <c r="F108" s="79">
        <v>6.8709999999999993E-2</v>
      </c>
      <c r="G108" s="75">
        <f t="shared" si="11"/>
        <v>1.0767100000000001</v>
      </c>
      <c r="H108" s="76">
        <v>4224</v>
      </c>
      <c r="I108" s="77" t="s">
        <v>69</v>
      </c>
      <c r="J108" s="83">
        <f t="shared" si="12"/>
        <v>0.4224</v>
      </c>
      <c r="K108" s="76">
        <v>1299</v>
      </c>
      <c r="L108" s="77" t="s">
        <v>69</v>
      </c>
      <c r="M108" s="83">
        <f t="shared" si="13"/>
        <v>0.12989999999999999</v>
      </c>
      <c r="N108" s="76">
        <v>1266</v>
      </c>
      <c r="O108" s="77" t="s">
        <v>69</v>
      </c>
      <c r="P108" s="83">
        <f t="shared" si="14"/>
        <v>0.12659999999999999</v>
      </c>
    </row>
    <row r="109" spans="1:16">
      <c r="A109" s="1">
        <f t="shared" si="15"/>
        <v>109</v>
      </c>
      <c r="B109" s="76">
        <v>300</v>
      </c>
      <c r="C109" s="77" t="s">
        <v>70</v>
      </c>
      <c r="D109" s="84">
        <f t="shared" ref="D109:D121" si="16">B109/1000/$C$5</f>
        <v>2.4999999999999998E-2</v>
      </c>
      <c r="E109" s="78">
        <v>1.0529999999999999</v>
      </c>
      <c r="F109" s="79">
        <v>6.4930000000000002E-2</v>
      </c>
      <c r="G109" s="75">
        <f t="shared" si="11"/>
        <v>1.1179299999999999</v>
      </c>
      <c r="H109" s="76">
        <v>4547</v>
      </c>
      <c r="I109" s="77" t="s">
        <v>69</v>
      </c>
      <c r="J109" s="83">
        <f t="shared" si="12"/>
        <v>0.45469999999999999</v>
      </c>
      <c r="K109" s="76">
        <v>1347</v>
      </c>
      <c r="L109" s="77" t="s">
        <v>69</v>
      </c>
      <c r="M109" s="83">
        <f t="shared" si="13"/>
        <v>0.13469999999999999</v>
      </c>
      <c r="N109" s="76">
        <v>1328</v>
      </c>
      <c r="O109" s="77" t="s">
        <v>69</v>
      </c>
      <c r="P109" s="83">
        <f t="shared" si="14"/>
        <v>0.1328</v>
      </c>
    </row>
    <row r="110" spans="1:16">
      <c r="A110" s="1">
        <f t="shared" si="15"/>
        <v>110</v>
      </c>
      <c r="B110" s="76">
        <v>325</v>
      </c>
      <c r="C110" s="77" t="s">
        <v>70</v>
      </c>
      <c r="D110" s="84">
        <f t="shared" si="16"/>
        <v>2.7083333333333334E-2</v>
      </c>
      <c r="E110" s="78">
        <v>1.0960000000000001</v>
      </c>
      <c r="F110" s="79">
        <v>6.1600000000000002E-2</v>
      </c>
      <c r="G110" s="75">
        <f t="shared" si="11"/>
        <v>1.1576000000000002</v>
      </c>
      <c r="H110" s="76">
        <v>4861</v>
      </c>
      <c r="I110" s="77" t="s">
        <v>69</v>
      </c>
      <c r="J110" s="83">
        <f t="shared" si="12"/>
        <v>0.48609999999999998</v>
      </c>
      <c r="K110" s="76">
        <v>1391</v>
      </c>
      <c r="L110" s="77" t="s">
        <v>69</v>
      </c>
      <c r="M110" s="83">
        <f t="shared" si="13"/>
        <v>0.1391</v>
      </c>
      <c r="N110" s="76">
        <v>1386</v>
      </c>
      <c r="O110" s="77" t="s">
        <v>69</v>
      </c>
      <c r="P110" s="83">
        <f t="shared" si="14"/>
        <v>0.1386</v>
      </c>
    </row>
    <row r="111" spans="1:16">
      <c r="A111" s="1">
        <f t="shared" si="15"/>
        <v>111</v>
      </c>
      <c r="B111" s="76">
        <v>350</v>
      </c>
      <c r="C111" s="77" t="s">
        <v>70</v>
      </c>
      <c r="D111" s="84">
        <f t="shared" si="16"/>
        <v>2.9166666666666664E-2</v>
      </c>
      <c r="E111" s="78">
        <v>1.1379999999999999</v>
      </c>
      <c r="F111" s="79">
        <v>5.8639999999999998E-2</v>
      </c>
      <c r="G111" s="75">
        <f t="shared" si="11"/>
        <v>1.1966399999999999</v>
      </c>
      <c r="H111" s="76">
        <v>5167</v>
      </c>
      <c r="I111" s="77" t="s">
        <v>69</v>
      </c>
      <c r="J111" s="83">
        <f t="shared" si="12"/>
        <v>0.51669999999999994</v>
      </c>
      <c r="K111" s="76">
        <v>1431</v>
      </c>
      <c r="L111" s="77" t="s">
        <v>69</v>
      </c>
      <c r="M111" s="83">
        <f t="shared" si="13"/>
        <v>0.1431</v>
      </c>
      <c r="N111" s="76">
        <v>1441</v>
      </c>
      <c r="O111" s="77" t="s">
        <v>69</v>
      </c>
      <c r="P111" s="83">
        <f t="shared" si="14"/>
        <v>0.14410000000000001</v>
      </c>
    </row>
    <row r="112" spans="1:16">
      <c r="A112" s="1">
        <f t="shared" si="15"/>
        <v>112</v>
      </c>
      <c r="B112" s="76">
        <v>375</v>
      </c>
      <c r="C112" s="77" t="s">
        <v>70</v>
      </c>
      <c r="D112" s="84">
        <f t="shared" si="16"/>
        <v>3.125E-2</v>
      </c>
      <c r="E112" s="78">
        <v>1.1779999999999999</v>
      </c>
      <c r="F112" s="79">
        <v>5.5989999999999998E-2</v>
      </c>
      <c r="G112" s="75">
        <f t="shared" si="11"/>
        <v>1.2339899999999999</v>
      </c>
      <c r="H112" s="76">
        <v>5466</v>
      </c>
      <c r="I112" s="77" t="s">
        <v>69</v>
      </c>
      <c r="J112" s="83">
        <f t="shared" si="12"/>
        <v>0.54659999999999997</v>
      </c>
      <c r="K112" s="76">
        <v>1468</v>
      </c>
      <c r="L112" s="77" t="s">
        <v>69</v>
      </c>
      <c r="M112" s="83">
        <f t="shared" si="13"/>
        <v>0.14679999999999999</v>
      </c>
      <c r="N112" s="76">
        <v>1492</v>
      </c>
      <c r="O112" s="77" t="s">
        <v>69</v>
      </c>
      <c r="P112" s="83">
        <f t="shared" si="14"/>
        <v>0.1492</v>
      </c>
    </row>
    <row r="113" spans="1:16">
      <c r="A113" s="1">
        <f t="shared" si="15"/>
        <v>113</v>
      </c>
      <c r="B113" s="76">
        <v>400</v>
      </c>
      <c r="C113" s="77" t="s">
        <v>70</v>
      </c>
      <c r="D113" s="84">
        <f t="shared" si="16"/>
        <v>3.3333333333333333E-2</v>
      </c>
      <c r="E113" s="78">
        <v>1.218</v>
      </c>
      <c r="F113" s="79">
        <v>5.3589999999999999E-2</v>
      </c>
      <c r="G113" s="75">
        <f t="shared" si="11"/>
        <v>1.27159</v>
      </c>
      <c r="H113" s="76">
        <v>5757</v>
      </c>
      <c r="I113" s="77" t="s">
        <v>69</v>
      </c>
      <c r="J113" s="83">
        <f t="shared" si="12"/>
        <v>0.57569999999999999</v>
      </c>
      <c r="K113" s="76">
        <v>1503</v>
      </c>
      <c r="L113" s="77" t="s">
        <v>69</v>
      </c>
      <c r="M113" s="83">
        <f t="shared" si="13"/>
        <v>0.15029999999999999</v>
      </c>
      <c r="N113" s="76">
        <v>1541</v>
      </c>
      <c r="O113" s="77" t="s">
        <v>69</v>
      </c>
      <c r="P113" s="83">
        <f t="shared" si="14"/>
        <v>0.15409999999999999</v>
      </c>
    </row>
    <row r="114" spans="1:16">
      <c r="A114" s="1">
        <f t="shared" si="15"/>
        <v>114</v>
      </c>
      <c r="B114" s="76">
        <v>450</v>
      </c>
      <c r="C114" s="77" t="s">
        <v>70</v>
      </c>
      <c r="D114" s="84">
        <f t="shared" si="16"/>
        <v>3.7499999999999999E-2</v>
      </c>
      <c r="E114" s="78">
        <v>1.294</v>
      </c>
      <c r="F114" s="79">
        <v>4.9439999999999998E-2</v>
      </c>
      <c r="G114" s="75">
        <f t="shared" si="11"/>
        <v>1.34344</v>
      </c>
      <c r="H114" s="76">
        <v>6322</v>
      </c>
      <c r="I114" s="77" t="s">
        <v>69</v>
      </c>
      <c r="J114" s="83">
        <f t="shared" si="12"/>
        <v>0.63219999999999998</v>
      </c>
      <c r="K114" s="76">
        <v>1565</v>
      </c>
      <c r="L114" s="77" t="s">
        <v>69</v>
      </c>
      <c r="M114" s="83">
        <f t="shared" si="13"/>
        <v>0.1565</v>
      </c>
      <c r="N114" s="76">
        <v>1630</v>
      </c>
      <c r="O114" s="77" t="s">
        <v>69</v>
      </c>
      <c r="P114" s="83">
        <f t="shared" si="14"/>
        <v>0.16299999999999998</v>
      </c>
    </row>
    <row r="115" spans="1:16">
      <c r="A115" s="1">
        <f t="shared" si="15"/>
        <v>115</v>
      </c>
      <c r="B115" s="76">
        <v>500</v>
      </c>
      <c r="C115" s="77" t="s">
        <v>70</v>
      </c>
      <c r="D115" s="84">
        <f t="shared" si="16"/>
        <v>4.1666666666666664E-2</v>
      </c>
      <c r="E115" s="78">
        <v>1.367</v>
      </c>
      <c r="F115" s="79">
        <v>4.5949999999999998E-2</v>
      </c>
      <c r="G115" s="75">
        <f t="shared" si="11"/>
        <v>1.4129499999999999</v>
      </c>
      <c r="H115" s="76">
        <v>6863</v>
      </c>
      <c r="I115" s="77" t="s">
        <v>69</v>
      </c>
      <c r="J115" s="83">
        <f t="shared" si="12"/>
        <v>0.68630000000000002</v>
      </c>
      <c r="K115" s="76">
        <v>1620</v>
      </c>
      <c r="L115" s="77" t="s">
        <v>69</v>
      </c>
      <c r="M115" s="83">
        <f t="shared" si="13"/>
        <v>0.16200000000000001</v>
      </c>
      <c r="N115" s="76">
        <v>1711</v>
      </c>
      <c r="O115" s="77" t="s">
        <v>69</v>
      </c>
      <c r="P115" s="83">
        <f t="shared" si="14"/>
        <v>0.1711</v>
      </c>
    </row>
    <row r="116" spans="1:16">
      <c r="A116" s="1">
        <f t="shared" si="15"/>
        <v>116</v>
      </c>
      <c r="B116" s="76">
        <v>550</v>
      </c>
      <c r="C116" s="77" t="s">
        <v>70</v>
      </c>
      <c r="D116" s="84">
        <f t="shared" si="16"/>
        <v>4.5833333333333337E-2</v>
      </c>
      <c r="E116" s="78">
        <v>1.4370000000000001</v>
      </c>
      <c r="F116" s="79">
        <v>4.2970000000000001E-2</v>
      </c>
      <c r="G116" s="75">
        <f t="shared" si="11"/>
        <v>1.47997</v>
      </c>
      <c r="H116" s="76">
        <v>7383</v>
      </c>
      <c r="I116" s="77" t="s">
        <v>69</v>
      </c>
      <c r="J116" s="83">
        <f t="shared" si="12"/>
        <v>0.73829999999999996</v>
      </c>
      <c r="K116" s="76">
        <v>1668</v>
      </c>
      <c r="L116" s="77" t="s">
        <v>69</v>
      </c>
      <c r="M116" s="83">
        <f t="shared" ref="M116:M147" si="17">K116/1000/10</f>
        <v>0.1668</v>
      </c>
      <c r="N116" s="76">
        <v>1784</v>
      </c>
      <c r="O116" s="77" t="s">
        <v>69</v>
      </c>
      <c r="P116" s="83">
        <f t="shared" ref="P116:P147" si="18">N116/1000/10</f>
        <v>0.1784</v>
      </c>
    </row>
    <row r="117" spans="1:16">
      <c r="A117" s="1">
        <f t="shared" si="15"/>
        <v>117</v>
      </c>
      <c r="B117" s="76">
        <v>600</v>
      </c>
      <c r="C117" s="77" t="s">
        <v>70</v>
      </c>
      <c r="D117" s="84">
        <f t="shared" si="16"/>
        <v>4.9999999999999996E-2</v>
      </c>
      <c r="E117" s="78">
        <v>1.5049999999999999</v>
      </c>
      <c r="F117" s="79">
        <v>4.0399999999999998E-2</v>
      </c>
      <c r="G117" s="75">
        <f t="shared" si="11"/>
        <v>1.5453999999999999</v>
      </c>
      <c r="H117" s="76">
        <v>7883</v>
      </c>
      <c r="I117" s="77" t="s">
        <v>69</v>
      </c>
      <c r="J117" s="83">
        <f t="shared" si="12"/>
        <v>0.7883</v>
      </c>
      <c r="K117" s="76">
        <v>1711</v>
      </c>
      <c r="L117" s="77" t="s">
        <v>69</v>
      </c>
      <c r="M117" s="83">
        <f t="shared" si="17"/>
        <v>0.1711</v>
      </c>
      <c r="N117" s="76">
        <v>1851</v>
      </c>
      <c r="O117" s="77" t="s">
        <v>69</v>
      </c>
      <c r="P117" s="83">
        <f t="shared" si="18"/>
        <v>0.18509999999999999</v>
      </c>
    </row>
    <row r="118" spans="1:16">
      <c r="A118" s="1">
        <f t="shared" si="15"/>
        <v>118</v>
      </c>
      <c r="B118" s="76">
        <v>650</v>
      </c>
      <c r="C118" s="77" t="s">
        <v>70</v>
      </c>
      <c r="D118" s="84">
        <f t="shared" si="16"/>
        <v>5.4166666666666669E-2</v>
      </c>
      <c r="E118" s="78">
        <v>1.57</v>
      </c>
      <c r="F118" s="79">
        <v>3.8150000000000003E-2</v>
      </c>
      <c r="G118" s="75">
        <f t="shared" si="11"/>
        <v>1.60815</v>
      </c>
      <c r="H118" s="76">
        <v>8367</v>
      </c>
      <c r="I118" s="77" t="s">
        <v>69</v>
      </c>
      <c r="J118" s="83">
        <f t="shared" si="12"/>
        <v>0.83670000000000011</v>
      </c>
      <c r="K118" s="76">
        <v>1750</v>
      </c>
      <c r="L118" s="77" t="s">
        <v>69</v>
      </c>
      <c r="M118" s="83">
        <f t="shared" si="17"/>
        <v>0.17499999999999999</v>
      </c>
      <c r="N118" s="76">
        <v>1913</v>
      </c>
      <c r="O118" s="77" t="s">
        <v>69</v>
      </c>
      <c r="P118" s="83">
        <f t="shared" si="18"/>
        <v>0.1913</v>
      </c>
    </row>
    <row r="119" spans="1:16">
      <c r="A119" s="1">
        <f t="shared" si="15"/>
        <v>119</v>
      </c>
      <c r="B119" s="76">
        <v>700</v>
      </c>
      <c r="C119" s="77" t="s">
        <v>70</v>
      </c>
      <c r="D119" s="84">
        <f t="shared" si="16"/>
        <v>5.8333333333333327E-2</v>
      </c>
      <c r="E119" s="78">
        <v>1.6339999999999999</v>
      </c>
      <c r="F119" s="79">
        <v>3.6170000000000001E-2</v>
      </c>
      <c r="G119" s="75">
        <f t="shared" si="11"/>
        <v>1.6701699999999999</v>
      </c>
      <c r="H119" s="76">
        <v>8834</v>
      </c>
      <c r="I119" s="77" t="s">
        <v>69</v>
      </c>
      <c r="J119" s="83">
        <f t="shared" si="12"/>
        <v>0.88339999999999996</v>
      </c>
      <c r="K119" s="76">
        <v>1784</v>
      </c>
      <c r="L119" s="77" t="s">
        <v>69</v>
      </c>
      <c r="M119" s="83">
        <f t="shared" si="17"/>
        <v>0.1784</v>
      </c>
      <c r="N119" s="76">
        <v>1970</v>
      </c>
      <c r="O119" s="77" t="s">
        <v>69</v>
      </c>
      <c r="P119" s="83">
        <f t="shared" si="18"/>
        <v>0.19700000000000001</v>
      </c>
    </row>
    <row r="120" spans="1:16">
      <c r="A120" s="1">
        <f t="shared" si="15"/>
        <v>120</v>
      </c>
      <c r="B120" s="76">
        <v>800</v>
      </c>
      <c r="C120" s="77" t="s">
        <v>70</v>
      </c>
      <c r="D120" s="84">
        <f t="shared" si="16"/>
        <v>6.6666666666666666E-2</v>
      </c>
      <c r="E120" s="78">
        <v>1.758</v>
      </c>
      <c r="F120" s="79">
        <v>3.2820000000000002E-2</v>
      </c>
      <c r="G120" s="75">
        <f t="shared" si="11"/>
        <v>1.7908200000000001</v>
      </c>
      <c r="H120" s="76">
        <v>9725</v>
      </c>
      <c r="I120" s="77" t="s">
        <v>69</v>
      </c>
      <c r="J120" s="83">
        <f t="shared" si="12"/>
        <v>0.97249999999999992</v>
      </c>
      <c r="K120" s="76">
        <v>1847</v>
      </c>
      <c r="L120" s="77" t="s">
        <v>69</v>
      </c>
      <c r="M120" s="83">
        <f t="shared" si="17"/>
        <v>0.1847</v>
      </c>
      <c r="N120" s="76">
        <v>2072</v>
      </c>
      <c r="O120" s="77" t="s">
        <v>69</v>
      </c>
      <c r="P120" s="83">
        <f t="shared" si="18"/>
        <v>0.2072</v>
      </c>
    </row>
    <row r="121" spans="1:16">
      <c r="A121" s="1">
        <f t="shared" si="15"/>
        <v>121</v>
      </c>
      <c r="B121" s="76">
        <v>900</v>
      </c>
      <c r="C121" s="77" t="s">
        <v>70</v>
      </c>
      <c r="D121" s="84">
        <f t="shared" si="16"/>
        <v>7.4999999999999997E-2</v>
      </c>
      <c r="E121" s="78">
        <v>1.875</v>
      </c>
      <c r="F121" s="79">
        <v>3.0089999999999999E-2</v>
      </c>
      <c r="G121" s="75">
        <f t="shared" si="11"/>
        <v>1.90509</v>
      </c>
      <c r="H121" s="76">
        <v>1.06</v>
      </c>
      <c r="I121" s="111" t="s">
        <v>71</v>
      </c>
      <c r="J121" s="64">
        <f t="shared" ref="J121:J152" si="19">H121</f>
        <v>1.06</v>
      </c>
      <c r="K121" s="76">
        <v>1899</v>
      </c>
      <c r="L121" s="77" t="s">
        <v>69</v>
      </c>
      <c r="M121" s="83">
        <f t="shared" si="17"/>
        <v>0.18990000000000001</v>
      </c>
      <c r="N121" s="76">
        <v>2162</v>
      </c>
      <c r="O121" s="77" t="s">
        <v>69</v>
      </c>
      <c r="P121" s="83">
        <f t="shared" si="18"/>
        <v>0.2162</v>
      </c>
    </row>
    <row r="122" spans="1:16">
      <c r="A122" s="1">
        <f t="shared" si="15"/>
        <v>122</v>
      </c>
      <c r="B122" s="76">
        <v>1</v>
      </c>
      <c r="C122" s="111" t="s">
        <v>72</v>
      </c>
      <c r="D122" s="84">
        <f t="shared" ref="D122:D153" si="20">B122/$C$5</f>
        <v>8.3333333333333329E-2</v>
      </c>
      <c r="E122" s="78">
        <v>1.9870000000000001</v>
      </c>
      <c r="F122" s="79">
        <v>2.7830000000000001E-2</v>
      </c>
      <c r="G122" s="75">
        <f t="shared" si="11"/>
        <v>2.0148299999999999</v>
      </c>
      <c r="H122" s="76">
        <v>1.1399999999999999</v>
      </c>
      <c r="I122" s="77" t="s">
        <v>71</v>
      </c>
      <c r="J122" s="64">
        <f t="shared" si="19"/>
        <v>1.1399999999999999</v>
      </c>
      <c r="K122" s="76">
        <v>1944</v>
      </c>
      <c r="L122" s="77" t="s">
        <v>69</v>
      </c>
      <c r="M122" s="83">
        <f t="shared" si="17"/>
        <v>0.19439999999999999</v>
      </c>
      <c r="N122" s="76">
        <v>2240</v>
      </c>
      <c r="O122" s="77" t="s">
        <v>69</v>
      </c>
      <c r="P122" s="83">
        <f t="shared" si="18"/>
        <v>0.22400000000000003</v>
      </c>
    </row>
    <row r="123" spans="1:16">
      <c r="A123" s="1">
        <f t="shared" si="15"/>
        <v>123</v>
      </c>
      <c r="B123" s="76">
        <v>1.1000000000000001</v>
      </c>
      <c r="C123" s="77" t="s">
        <v>72</v>
      </c>
      <c r="D123" s="84">
        <f t="shared" si="20"/>
        <v>9.1666666666666674E-2</v>
      </c>
      <c r="E123" s="78">
        <v>2.093</v>
      </c>
      <c r="F123" s="79">
        <v>2.5909999999999999E-2</v>
      </c>
      <c r="G123" s="75">
        <f t="shared" si="11"/>
        <v>2.1189100000000001</v>
      </c>
      <c r="H123" s="76">
        <v>1.21</v>
      </c>
      <c r="I123" s="77" t="s">
        <v>71</v>
      </c>
      <c r="J123" s="64">
        <f t="shared" si="19"/>
        <v>1.21</v>
      </c>
      <c r="K123" s="76">
        <v>1983</v>
      </c>
      <c r="L123" s="77" t="s">
        <v>69</v>
      </c>
      <c r="M123" s="83">
        <f t="shared" si="17"/>
        <v>0.1983</v>
      </c>
      <c r="N123" s="76">
        <v>2311</v>
      </c>
      <c r="O123" s="77" t="s">
        <v>69</v>
      </c>
      <c r="P123" s="83">
        <f t="shared" si="18"/>
        <v>0.2311</v>
      </c>
    </row>
    <row r="124" spans="1:16">
      <c r="A124" s="1">
        <f t="shared" si="15"/>
        <v>124</v>
      </c>
      <c r="B124" s="76">
        <v>1.2</v>
      </c>
      <c r="C124" s="77" t="s">
        <v>72</v>
      </c>
      <c r="D124" s="84">
        <f t="shared" si="20"/>
        <v>9.9999999999999992E-2</v>
      </c>
      <c r="E124" s="78">
        <v>2.1949999999999998</v>
      </c>
      <c r="F124" s="79">
        <v>2.426E-2</v>
      </c>
      <c r="G124" s="75">
        <f t="shared" si="11"/>
        <v>2.2192599999999998</v>
      </c>
      <c r="H124" s="76">
        <v>1.28</v>
      </c>
      <c r="I124" s="77" t="s">
        <v>71</v>
      </c>
      <c r="J124" s="64">
        <f t="shared" si="19"/>
        <v>1.28</v>
      </c>
      <c r="K124" s="76">
        <v>2017</v>
      </c>
      <c r="L124" s="77" t="s">
        <v>69</v>
      </c>
      <c r="M124" s="83">
        <f t="shared" si="17"/>
        <v>0.20169999999999999</v>
      </c>
      <c r="N124" s="76">
        <v>2374</v>
      </c>
      <c r="O124" s="77" t="s">
        <v>69</v>
      </c>
      <c r="P124" s="83">
        <f t="shared" si="18"/>
        <v>0.2374</v>
      </c>
    </row>
    <row r="125" spans="1:16">
      <c r="A125" s="1">
        <f t="shared" si="15"/>
        <v>125</v>
      </c>
      <c r="B125" s="66">
        <v>1.3</v>
      </c>
      <c r="C125" s="67" t="s">
        <v>72</v>
      </c>
      <c r="D125" s="84">
        <f t="shared" si="20"/>
        <v>0.10833333333333334</v>
      </c>
      <c r="E125" s="78">
        <v>2.2930000000000001</v>
      </c>
      <c r="F125" s="79">
        <v>2.283E-2</v>
      </c>
      <c r="G125" s="75">
        <f t="shared" si="11"/>
        <v>2.3158300000000001</v>
      </c>
      <c r="H125" s="76">
        <v>1.35</v>
      </c>
      <c r="I125" s="77" t="s">
        <v>71</v>
      </c>
      <c r="J125" s="64">
        <f t="shared" si="19"/>
        <v>1.35</v>
      </c>
      <c r="K125" s="76">
        <v>2047</v>
      </c>
      <c r="L125" s="77" t="s">
        <v>69</v>
      </c>
      <c r="M125" s="83">
        <f t="shared" si="17"/>
        <v>0.20470000000000002</v>
      </c>
      <c r="N125" s="76">
        <v>2431</v>
      </c>
      <c r="O125" s="77" t="s">
        <v>69</v>
      </c>
      <c r="P125" s="83">
        <f t="shared" si="18"/>
        <v>0.24310000000000001</v>
      </c>
    </row>
    <row r="126" spans="1:16">
      <c r="A126" s="1">
        <f t="shared" si="15"/>
        <v>126</v>
      </c>
      <c r="B126" s="66">
        <v>1.4</v>
      </c>
      <c r="C126" s="67" t="s">
        <v>72</v>
      </c>
      <c r="D126" s="84">
        <f t="shared" si="20"/>
        <v>0.11666666666666665</v>
      </c>
      <c r="E126" s="78">
        <v>2.3849999999999998</v>
      </c>
      <c r="F126" s="79">
        <v>2.1579999999999998E-2</v>
      </c>
      <c r="G126" s="75">
        <f t="shared" si="11"/>
        <v>2.4065799999999999</v>
      </c>
      <c r="H126" s="66">
        <v>1.42</v>
      </c>
      <c r="I126" s="67" t="s">
        <v>71</v>
      </c>
      <c r="J126" s="64">
        <f t="shared" si="19"/>
        <v>1.42</v>
      </c>
      <c r="K126" s="66">
        <v>2075</v>
      </c>
      <c r="L126" s="67" t="s">
        <v>69</v>
      </c>
      <c r="M126" s="83">
        <f t="shared" si="17"/>
        <v>0.20750000000000002</v>
      </c>
      <c r="N126" s="66">
        <v>2484</v>
      </c>
      <c r="O126" s="67" t="s">
        <v>69</v>
      </c>
      <c r="P126" s="83">
        <f t="shared" si="18"/>
        <v>0.24840000000000001</v>
      </c>
    </row>
    <row r="127" spans="1:16">
      <c r="A127" s="1">
        <f t="shared" si="15"/>
        <v>127</v>
      </c>
      <c r="B127" s="66">
        <v>1.5</v>
      </c>
      <c r="C127" s="67" t="s">
        <v>72</v>
      </c>
      <c r="D127" s="84">
        <f t="shared" si="20"/>
        <v>0.125</v>
      </c>
      <c r="E127" s="78">
        <v>2.4729999999999999</v>
      </c>
      <c r="F127" s="79">
        <v>2.0469999999999999E-2</v>
      </c>
      <c r="G127" s="75">
        <f t="shared" si="11"/>
        <v>2.4934699999999999</v>
      </c>
      <c r="H127" s="66">
        <v>1.49</v>
      </c>
      <c r="I127" s="67" t="s">
        <v>71</v>
      </c>
      <c r="J127" s="64">
        <f t="shared" si="19"/>
        <v>1.49</v>
      </c>
      <c r="K127" s="66">
        <v>2099</v>
      </c>
      <c r="L127" s="67" t="s">
        <v>69</v>
      </c>
      <c r="M127" s="83">
        <f t="shared" si="17"/>
        <v>0.20990000000000003</v>
      </c>
      <c r="N127" s="66">
        <v>2532</v>
      </c>
      <c r="O127" s="67" t="s">
        <v>69</v>
      </c>
      <c r="P127" s="83">
        <f t="shared" si="18"/>
        <v>0.25319999999999998</v>
      </c>
    </row>
    <row r="128" spans="1:16">
      <c r="A128" s="1">
        <f t="shared" si="15"/>
        <v>128</v>
      </c>
      <c r="B128" s="76">
        <v>1.6</v>
      </c>
      <c r="C128" s="77" t="s">
        <v>72</v>
      </c>
      <c r="D128" s="84">
        <f t="shared" si="20"/>
        <v>0.13333333333333333</v>
      </c>
      <c r="E128" s="78">
        <v>2.5569999999999999</v>
      </c>
      <c r="F128" s="79">
        <v>1.9470000000000001E-2</v>
      </c>
      <c r="G128" s="75">
        <f t="shared" si="11"/>
        <v>2.57647</v>
      </c>
      <c r="H128" s="76">
        <v>1.55</v>
      </c>
      <c r="I128" s="77" t="s">
        <v>71</v>
      </c>
      <c r="J128" s="64">
        <f t="shared" si="19"/>
        <v>1.55</v>
      </c>
      <c r="K128" s="66">
        <v>2121</v>
      </c>
      <c r="L128" s="67" t="s">
        <v>69</v>
      </c>
      <c r="M128" s="83">
        <f t="shared" si="17"/>
        <v>0.21210000000000001</v>
      </c>
      <c r="N128" s="66">
        <v>2576</v>
      </c>
      <c r="O128" s="67" t="s">
        <v>69</v>
      </c>
      <c r="P128" s="83">
        <f t="shared" si="18"/>
        <v>0.2576</v>
      </c>
    </row>
    <row r="129" spans="1:16">
      <c r="A129" s="1">
        <f t="shared" si="15"/>
        <v>129</v>
      </c>
      <c r="B129" s="76">
        <v>1.7</v>
      </c>
      <c r="C129" s="77" t="s">
        <v>72</v>
      </c>
      <c r="D129" s="84">
        <f t="shared" si="20"/>
        <v>0.14166666666666666</v>
      </c>
      <c r="E129" s="78">
        <v>2.6360000000000001</v>
      </c>
      <c r="F129" s="79">
        <v>1.8579999999999999E-2</v>
      </c>
      <c r="G129" s="75">
        <f t="shared" si="11"/>
        <v>2.6545800000000002</v>
      </c>
      <c r="H129" s="76">
        <v>1.61</v>
      </c>
      <c r="I129" s="77" t="s">
        <v>71</v>
      </c>
      <c r="J129" s="64">
        <f t="shared" si="19"/>
        <v>1.61</v>
      </c>
      <c r="K129" s="66">
        <v>2141</v>
      </c>
      <c r="L129" s="67" t="s">
        <v>69</v>
      </c>
      <c r="M129" s="83">
        <f t="shared" si="17"/>
        <v>0.21410000000000001</v>
      </c>
      <c r="N129" s="66">
        <v>2618</v>
      </c>
      <c r="O129" s="67" t="s">
        <v>69</v>
      </c>
      <c r="P129" s="83">
        <f t="shared" si="18"/>
        <v>0.26179999999999998</v>
      </c>
    </row>
    <row r="130" spans="1:16">
      <c r="A130" s="1">
        <f t="shared" si="15"/>
        <v>130</v>
      </c>
      <c r="B130" s="76">
        <v>1.8</v>
      </c>
      <c r="C130" s="77" t="s">
        <v>72</v>
      </c>
      <c r="D130" s="84">
        <f t="shared" si="20"/>
        <v>0.15</v>
      </c>
      <c r="E130" s="78">
        <v>2.7109999999999999</v>
      </c>
      <c r="F130" s="79">
        <v>1.7770000000000001E-2</v>
      </c>
      <c r="G130" s="75">
        <f t="shared" si="11"/>
        <v>2.7287699999999999</v>
      </c>
      <c r="H130" s="76">
        <v>1.67</v>
      </c>
      <c r="I130" s="77" t="s">
        <v>71</v>
      </c>
      <c r="J130" s="64">
        <f t="shared" si="19"/>
        <v>1.67</v>
      </c>
      <c r="K130" s="66">
        <v>2160</v>
      </c>
      <c r="L130" s="67" t="s">
        <v>69</v>
      </c>
      <c r="M130" s="83">
        <f t="shared" si="17"/>
        <v>0.21600000000000003</v>
      </c>
      <c r="N130" s="66">
        <v>2656</v>
      </c>
      <c r="O130" s="67" t="s">
        <v>69</v>
      </c>
      <c r="P130" s="83">
        <f t="shared" si="18"/>
        <v>0.2656</v>
      </c>
    </row>
    <row r="131" spans="1:16">
      <c r="A131" s="1">
        <f t="shared" si="15"/>
        <v>131</v>
      </c>
      <c r="B131" s="76">
        <v>2</v>
      </c>
      <c r="C131" s="77" t="s">
        <v>72</v>
      </c>
      <c r="D131" s="84">
        <f t="shared" si="20"/>
        <v>0.16666666666666666</v>
      </c>
      <c r="E131" s="78">
        <v>2.8490000000000002</v>
      </c>
      <c r="F131" s="79">
        <v>1.6369999999999999E-2</v>
      </c>
      <c r="G131" s="75">
        <f t="shared" si="11"/>
        <v>2.8653700000000004</v>
      </c>
      <c r="H131" s="76">
        <v>1.78</v>
      </c>
      <c r="I131" s="77" t="s">
        <v>71</v>
      </c>
      <c r="J131" s="64">
        <f t="shared" si="19"/>
        <v>1.78</v>
      </c>
      <c r="K131" s="66">
        <v>2196</v>
      </c>
      <c r="L131" s="67" t="s">
        <v>69</v>
      </c>
      <c r="M131" s="83">
        <f t="shared" si="17"/>
        <v>0.21960000000000002</v>
      </c>
      <c r="N131" s="66">
        <v>2726</v>
      </c>
      <c r="O131" s="67" t="s">
        <v>69</v>
      </c>
      <c r="P131" s="83">
        <f t="shared" si="18"/>
        <v>0.27260000000000001</v>
      </c>
    </row>
    <row r="132" spans="1:16">
      <c r="A132" s="1">
        <f t="shared" si="15"/>
        <v>132</v>
      </c>
      <c r="B132" s="76">
        <v>2.25</v>
      </c>
      <c r="C132" s="77" t="s">
        <v>72</v>
      </c>
      <c r="D132" s="84">
        <f t="shared" si="20"/>
        <v>0.1875</v>
      </c>
      <c r="E132" s="78">
        <v>2.9990000000000001</v>
      </c>
      <c r="F132" s="79">
        <v>1.4930000000000001E-2</v>
      </c>
      <c r="G132" s="75">
        <f t="shared" si="11"/>
        <v>3.0139300000000002</v>
      </c>
      <c r="H132" s="76">
        <v>1.92</v>
      </c>
      <c r="I132" s="77" t="s">
        <v>71</v>
      </c>
      <c r="J132" s="64">
        <f t="shared" si="19"/>
        <v>1.92</v>
      </c>
      <c r="K132" s="66">
        <v>2237</v>
      </c>
      <c r="L132" s="67" t="s">
        <v>69</v>
      </c>
      <c r="M132" s="83">
        <f t="shared" si="17"/>
        <v>0.22370000000000001</v>
      </c>
      <c r="N132" s="66">
        <v>2803</v>
      </c>
      <c r="O132" s="67" t="s">
        <v>69</v>
      </c>
      <c r="P132" s="83">
        <f t="shared" si="18"/>
        <v>0.28029999999999999</v>
      </c>
    </row>
    <row r="133" spans="1:16">
      <c r="A133" s="1">
        <f t="shared" si="15"/>
        <v>133</v>
      </c>
      <c r="B133" s="76">
        <v>2.5</v>
      </c>
      <c r="C133" s="77" t="s">
        <v>72</v>
      </c>
      <c r="D133" s="84">
        <f t="shared" si="20"/>
        <v>0.20833333333333334</v>
      </c>
      <c r="E133" s="78">
        <v>3.1280000000000001</v>
      </c>
      <c r="F133" s="79">
        <v>1.3729999999999999E-2</v>
      </c>
      <c r="G133" s="75">
        <f t="shared" si="11"/>
        <v>3.1417299999999999</v>
      </c>
      <c r="H133" s="76">
        <v>2.0499999999999998</v>
      </c>
      <c r="I133" s="77" t="s">
        <v>71</v>
      </c>
      <c r="J133" s="64">
        <f t="shared" si="19"/>
        <v>2.0499999999999998</v>
      </c>
      <c r="K133" s="66">
        <v>2272</v>
      </c>
      <c r="L133" s="67" t="s">
        <v>69</v>
      </c>
      <c r="M133" s="83">
        <f t="shared" si="17"/>
        <v>0.22719999999999999</v>
      </c>
      <c r="N133" s="66">
        <v>2872</v>
      </c>
      <c r="O133" s="67" t="s">
        <v>69</v>
      </c>
      <c r="P133" s="83">
        <f t="shared" si="18"/>
        <v>0.28720000000000001</v>
      </c>
    </row>
    <row r="134" spans="1:16">
      <c r="A134" s="1">
        <f t="shared" si="15"/>
        <v>134</v>
      </c>
      <c r="B134" s="76">
        <v>2.75</v>
      </c>
      <c r="C134" s="77" t="s">
        <v>72</v>
      </c>
      <c r="D134" s="84">
        <f t="shared" si="20"/>
        <v>0.22916666666666666</v>
      </c>
      <c r="E134" s="78">
        <v>3.2370000000000001</v>
      </c>
      <c r="F134" s="79">
        <v>1.273E-2</v>
      </c>
      <c r="G134" s="75">
        <f t="shared" si="11"/>
        <v>3.24973</v>
      </c>
      <c r="H134" s="76">
        <v>2.1800000000000002</v>
      </c>
      <c r="I134" s="77" t="s">
        <v>71</v>
      </c>
      <c r="J134" s="64">
        <f t="shared" si="19"/>
        <v>2.1800000000000002</v>
      </c>
      <c r="K134" s="66">
        <v>2303</v>
      </c>
      <c r="L134" s="67" t="s">
        <v>69</v>
      </c>
      <c r="M134" s="83">
        <f t="shared" si="17"/>
        <v>0.2303</v>
      </c>
      <c r="N134" s="66">
        <v>2933</v>
      </c>
      <c r="O134" s="67" t="s">
        <v>69</v>
      </c>
      <c r="P134" s="83">
        <f t="shared" si="18"/>
        <v>0.29330000000000001</v>
      </c>
    </row>
    <row r="135" spans="1:16">
      <c r="A135" s="1">
        <f t="shared" si="15"/>
        <v>135</v>
      </c>
      <c r="B135" s="76">
        <v>3</v>
      </c>
      <c r="C135" s="77" t="s">
        <v>72</v>
      </c>
      <c r="D135" s="84">
        <f t="shared" si="20"/>
        <v>0.25</v>
      </c>
      <c r="E135" s="78">
        <v>3.33</v>
      </c>
      <c r="F135" s="79">
        <v>1.188E-2</v>
      </c>
      <c r="G135" s="75">
        <f t="shared" si="11"/>
        <v>3.3418800000000002</v>
      </c>
      <c r="H135" s="76">
        <v>2.2999999999999998</v>
      </c>
      <c r="I135" s="77" t="s">
        <v>71</v>
      </c>
      <c r="J135" s="64">
        <f t="shared" si="19"/>
        <v>2.2999999999999998</v>
      </c>
      <c r="K135" s="66">
        <v>2331</v>
      </c>
      <c r="L135" s="67" t="s">
        <v>69</v>
      </c>
      <c r="M135" s="83">
        <f t="shared" si="17"/>
        <v>0.2331</v>
      </c>
      <c r="N135" s="66">
        <v>2988</v>
      </c>
      <c r="O135" s="67" t="s">
        <v>69</v>
      </c>
      <c r="P135" s="83">
        <f t="shared" si="18"/>
        <v>0.29880000000000001</v>
      </c>
    </row>
    <row r="136" spans="1:16">
      <c r="A136" s="1">
        <f t="shared" si="15"/>
        <v>136</v>
      </c>
      <c r="B136" s="76">
        <v>3.25</v>
      </c>
      <c r="C136" s="77" t="s">
        <v>72</v>
      </c>
      <c r="D136" s="84">
        <f t="shared" si="20"/>
        <v>0.27083333333333331</v>
      </c>
      <c r="E136" s="78">
        <v>3.4079999999999999</v>
      </c>
      <c r="F136" s="79">
        <v>1.1140000000000001E-2</v>
      </c>
      <c r="G136" s="75">
        <f t="shared" si="11"/>
        <v>3.4191400000000001</v>
      </c>
      <c r="H136" s="76">
        <v>2.42</v>
      </c>
      <c r="I136" s="77" t="s">
        <v>71</v>
      </c>
      <c r="J136" s="64">
        <f t="shared" si="19"/>
        <v>2.42</v>
      </c>
      <c r="K136" s="66">
        <v>2356</v>
      </c>
      <c r="L136" s="67" t="s">
        <v>69</v>
      </c>
      <c r="M136" s="83">
        <f t="shared" si="17"/>
        <v>0.23559999999999998</v>
      </c>
      <c r="N136" s="66">
        <v>3039</v>
      </c>
      <c r="O136" s="67" t="s">
        <v>69</v>
      </c>
      <c r="P136" s="83">
        <f t="shared" si="18"/>
        <v>0.3039</v>
      </c>
    </row>
    <row r="137" spans="1:16">
      <c r="A137" s="1">
        <f t="shared" si="15"/>
        <v>137</v>
      </c>
      <c r="B137" s="76">
        <v>3.5</v>
      </c>
      <c r="C137" s="77" t="s">
        <v>72</v>
      </c>
      <c r="D137" s="84">
        <f t="shared" si="20"/>
        <v>0.29166666666666669</v>
      </c>
      <c r="E137" s="78">
        <v>3.4740000000000002</v>
      </c>
      <c r="F137" s="79">
        <v>1.0489999999999999E-2</v>
      </c>
      <c r="G137" s="75">
        <f t="shared" si="11"/>
        <v>3.4844900000000001</v>
      </c>
      <c r="H137" s="76">
        <v>2.54</v>
      </c>
      <c r="I137" s="77" t="s">
        <v>71</v>
      </c>
      <c r="J137" s="64">
        <f t="shared" si="19"/>
        <v>2.54</v>
      </c>
      <c r="K137" s="66">
        <v>2379</v>
      </c>
      <c r="L137" s="67" t="s">
        <v>69</v>
      </c>
      <c r="M137" s="83">
        <f t="shared" si="17"/>
        <v>0.2379</v>
      </c>
      <c r="N137" s="66">
        <v>3086</v>
      </c>
      <c r="O137" s="67" t="s">
        <v>69</v>
      </c>
      <c r="P137" s="83">
        <f t="shared" si="18"/>
        <v>0.30859999999999999</v>
      </c>
    </row>
    <row r="138" spans="1:16">
      <c r="A138" s="1">
        <f t="shared" si="15"/>
        <v>138</v>
      </c>
      <c r="B138" s="76">
        <v>3.75</v>
      </c>
      <c r="C138" s="77" t="s">
        <v>72</v>
      </c>
      <c r="D138" s="84">
        <f t="shared" si="20"/>
        <v>0.3125</v>
      </c>
      <c r="E138" s="78">
        <v>3.528</v>
      </c>
      <c r="F138" s="79">
        <v>9.9260000000000008E-3</v>
      </c>
      <c r="G138" s="75">
        <f t="shared" si="11"/>
        <v>3.5379260000000001</v>
      </c>
      <c r="H138" s="76">
        <v>2.65</v>
      </c>
      <c r="I138" s="77" t="s">
        <v>71</v>
      </c>
      <c r="J138" s="64">
        <f t="shared" si="19"/>
        <v>2.65</v>
      </c>
      <c r="K138" s="66">
        <v>2401</v>
      </c>
      <c r="L138" s="67" t="s">
        <v>69</v>
      </c>
      <c r="M138" s="83">
        <f t="shared" si="17"/>
        <v>0.24009999999999998</v>
      </c>
      <c r="N138" s="66">
        <v>3131</v>
      </c>
      <c r="O138" s="67" t="s">
        <v>69</v>
      </c>
      <c r="P138" s="83">
        <f t="shared" si="18"/>
        <v>0.31309999999999999</v>
      </c>
    </row>
    <row r="139" spans="1:16">
      <c r="A139" s="1">
        <f t="shared" si="15"/>
        <v>139</v>
      </c>
      <c r="B139" s="76">
        <v>4</v>
      </c>
      <c r="C139" s="77" t="s">
        <v>72</v>
      </c>
      <c r="D139" s="84">
        <f t="shared" si="20"/>
        <v>0.33333333333333331</v>
      </c>
      <c r="E139" s="78">
        <v>3.5739999999999998</v>
      </c>
      <c r="F139" s="79">
        <v>9.4199999999999996E-3</v>
      </c>
      <c r="G139" s="75">
        <f t="shared" si="11"/>
        <v>3.5834199999999998</v>
      </c>
      <c r="H139" s="76">
        <v>2.77</v>
      </c>
      <c r="I139" s="77" t="s">
        <v>71</v>
      </c>
      <c r="J139" s="64">
        <f t="shared" si="19"/>
        <v>2.77</v>
      </c>
      <c r="K139" s="66">
        <v>2422</v>
      </c>
      <c r="L139" s="67" t="s">
        <v>69</v>
      </c>
      <c r="M139" s="83">
        <f t="shared" si="17"/>
        <v>0.24220000000000003</v>
      </c>
      <c r="N139" s="66">
        <v>3172</v>
      </c>
      <c r="O139" s="67" t="s">
        <v>69</v>
      </c>
      <c r="P139" s="83">
        <f t="shared" si="18"/>
        <v>0.31720000000000004</v>
      </c>
    </row>
    <row r="140" spans="1:16">
      <c r="A140" s="1">
        <f t="shared" si="15"/>
        <v>140</v>
      </c>
      <c r="B140" s="76">
        <v>4.5</v>
      </c>
      <c r="C140" s="80" t="s">
        <v>72</v>
      </c>
      <c r="D140" s="84">
        <f t="shared" si="20"/>
        <v>0.375</v>
      </c>
      <c r="E140" s="78">
        <v>3.6429999999999998</v>
      </c>
      <c r="F140" s="79">
        <v>8.5599999999999999E-3</v>
      </c>
      <c r="G140" s="75">
        <f t="shared" si="11"/>
        <v>3.6515599999999999</v>
      </c>
      <c r="H140" s="76">
        <v>2.99</v>
      </c>
      <c r="I140" s="77" t="s">
        <v>71</v>
      </c>
      <c r="J140" s="64">
        <f t="shared" si="19"/>
        <v>2.99</v>
      </c>
      <c r="K140" s="66">
        <v>2470</v>
      </c>
      <c r="L140" s="67" t="s">
        <v>69</v>
      </c>
      <c r="M140" s="83">
        <f t="shared" si="17"/>
        <v>0.24700000000000003</v>
      </c>
      <c r="N140" s="66">
        <v>3250</v>
      </c>
      <c r="O140" s="67" t="s">
        <v>69</v>
      </c>
      <c r="P140" s="83">
        <f t="shared" si="18"/>
        <v>0.32500000000000001</v>
      </c>
    </row>
    <row r="141" spans="1:16">
      <c r="A141" s="1">
        <f t="shared" si="15"/>
        <v>141</v>
      </c>
      <c r="B141" s="76">
        <v>5</v>
      </c>
      <c r="C141" s="67" t="s">
        <v>72</v>
      </c>
      <c r="D141" s="84">
        <f t="shared" si="20"/>
        <v>0.41666666666666669</v>
      </c>
      <c r="E141" s="78">
        <v>3.6890000000000001</v>
      </c>
      <c r="F141" s="79">
        <v>7.8539999999999999E-3</v>
      </c>
      <c r="G141" s="75">
        <f t="shared" si="11"/>
        <v>3.6968540000000001</v>
      </c>
      <c r="H141" s="66">
        <v>3.21</v>
      </c>
      <c r="I141" s="67" t="s">
        <v>71</v>
      </c>
      <c r="J141" s="64">
        <f t="shared" si="19"/>
        <v>3.21</v>
      </c>
      <c r="K141" s="66">
        <v>2514</v>
      </c>
      <c r="L141" s="67" t="s">
        <v>69</v>
      </c>
      <c r="M141" s="83">
        <f t="shared" si="17"/>
        <v>0.25139999999999996</v>
      </c>
      <c r="N141" s="66">
        <v>3321</v>
      </c>
      <c r="O141" s="67" t="s">
        <v>69</v>
      </c>
      <c r="P141" s="83">
        <f t="shared" si="18"/>
        <v>0.33210000000000001</v>
      </c>
    </row>
    <row r="142" spans="1:16">
      <c r="A142" s="1">
        <f t="shared" si="15"/>
        <v>142</v>
      </c>
      <c r="B142" s="76">
        <v>5.5</v>
      </c>
      <c r="C142" s="67" t="s">
        <v>72</v>
      </c>
      <c r="D142" s="84">
        <f t="shared" si="20"/>
        <v>0.45833333333333331</v>
      </c>
      <c r="E142" s="78">
        <v>3.7160000000000002</v>
      </c>
      <c r="F142" s="79">
        <v>7.2639999999999996E-3</v>
      </c>
      <c r="G142" s="75">
        <f t="shared" si="11"/>
        <v>3.7232640000000004</v>
      </c>
      <c r="H142" s="66">
        <v>3.43</v>
      </c>
      <c r="I142" s="67" t="s">
        <v>71</v>
      </c>
      <c r="J142" s="64">
        <f t="shared" si="19"/>
        <v>3.43</v>
      </c>
      <c r="K142" s="66">
        <v>2555</v>
      </c>
      <c r="L142" s="67" t="s">
        <v>69</v>
      </c>
      <c r="M142" s="83">
        <f t="shared" si="17"/>
        <v>0.2555</v>
      </c>
      <c r="N142" s="66">
        <v>3386</v>
      </c>
      <c r="O142" s="67" t="s">
        <v>69</v>
      </c>
      <c r="P142" s="83">
        <f t="shared" si="18"/>
        <v>0.33860000000000001</v>
      </c>
    </row>
    <row r="143" spans="1:16">
      <c r="A143" s="1">
        <f t="shared" si="15"/>
        <v>143</v>
      </c>
      <c r="B143" s="76">
        <v>6</v>
      </c>
      <c r="C143" s="67" t="s">
        <v>72</v>
      </c>
      <c r="D143" s="84">
        <f t="shared" si="20"/>
        <v>0.5</v>
      </c>
      <c r="E143" s="78">
        <v>3.7309999999999999</v>
      </c>
      <c r="F143" s="79">
        <v>6.7619999999999998E-3</v>
      </c>
      <c r="G143" s="75">
        <f t="shared" si="11"/>
        <v>3.737762</v>
      </c>
      <c r="H143" s="66">
        <v>3.65</v>
      </c>
      <c r="I143" s="67" t="s">
        <v>71</v>
      </c>
      <c r="J143" s="64">
        <f t="shared" si="19"/>
        <v>3.65</v>
      </c>
      <c r="K143" s="66">
        <v>2594</v>
      </c>
      <c r="L143" s="67" t="s">
        <v>69</v>
      </c>
      <c r="M143" s="83">
        <f t="shared" si="17"/>
        <v>0.25939999999999996</v>
      </c>
      <c r="N143" s="66">
        <v>3448</v>
      </c>
      <c r="O143" s="67" t="s">
        <v>69</v>
      </c>
      <c r="P143" s="83">
        <f t="shared" si="18"/>
        <v>0.3448</v>
      </c>
    </row>
    <row r="144" spans="1:16">
      <c r="A144" s="1">
        <f t="shared" si="15"/>
        <v>144</v>
      </c>
      <c r="B144" s="76">
        <v>6.5</v>
      </c>
      <c r="C144" s="67" t="s">
        <v>72</v>
      </c>
      <c r="D144" s="84">
        <f t="shared" si="20"/>
        <v>0.54166666666666663</v>
      </c>
      <c r="E144" s="78">
        <v>3.734</v>
      </c>
      <c r="F144" s="79">
        <v>6.3290000000000004E-3</v>
      </c>
      <c r="G144" s="75">
        <f t="shared" si="11"/>
        <v>3.740329</v>
      </c>
      <c r="H144" s="66">
        <v>3.87</v>
      </c>
      <c r="I144" s="67" t="s">
        <v>71</v>
      </c>
      <c r="J144" s="64">
        <f t="shared" si="19"/>
        <v>3.87</v>
      </c>
      <c r="K144" s="66">
        <v>2632</v>
      </c>
      <c r="L144" s="67" t="s">
        <v>69</v>
      </c>
      <c r="M144" s="83">
        <f t="shared" si="17"/>
        <v>0.26319999999999999</v>
      </c>
      <c r="N144" s="66">
        <v>3507</v>
      </c>
      <c r="O144" s="67" t="s">
        <v>69</v>
      </c>
      <c r="P144" s="83">
        <f t="shared" si="18"/>
        <v>0.35070000000000001</v>
      </c>
    </row>
    <row r="145" spans="1:16">
      <c r="A145" s="1">
        <f t="shared" si="15"/>
        <v>145</v>
      </c>
      <c r="B145" s="76">
        <v>7</v>
      </c>
      <c r="C145" s="67" t="s">
        <v>72</v>
      </c>
      <c r="D145" s="84">
        <f t="shared" si="20"/>
        <v>0.58333333333333337</v>
      </c>
      <c r="E145" s="78">
        <v>3.7290000000000001</v>
      </c>
      <c r="F145" s="79">
        <v>5.953E-3</v>
      </c>
      <c r="G145" s="75">
        <f t="shared" si="11"/>
        <v>3.734953</v>
      </c>
      <c r="H145" s="66">
        <v>4.09</v>
      </c>
      <c r="I145" s="67" t="s">
        <v>71</v>
      </c>
      <c r="J145" s="64">
        <f t="shared" si="19"/>
        <v>4.09</v>
      </c>
      <c r="K145" s="66">
        <v>2668</v>
      </c>
      <c r="L145" s="67" t="s">
        <v>69</v>
      </c>
      <c r="M145" s="83">
        <f t="shared" si="17"/>
        <v>0.26680000000000004</v>
      </c>
      <c r="N145" s="66">
        <v>3564</v>
      </c>
      <c r="O145" s="67" t="s">
        <v>69</v>
      </c>
      <c r="P145" s="83">
        <f t="shared" si="18"/>
        <v>0.35639999999999999</v>
      </c>
    </row>
    <row r="146" spans="1:16">
      <c r="A146" s="1">
        <f t="shared" si="15"/>
        <v>146</v>
      </c>
      <c r="B146" s="76">
        <v>8</v>
      </c>
      <c r="C146" s="67" t="s">
        <v>72</v>
      </c>
      <c r="D146" s="84">
        <f t="shared" si="20"/>
        <v>0.66666666666666663</v>
      </c>
      <c r="E146" s="78">
        <v>3.7</v>
      </c>
      <c r="F146" s="79">
        <v>5.3280000000000003E-3</v>
      </c>
      <c r="G146" s="75">
        <f t="shared" si="11"/>
        <v>3.7053280000000002</v>
      </c>
      <c r="H146" s="66">
        <v>4.53</v>
      </c>
      <c r="I146" s="67" t="s">
        <v>71</v>
      </c>
      <c r="J146" s="64">
        <f t="shared" si="19"/>
        <v>4.53</v>
      </c>
      <c r="K146" s="66">
        <v>2773</v>
      </c>
      <c r="L146" s="67" t="s">
        <v>69</v>
      </c>
      <c r="M146" s="83">
        <f t="shared" si="17"/>
        <v>0.27729999999999999</v>
      </c>
      <c r="N146" s="66">
        <v>3671</v>
      </c>
      <c r="O146" s="67" t="s">
        <v>69</v>
      </c>
      <c r="P146" s="83">
        <f t="shared" si="18"/>
        <v>0.36709999999999998</v>
      </c>
    </row>
    <row r="147" spans="1:16">
      <c r="A147" s="1">
        <f t="shared" si="15"/>
        <v>147</v>
      </c>
      <c r="B147" s="76">
        <v>9</v>
      </c>
      <c r="C147" s="67" t="s">
        <v>72</v>
      </c>
      <c r="D147" s="84">
        <f t="shared" si="20"/>
        <v>0.75</v>
      </c>
      <c r="E147" s="78">
        <v>3.6539999999999999</v>
      </c>
      <c r="F147" s="79">
        <v>4.829E-3</v>
      </c>
      <c r="G147" s="75">
        <f t="shared" si="11"/>
        <v>3.6588289999999999</v>
      </c>
      <c r="H147" s="66">
        <v>4.97</v>
      </c>
      <c r="I147" s="67" t="s">
        <v>71</v>
      </c>
      <c r="J147" s="64">
        <f t="shared" si="19"/>
        <v>4.97</v>
      </c>
      <c r="K147" s="66">
        <v>2874</v>
      </c>
      <c r="L147" s="67" t="s">
        <v>69</v>
      </c>
      <c r="M147" s="83">
        <f t="shared" si="17"/>
        <v>0.28739999999999999</v>
      </c>
      <c r="N147" s="66">
        <v>3773</v>
      </c>
      <c r="O147" s="67" t="s">
        <v>69</v>
      </c>
      <c r="P147" s="83">
        <f t="shared" si="18"/>
        <v>0.37730000000000002</v>
      </c>
    </row>
    <row r="148" spans="1:16">
      <c r="A148" s="1">
        <f t="shared" si="15"/>
        <v>148</v>
      </c>
      <c r="B148" s="76">
        <v>10</v>
      </c>
      <c r="C148" s="67" t="s">
        <v>72</v>
      </c>
      <c r="D148" s="84">
        <f t="shared" si="20"/>
        <v>0.83333333333333337</v>
      </c>
      <c r="E148" s="78">
        <v>3.597</v>
      </c>
      <c r="F148" s="79">
        <v>4.4209999999999996E-3</v>
      </c>
      <c r="G148" s="75">
        <f t="shared" ref="G148:G211" si="21">E148+F148</f>
        <v>3.6014209999999998</v>
      </c>
      <c r="H148" s="66">
        <v>5.42</v>
      </c>
      <c r="I148" s="67" t="s">
        <v>71</v>
      </c>
      <c r="J148" s="64">
        <f t="shared" si="19"/>
        <v>5.42</v>
      </c>
      <c r="K148" s="66">
        <v>2973</v>
      </c>
      <c r="L148" s="67" t="s">
        <v>69</v>
      </c>
      <c r="M148" s="83">
        <f t="shared" ref="M148:M165" si="22">K148/1000/10</f>
        <v>0.29730000000000001</v>
      </c>
      <c r="N148" s="66">
        <v>3872</v>
      </c>
      <c r="O148" s="67" t="s">
        <v>69</v>
      </c>
      <c r="P148" s="83">
        <f t="shared" ref="P148:P168" si="23">N148/1000/10</f>
        <v>0.38719999999999999</v>
      </c>
    </row>
    <row r="149" spans="1:16">
      <c r="A149" s="1">
        <f t="shared" si="15"/>
        <v>149</v>
      </c>
      <c r="B149" s="76">
        <v>11</v>
      </c>
      <c r="C149" s="67" t="s">
        <v>72</v>
      </c>
      <c r="D149" s="84">
        <f t="shared" si="20"/>
        <v>0.91666666666666663</v>
      </c>
      <c r="E149" s="78">
        <v>3.5329999999999999</v>
      </c>
      <c r="F149" s="79">
        <v>4.0810000000000004E-3</v>
      </c>
      <c r="G149" s="75">
        <f t="shared" si="21"/>
        <v>3.5370809999999997</v>
      </c>
      <c r="H149" s="66">
        <v>5.88</v>
      </c>
      <c r="I149" s="67" t="s">
        <v>71</v>
      </c>
      <c r="J149" s="64">
        <f t="shared" si="19"/>
        <v>5.88</v>
      </c>
      <c r="K149" s="66">
        <v>3070</v>
      </c>
      <c r="L149" s="67" t="s">
        <v>69</v>
      </c>
      <c r="M149" s="83">
        <f t="shared" si="22"/>
        <v>0.307</v>
      </c>
      <c r="N149" s="66">
        <v>3968</v>
      </c>
      <c r="O149" s="67" t="s">
        <v>69</v>
      </c>
      <c r="P149" s="83">
        <f t="shared" si="23"/>
        <v>0.39679999999999999</v>
      </c>
    </row>
    <row r="150" spans="1:16">
      <c r="A150" s="1">
        <f t="shared" ref="A150:A213" si="24">A149+1</f>
        <v>150</v>
      </c>
      <c r="B150" s="76">
        <v>12</v>
      </c>
      <c r="C150" s="67" t="s">
        <v>72</v>
      </c>
      <c r="D150" s="83">
        <f t="shared" si="20"/>
        <v>1</v>
      </c>
      <c r="E150" s="78">
        <v>3.4660000000000002</v>
      </c>
      <c r="F150" s="79">
        <v>3.7919999999999998E-3</v>
      </c>
      <c r="G150" s="75">
        <f t="shared" si="21"/>
        <v>3.469792</v>
      </c>
      <c r="H150" s="66">
        <v>6.34</v>
      </c>
      <c r="I150" s="67" t="s">
        <v>71</v>
      </c>
      <c r="J150" s="64">
        <f t="shared" si="19"/>
        <v>6.34</v>
      </c>
      <c r="K150" s="66">
        <v>3168</v>
      </c>
      <c r="L150" s="67" t="s">
        <v>69</v>
      </c>
      <c r="M150" s="83">
        <f t="shared" si="22"/>
        <v>0.31680000000000003</v>
      </c>
      <c r="N150" s="66">
        <v>4063</v>
      </c>
      <c r="O150" s="67" t="s">
        <v>69</v>
      </c>
      <c r="P150" s="83">
        <f t="shared" si="23"/>
        <v>0.40629999999999999</v>
      </c>
    </row>
    <row r="151" spans="1:16">
      <c r="A151" s="1">
        <f t="shared" si="24"/>
        <v>151</v>
      </c>
      <c r="B151" s="76">
        <v>13</v>
      </c>
      <c r="C151" s="67" t="s">
        <v>72</v>
      </c>
      <c r="D151" s="83">
        <f t="shared" si="20"/>
        <v>1.0833333333333333</v>
      </c>
      <c r="E151" s="78">
        <v>3.3969999999999998</v>
      </c>
      <c r="F151" s="79">
        <v>3.5439999999999998E-3</v>
      </c>
      <c r="G151" s="75">
        <f t="shared" si="21"/>
        <v>3.400544</v>
      </c>
      <c r="H151" s="66">
        <v>6.82</v>
      </c>
      <c r="I151" s="67" t="s">
        <v>71</v>
      </c>
      <c r="J151" s="64">
        <f t="shared" si="19"/>
        <v>6.82</v>
      </c>
      <c r="K151" s="66">
        <v>3265</v>
      </c>
      <c r="L151" s="67" t="s">
        <v>69</v>
      </c>
      <c r="M151" s="83">
        <f t="shared" si="22"/>
        <v>0.32650000000000001</v>
      </c>
      <c r="N151" s="66">
        <v>4157</v>
      </c>
      <c r="O151" s="67" t="s">
        <v>69</v>
      </c>
      <c r="P151" s="83">
        <f t="shared" si="23"/>
        <v>0.41570000000000001</v>
      </c>
    </row>
    <row r="152" spans="1:16">
      <c r="A152" s="1">
        <f t="shared" si="24"/>
        <v>152</v>
      </c>
      <c r="B152" s="76">
        <v>14</v>
      </c>
      <c r="C152" s="67" t="s">
        <v>72</v>
      </c>
      <c r="D152" s="83">
        <f t="shared" si="20"/>
        <v>1.1666666666666667</v>
      </c>
      <c r="E152" s="78">
        <v>3.3279999999999998</v>
      </c>
      <c r="F152" s="79">
        <v>3.3289999999999999E-3</v>
      </c>
      <c r="G152" s="75">
        <f t="shared" si="21"/>
        <v>3.3313289999999998</v>
      </c>
      <c r="H152" s="66">
        <v>7.31</v>
      </c>
      <c r="I152" s="67" t="s">
        <v>71</v>
      </c>
      <c r="J152" s="64">
        <f t="shared" si="19"/>
        <v>7.31</v>
      </c>
      <c r="K152" s="66">
        <v>3363</v>
      </c>
      <c r="L152" s="67" t="s">
        <v>69</v>
      </c>
      <c r="M152" s="83">
        <f t="shared" si="22"/>
        <v>0.33629999999999999</v>
      </c>
      <c r="N152" s="66">
        <v>4250</v>
      </c>
      <c r="O152" s="67" t="s">
        <v>69</v>
      </c>
      <c r="P152" s="83">
        <f t="shared" si="23"/>
        <v>0.42499999999999999</v>
      </c>
    </row>
    <row r="153" spans="1:16">
      <c r="A153" s="1">
        <f t="shared" si="24"/>
        <v>153</v>
      </c>
      <c r="B153" s="76">
        <v>15</v>
      </c>
      <c r="C153" s="67" t="s">
        <v>72</v>
      </c>
      <c r="D153" s="83">
        <f t="shared" si="20"/>
        <v>1.25</v>
      </c>
      <c r="E153" s="78">
        <v>3.2589999999999999</v>
      </c>
      <c r="F153" s="79">
        <v>3.14E-3</v>
      </c>
      <c r="G153" s="75">
        <f t="shared" si="21"/>
        <v>3.26214</v>
      </c>
      <c r="H153" s="66">
        <v>7.8</v>
      </c>
      <c r="I153" s="67" t="s">
        <v>71</v>
      </c>
      <c r="J153" s="64">
        <f t="shared" ref="J153:J184" si="25">H153</f>
        <v>7.8</v>
      </c>
      <c r="K153" s="66">
        <v>3461</v>
      </c>
      <c r="L153" s="67" t="s">
        <v>69</v>
      </c>
      <c r="M153" s="83">
        <f t="shared" si="22"/>
        <v>0.34609999999999996</v>
      </c>
      <c r="N153" s="66">
        <v>4344</v>
      </c>
      <c r="O153" s="67" t="s">
        <v>69</v>
      </c>
      <c r="P153" s="83">
        <f t="shared" si="23"/>
        <v>0.43440000000000001</v>
      </c>
    </row>
    <row r="154" spans="1:16">
      <c r="A154" s="1">
        <f t="shared" si="24"/>
        <v>154</v>
      </c>
      <c r="B154" s="76">
        <v>16</v>
      </c>
      <c r="C154" s="67" t="s">
        <v>72</v>
      </c>
      <c r="D154" s="83">
        <f t="shared" ref="D154:D185" si="26">B154/$C$5</f>
        <v>1.3333333333333333</v>
      </c>
      <c r="E154" s="78">
        <v>3.1909999999999998</v>
      </c>
      <c r="F154" s="79">
        <v>2.9719999999999998E-3</v>
      </c>
      <c r="G154" s="75">
        <f t="shared" si="21"/>
        <v>3.193972</v>
      </c>
      <c r="H154" s="66">
        <v>8.31</v>
      </c>
      <c r="I154" s="67" t="s">
        <v>71</v>
      </c>
      <c r="J154" s="64">
        <f t="shared" si="25"/>
        <v>8.31</v>
      </c>
      <c r="K154" s="66">
        <v>3560</v>
      </c>
      <c r="L154" s="67" t="s">
        <v>69</v>
      </c>
      <c r="M154" s="83">
        <f t="shared" si="22"/>
        <v>0.35599999999999998</v>
      </c>
      <c r="N154" s="66">
        <v>4438</v>
      </c>
      <c r="O154" s="67" t="s">
        <v>69</v>
      </c>
      <c r="P154" s="83">
        <f t="shared" si="23"/>
        <v>0.44379999999999997</v>
      </c>
    </row>
    <row r="155" spans="1:16">
      <c r="A155" s="1">
        <f t="shared" si="24"/>
        <v>155</v>
      </c>
      <c r="B155" s="76">
        <v>17</v>
      </c>
      <c r="C155" s="67" t="s">
        <v>72</v>
      </c>
      <c r="D155" s="83">
        <f t="shared" si="26"/>
        <v>1.4166666666666667</v>
      </c>
      <c r="E155" s="78">
        <v>3.1240000000000001</v>
      </c>
      <c r="F155" s="79">
        <v>2.8219999999999999E-3</v>
      </c>
      <c r="G155" s="75">
        <f t="shared" si="21"/>
        <v>3.1268220000000002</v>
      </c>
      <c r="H155" s="66">
        <v>8.83</v>
      </c>
      <c r="I155" s="67" t="s">
        <v>71</v>
      </c>
      <c r="J155" s="64">
        <f t="shared" si="25"/>
        <v>8.83</v>
      </c>
      <c r="K155" s="66">
        <v>3660</v>
      </c>
      <c r="L155" s="67" t="s">
        <v>69</v>
      </c>
      <c r="M155" s="83">
        <f t="shared" si="22"/>
        <v>0.36599999999999999</v>
      </c>
      <c r="N155" s="66">
        <v>4533</v>
      </c>
      <c r="O155" s="67" t="s">
        <v>69</v>
      </c>
      <c r="P155" s="83">
        <f t="shared" si="23"/>
        <v>0.45330000000000004</v>
      </c>
    </row>
    <row r="156" spans="1:16">
      <c r="A156" s="1">
        <f t="shared" si="24"/>
        <v>156</v>
      </c>
      <c r="B156" s="76">
        <v>18</v>
      </c>
      <c r="C156" s="67" t="s">
        <v>72</v>
      </c>
      <c r="D156" s="83">
        <f t="shared" si="26"/>
        <v>1.5</v>
      </c>
      <c r="E156" s="78">
        <v>3.06</v>
      </c>
      <c r="F156" s="79">
        <v>2.6879999999999999E-3</v>
      </c>
      <c r="G156" s="75">
        <f t="shared" si="21"/>
        <v>3.0626880000000001</v>
      </c>
      <c r="H156" s="66">
        <v>9.36</v>
      </c>
      <c r="I156" s="67" t="s">
        <v>71</v>
      </c>
      <c r="J156" s="64">
        <f t="shared" si="25"/>
        <v>9.36</v>
      </c>
      <c r="K156" s="66">
        <v>3762</v>
      </c>
      <c r="L156" s="67" t="s">
        <v>69</v>
      </c>
      <c r="M156" s="83">
        <f t="shared" si="22"/>
        <v>0.37619999999999998</v>
      </c>
      <c r="N156" s="66">
        <v>4629</v>
      </c>
      <c r="O156" s="67" t="s">
        <v>69</v>
      </c>
      <c r="P156" s="83">
        <f t="shared" si="23"/>
        <v>0.46289999999999998</v>
      </c>
    </row>
    <row r="157" spans="1:16">
      <c r="A157" s="1">
        <f t="shared" si="24"/>
        <v>157</v>
      </c>
      <c r="B157" s="76">
        <v>20</v>
      </c>
      <c r="C157" s="67" t="s">
        <v>72</v>
      </c>
      <c r="D157" s="83">
        <f t="shared" si="26"/>
        <v>1.6666666666666667</v>
      </c>
      <c r="E157" s="78">
        <v>2.9359999999999999</v>
      </c>
      <c r="F157" s="79">
        <v>2.457E-3</v>
      </c>
      <c r="G157" s="75">
        <f t="shared" si="21"/>
        <v>2.9384570000000001</v>
      </c>
      <c r="H157" s="66">
        <v>10.45</v>
      </c>
      <c r="I157" s="67" t="s">
        <v>71</v>
      </c>
      <c r="J157" s="64">
        <f t="shared" si="25"/>
        <v>10.45</v>
      </c>
      <c r="K157" s="66">
        <v>4115</v>
      </c>
      <c r="L157" s="67" t="s">
        <v>69</v>
      </c>
      <c r="M157" s="83">
        <f t="shared" si="22"/>
        <v>0.41150000000000003</v>
      </c>
      <c r="N157" s="66">
        <v>4824</v>
      </c>
      <c r="O157" s="67" t="s">
        <v>69</v>
      </c>
      <c r="P157" s="83">
        <f t="shared" si="23"/>
        <v>0.4824</v>
      </c>
    </row>
    <row r="158" spans="1:16">
      <c r="A158" s="1">
        <f t="shared" si="24"/>
        <v>158</v>
      </c>
      <c r="B158" s="76">
        <v>22.5</v>
      </c>
      <c r="C158" s="67" t="s">
        <v>72</v>
      </c>
      <c r="D158" s="83">
        <f t="shared" si="26"/>
        <v>1.875</v>
      </c>
      <c r="E158" s="78">
        <v>2.7919999999999998</v>
      </c>
      <c r="F158" s="79">
        <v>2.2209999999999999E-3</v>
      </c>
      <c r="G158" s="75">
        <f t="shared" si="21"/>
        <v>2.7942209999999998</v>
      </c>
      <c r="H158" s="66">
        <v>11.88</v>
      </c>
      <c r="I158" s="67" t="s">
        <v>71</v>
      </c>
      <c r="J158" s="64">
        <f t="shared" si="25"/>
        <v>11.88</v>
      </c>
      <c r="K158" s="66">
        <v>4642</v>
      </c>
      <c r="L158" s="67" t="s">
        <v>69</v>
      </c>
      <c r="M158" s="83">
        <f t="shared" si="22"/>
        <v>0.46420000000000006</v>
      </c>
      <c r="N158" s="66">
        <v>5075</v>
      </c>
      <c r="O158" s="67" t="s">
        <v>69</v>
      </c>
      <c r="P158" s="83">
        <f t="shared" si="23"/>
        <v>0.50750000000000006</v>
      </c>
    </row>
    <row r="159" spans="1:16">
      <c r="A159" s="1">
        <f t="shared" si="24"/>
        <v>159</v>
      </c>
      <c r="B159" s="76">
        <v>25</v>
      </c>
      <c r="C159" s="67" t="s">
        <v>72</v>
      </c>
      <c r="D159" s="83">
        <f t="shared" si="26"/>
        <v>2.0833333333333335</v>
      </c>
      <c r="E159" s="78">
        <v>2.6760000000000002</v>
      </c>
      <c r="F159" s="79">
        <v>2.029E-3</v>
      </c>
      <c r="G159" s="75">
        <f t="shared" si="21"/>
        <v>2.678029</v>
      </c>
      <c r="H159" s="66">
        <v>13.37</v>
      </c>
      <c r="I159" s="67" t="s">
        <v>71</v>
      </c>
      <c r="J159" s="64">
        <f t="shared" si="25"/>
        <v>13.37</v>
      </c>
      <c r="K159" s="66">
        <v>5158</v>
      </c>
      <c r="L159" s="67" t="s">
        <v>69</v>
      </c>
      <c r="M159" s="83">
        <f t="shared" si="22"/>
        <v>0.51580000000000004</v>
      </c>
      <c r="N159" s="66">
        <v>5336</v>
      </c>
      <c r="O159" s="67" t="s">
        <v>69</v>
      </c>
      <c r="P159" s="83">
        <f t="shared" si="23"/>
        <v>0.53360000000000007</v>
      </c>
    </row>
    <row r="160" spans="1:16">
      <c r="A160" s="1">
        <f t="shared" si="24"/>
        <v>160</v>
      </c>
      <c r="B160" s="76">
        <v>27.5</v>
      </c>
      <c r="C160" s="67" t="s">
        <v>72</v>
      </c>
      <c r="D160" s="83">
        <f t="shared" si="26"/>
        <v>2.2916666666666665</v>
      </c>
      <c r="E160" s="78">
        <v>2.5790000000000002</v>
      </c>
      <c r="F160" s="79">
        <v>1.869E-3</v>
      </c>
      <c r="G160" s="75">
        <f t="shared" si="21"/>
        <v>2.5808690000000003</v>
      </c>
      <c r="H160" s="66">
        <v>14.93</v>
      </c>
      <c r="I160" s="67" t="s">
        <v>71</v>
      </c>
      <c r="J160" s="64">
        <f t="shared" si="25"/>
        <v>14.93</v>
      </c>
      <c r="K160" s="66">
        <v>5664</v>
      </c>
      <c r="L160" s="67" t="s">
        <v>69</v>
      </c>
      <c r="M160" s="83">
        <f t="shared" si="22"/>
        <v>0.56640000000000001</v>
      </c>
      <c r="N160" s="66">
        <v>5605</v>
      </c>
      <c r="O160" s="67" t="s">
        <v>69</v>
      </c>
      <c r="P160" s="83">
        <f t="shared" si="23"/>
        <v>0.5605</v>
      </c>
    </row>
    <row r="161" spans="1:16">
      <c r="A161" s="1">
        <f t="shared" si="24"/>
        <v>161</v>
      </c>
      <c r="B161" s="76">
        <v>30</v>
      </c>
      <c r="C161" s="67" t="s">
        <v>72</v>
      </c>
      <c r="D161" s="83">
        <f t="shared" si="26"/>
        <v>2.5</v>
      </c>
      <c r="E161" s="78">
        <v>2.4729999999999999</v>
      </c>
      <c r="F161" s="79">
        <v>1.7340000000000001E-3</v>
      </c>
      <c r="G161" s="75">
        <f t="shared" si="21"/>
        <v>2.4747339999999998</v>
      </c>
      <c r="H161" s="66">
        <v>16.55</v>
      </c>
      <c r="I161" s="67" t="s">
        <v>71</v>
      </c>
      <c r="J161" s="64">
        <f t="shared" si="25"/>
        <v>16.55</v>
      </c>
      <c r="K161" s="66">
        <v>6165</v>
      </c>
      <c r="L161" s="67" t="s">
        <v>69</v>
      </c>
      <c r="M161" s="83">
        <f t="shared" si="22"/>
        <v>0.61650000000000005</v>
      </c>
      <c r="N161" s="66">
        <v>5884</v>
      </c>
      <c r="O161" s="67" t="s">
        <v>69</v>
      </c>
      <c r="P161" s="83">
        <f t="shared" si="23"/>
        <v>0.58840000000000003</v>
      </c>
    </row>
    <row r="162" spans="1:16">
      <c r="A162" s="1">
        <f t="shared" si="24"/>
        <v>162</v>
      </c>
      <c r="B162" s="76">
        <v>32.5</v>
      </c>
      <c r="C162" s="67" t="s">
        <v>72</v>
      </c>
      <c r="D162" s="83">
        <f t="shared" si="26"/>
        <v>2.7083333333333335</v>
      </c>
      <c r="E162" s="78">
        <v>2.3740000000000001</v>
      </c>
      <c r="F162" s="79">
        <v>1.6180000000000001E-3</v>
      </c>
      <c r="G162" s="75">
        <f t="shared" si="21"/>
        <v>2.3756180000000002</v>
      </c>
      <c r="H162" s="66">
        <v>18.239999999999998</v>
      </c>
      <c r="I162" s="67" t="s">
        <v>71</v>
      </c>
      <c r="J162" s="64">
        <f t="shared" si="25"/>
        <v>18.239999999999998</v>
      </c>
      <c r="K162" s="66">
        <v>6667</v>
      </c>
      <c r="L162" s="67" t="s">
        <v>69</v>
      </c>
      <c r="M162" s="83">
        <f t="shared" si="22"/>
        <v>0.66669999999999996</v>
      </c>
      <c r="N162" s="66">
        <v>6173</v>
      </c>
      <c r="O162" s="67" t="s">
        <v>69</v>
      </c>
      <c r="P162" s="83">
        <f t="shared" si="23"/>
        <v>0.61729999999999996</v>
      </c>
    </row>
    <row r="163" spans="1:16">
      <c r="A163" s="1">
        <f t="shared" si="24"/>
        <v>163</v>
      </c>
      <c r="B163" s="76">
        <v>35</v>
      </c>
      <c r="C163" s="67" t="s">
        <v>72</v>
      </c>
      <c r="D163" s="83">
        <f t="shared" si="26"/>
        <v>2.9166666666666665</v>
      </c>
      <c r="E163" s="78">
        <v>2.282</v>
      </c>
      <c r="F163" s="79">
        <v>1.5169999999999999E-3</v>
      </c>
      <c r="G163" s="75">
        <f t="shared" si="21"/>
        <v>2.2835170000000002</v>
      </c>
      <c r="H163" s="66">
        <v>20</v>
      </c>
      <c r="I163" s="67" t="s">
        <v>71</v>
      </c>
      <c r="J163" s="64">
        <f t="shared" si="25"/>
        <v>20</v>
      </c>
      <c r="K163" s="66">
        <v>7172</v>
      </c>
      <c r="L163" s="67" t="s">
        <v>69</v>
      </c>
      <c r="M163" s="83">
        <f t="shared" si="22"/>
        <v>0.71719999999999995</v>
      </c>
      <c r="N163" s="66">
        <v>6473</v>
      </c>
      <c r="O163" s="67" t="s">
        <v>69</v>
      </c>
      <c r="P163" s="83">
        <f t="shared" si="23"/>
        <v>0.64729999999999999</v>
      </c>
    </row>
    <row r="164" spans="1:16">
      <c r="A164" s="1">
        <f t="shared" si="24"/>
        <v>164</v>
      </c>
      <c r="B164" s="76">
        <v>37.5</v>
      </c>
      <c r="C164" s="67" t="s">
        <v>72</v>
      </c>
      <c r="D164" s="83">
        <f t="shared" si="26"/>
        <v>3.125</v>
      </c>
      <c r="E164" s="78">
        <v>2.198</v>
      </c>
      <c r="F164" s="79">
        <v>1.4289999999999999E-3</v>
      </c>
      <c r="G164" s="75">
        <f t="shared" si="21"/>
        <v>2.1994289999999999</v>
      </c>
      <c r="H164" s="66">
        <v>21.82</v>
      </c>
      <c r="I164" s="67" t="s">
        <v>71</v>
      </c>
      <c r="J164" s="64">
        <f t="shared" si="25"/>
        <v>21.82</v>
      </c>
      <c r="K164" s="66">
        <v>7681</v>
      </c>
      <c r="L164" s="67" t="s">
        <v>69</v>
      </c>
      <c r="M164" s="83">
        <f t="shared" si="22"/>
        <v>0.7681</v>
      </c>
      <c r="N164" s="66">
        <v>6785</v>
      </c>
      <c r="O164" s="67" t="s">
        <v>69</v>
      </c>
      <c r="P164" s="83">
        <f t="shared" si="23"/>
        <v>0.67849999999999999</v>
      </c>
    </row>
    <row r="165" spans="1:16">
      <c r="A165" s="1">
        <f t="shared" si="24"/>
        <v>165</v>
      </c>
      <c r="B165" s="76">
        <v>40</v>
      </c>
      <c r="C165" s="67" t="s">
        <v>72</v>
      </c>
      <c r="D165" s="83">
        <f t="shared" si="26"/>
        <v>3.3333333333333335</v>
      </c>
      <c r="E165" s="78">
        <v>2.12</v>
      </c>
      <c r="F165" s="79">
        <v>1.351E-3</v>
      </c>
      <c r="G165" s="75">
        <f t="shared" si="21"/>
        <v>2.1213510000000002</v>
      </c>
      <c r="H165" s="66">
        <v>23.72</v>
      </c>
      <c r="I165" s="67" t="s">
        <v>71</v>
      </c>
      <c r="J165" s="64">
        <f t="shared" si="25"/>
        <v>23.72</v>
      </c>
      <c r="K165" s="66">
        <v>8193</v>
      </c>
      <c r="L165" s="67" t="s">
        <v>69</v>
      </c>
      <c r="M165" s="83">
        <f t="shared" si="22"/>
        <v>0.81929999999999992</v>
      </c>
      <c r="N165" s="66">
        <v>7107</v>
      </c>
      <c r="O165" s="67" t="s">
        <v>69</v>
      </c>
      <c r="P165" s="83">
        <f t="shared" si="23"/>
        <v>0.7107</v>
      </c>
    </row>
    <row r="166" spans="1:16">
      <c r="A166" s="1">
        <f t="shared" si="24"/>
        <v>166</v>
      </c>
      <c r="B166" s="76">
        <v>45</v>
      </c>
      <c r="C166" s="67" t="s">
        <v>72</v>
      </c>
      <c r="D166" s="83">
        <f t="shared" si="26"/>
        <v>3.75</v>
      </c>
      <c r="E166" s="78">
        <v>1.9790000000000001</v>
      </c>
      <c r="F166" s="79">
        <v>1.2199999999999999E-3</v>
      </c>
      <c r="G166" s="75">
        <f t="shared" si="21"/>
        <v>1.9802200000000001</v>
      </c>
      <c r="H166" s="66">
        <v>27.72</v>
      </c>
      <c r="I166" s="67" t="s">
        <v>71</v>
      </c>
      <c r="J166" s="64">
        <f t="shared" si="25"/>
        <v>27.72</v>
      </c>
      <c r="K166" s="66">
        <v>1.01</v>
      </c>
      <c r="L166" s="112" t="s">
        <v>71</v>
      </c>
      <c r="M166" s="64">
        <f t="shared" ref="M166:M211" si="27">K166</f>
        <v>1.01</v>
      </c>
      <c r="N166" s="66">
        <v>7788</v>
      </c>
      <c r="O166" s="67" t="s">
        <v>69</v>
      </c>
      <c r="P166" s="83">
        <f t="shared" si="23"/>
        <v>0.77880000000000005</v>
      </c>
    </row>
    <row r="167" spans="1:16">
      <c r="A167" s="1">
        <f t="shared" si="24"/>
        <v>167</v>
      </c>
      <c r="B167" s="76">
        <v>50</v>
      </c>
      <c r="C167" s="67" t="s">
        <v>72</v>
      </c>
      <c r="D167" s="83">
        <f t="shared" si="26"/>
        <v>4.166666666666667</v>
      </c>
      <c r="E167" s="78">
        <v>1.8560000000000001</v>
      </c>
      <c r="F167" s="79">
        <v>1.1130000000000001E-3</v>
      </c>
      <c r="G167" s="75">
        <f t="shared" si="21"/>
        <v>1.857113</v>
      </c>
      <c r="H167" s="66">
        <v>31.99</v>
      </c>
      <c r="I167" s="67" t="s">
        <v>71</v>
      </c>
      <c r="J167" s="64">
        <f t="shared" si="25"/>
        <v>31.99</v>
      </c>
      <c r="K167" s="66">
        <v>1.18</v>
      </c>
      <c r="L167" s="67" t="s">
        <v>71</v>
      </c>
      <c r="M167" s="64">
        <f t="shared" si="27"/>
        <v>1.18</v>
      </c>
      <c r="N167" s="66">
        <v>8515</v>
      </c>
      <c r="O167" s="67" t="s">
        <v>69</v>
      </c>
      <c r="P167" s="83">
        <f t="shared" si="23"/>
        <v>0.85150000000000003</v>
      </c>
    </row>
    <row r="168" spans="1:16">
      <c r="A168" s="1">
        <f t="shared" si="24"/>
        <v>168</v>
      </c>
      <c r="B168" s="76">
        <v>55</v>
      </c>
      <c r="C168" s="67" t="s">
        <v>72</v>
      </c>
      <c r="D168" s="83">
        <f t="shared" si="26"/>
        <v>4.583333333333333</v>
      </c>
      <c r="E168" s="78">
        <v>1.7470000000000001</v>
      </c>
      <c r="F168" s="79">
        <v>1.024E-3</v>
      </c>
      <c r="G168" s="75">
        <f t="shared" si="21"/>
        <v>1.748024</v>
      </c>
      <c r="H168" s="66">
        <v>36.54</v>
      </c>
      <c r="I168" s="67" t="s">
        <v>71</v>
      </c>
      <c r="J168" s="64">
        <f t="shared" si="25"/>
        <v>36.54</v>
      </c>
      <c r="K168" s="66">
        <v>1.36</v>
      </c>
      <c r="L168" s="67" t="s">
        <v>71</v>
      </c>
      <c r="M168" s="64">
        <f t="shared" si="27"/>
        <v>1.36</v>
      </c>
      <c r="N168" s="66">
        <v>9289</v>
      </c>
      <c r="O168" s="67" t="s">
        <v>69</v>
      </c>
      <c r="P168" s="83">
        <f t="shared" si="23"/>
        <v>0.92889999999999995</v>
      </c>
    </row>
    <row r="169" spans="1:16">
      <c r="A169" s="1">
        <f t="shared" si="24"/>
        <v>169</v>
      </c>
      <c r="B169" s="76">
        <v>60</v>
      </c>
      <c r="C169" s="67" t="s">
        <v>72</v>
      </c>
      <c r="D169" s="83">
        <f t="shared" si="26"/>
        <v>5</v>
      </c>
      <c r="E169" s="78">
        <v>1.65</v>
      </c>
      <c r="F169" s="79">
        <v>9.4870000000000002E-4</v>
      </c>
      <c r="G169" s="75">
        <f t="shared" si="21"/>
        <v>1.6509486999999998</v>
      </c>
      <c r="H169" s="66">
        <v>41.36</v>
      </c>
      <c r="I169" s="67" t="s">
        <v>71</v>
      </c>
      <c r="J169" s="64">
        <f t="shared" si="25"/>
        <v>41.36</v>
      </c>
      <c r="K169" s="66">
        <v>1.53</v>
      </c>
      <c r="L169" s="67" t="s">
        <v>71</v>
      </c>
      <c r="M169" s="64">
        <f t="shared" si="27"/>
        <v>1.53</v>
      </c>
      <c r="N169" s="66">
        <v>1.01</v>
      </c>
      <c r="O169" s="112" t="s">
        <v>71</v>
      </c>
      <c r="P169" s="64">
        <f t="shared" ref="P169:P200" si="28">N169</f>
        <v>1.01</v>
      </c>
    </row>
    <row r="170" spans="1:16">
      <c r="A170" s="1">
        <f t="shared" si="24"/>
        <v>170</v>
      </c>
      <c r="B170" s="76">
        <v>65</v>
      </c>
      <c r="C170" s="67" t="s">
        <v>72</v>
      </c>
      <c r="D170" s="83">
        <f t="shared" si="26"/>
        <v>5.416666666666667</v>
      </c>
      <c r="E170" s="78">
        <v>1.5640000000000001</v>
      </c>
      <c r="F170" s="79">
        <v>8.8440000000000003E-4</v>
      </c>
      <c r="G170" s="75">
        <f t="shared" si="21"/>
        <v>1.5648844</v>
      </c>
      <c r="H170" s="66">
        <v>46.45</v>
      </c>
      <c r="I170" s="67" t="s">
        <v>71</v>
      </c>
      <c r="J170" s="64">
        <f t="shared" si="25"/>
        <v>46.45</v>
      </c>
      <c r="K170" s="66">
        <v>1.7</v>
      </c>
      <c r="L170" s="67" t="s">
        <v>71</v>
      </c>
      <c r="M170" s="64">
        <f t="shared" si="27"/>
        <v>1.7</v>
      </c>
      <c r="N170" s="66">
        <v>1.1000000000000001</v>
      </c>
      <c r="O170" s="67" t="s">
        <v>71</v>
      </c>
      <c r="P170" s="64">
        <f t="shared" si="28"/>
        <v>1.1000000000000001</v>
      </c>
    </row>
    <row r="171" spans="1:16">
      <c r="A171" s="1">
        <f t="shared" si="24"/>
        <v>171</v>
      </c>
      <c r="B171" s="76">
        <v>70</v>
      </c>
      <c r="C171" s="67" t="s">
        <v>72</v>
      </c>
      <c r="D171" s="83">
        <f t="shared" si="26"/>
        <v>5.833333333333333</v>
      </c>
      <c r="E171" s="78">
        <v>1.486</v>
      </c>
      <c r="F171" s="79">
        <v>8.2870000000000003E-4</v>
      </c>
      <c r="G171" s="75">
        <f t="shared" si="21"/>
        <v>1.4868287</v>
      </c>
      <c r="H171" s="66">
        <v>51.82</v>
      </c>
      <c r="I171" s="67" t="s">
        <v>71</v>
      </c>
      <c r="J171" s="64">
        <f t="shared" si="25"/>
        <v>51.82</v>
      </c>
      <c r="K171" s="66">
        <v>1.88</v>
      </c>
      <c r="L171" s="67" t="s">
        <v>71</v>
      </c>
      <c r="M171" s="64">
        <f t="shared" si="27"/>
        <v>1.88</v>
      </c>
      <c r="N171" s="66">
        <v>1.19</v>
      </c>
      <c r="O171" s="67" t="s">
        <v>71</v>
      </c>
      <c r="P171" s="64">
        <f t="shared" si="28"/>
        <v>1.19</v>
      </c>
    </row>
    <row r="172" spans="1:16">
      <c r="A172" s="1">
        <f t="shared" si="24"/>
        <v>172</v>
      </c>
      <c r="B172" s="76">
        <v>80</v>
      </c>
      <c r="C172" s="67" t="s">
        <v>72</v>
      </c>
      <c r="D172" s="83">
        <f t="shared" si="26"/>
        <v>6.666666666666667</v>
      </c>
      <c r="E172" s="78">
        <v>1.3520000000000001</v>
      </c>
      <c r="F172" s="79">
        <v>7.3689999999999997E-4</v>
      </c>
      <c r="G172" s="75">
        <f t="shared" si="21"/>
        <v>1.3527369</v>
      </c>
      <c r="H172" s="66">
        <v>63.38</v>
      </c>
      <c r="I172" s="67" t="s">
        <v>71</v>
      </c>
      <c r="J172" s="64">
        <f t="shared" si="25"/>
        <v>63.38</v>
      </c>
      <c r="K172" s="66">
        <v>2.5099999999999998</v>
      </c>
      <c r="L172" s="67" t="s">
        <v>71</v>
      </c>
      <c r="M172" s="64">
        <f t="shared" si="27"/>
        <v>2.5099999999999998</v>
      </c>
      <c r="N172" s="66">
        <v>1.39</v>
      </c>
      <c r="O172" s="67" t="s">
        <v>71</v>
      </c>
      <c r="P172" s="64">
        <f t="shared" si="28"/>
        <v>1.39</v>
      </c>
    </row>
    <row r="173" spans="1:16">
      <c r="A173" s="1">
        <f t="shared" si="24"/>
        <v>173</v>
      </c>
      <c r="B173" s="76">
        <v>90</v>
      </c>
      <c r="C173" s="67" t="s">
        <v>72</v>
      </c>
      <c r="D173" s="83">
        <f t="shared" si="26"/>
        <v>7.5</v>
      </c>
      <c r="E173" s="78">
        <v>1.24</v>
      </c>
      <c r="F173" s="79">
        <v>6.6430000000000005E-4</v>
      </c>
      <c r="G173" s="75">
        <f t="shared" si="21"/>
        <v>1.2406642999999999</v>
      </c>
      <c r="H173" s="66">
        <v>76.03</v>
      </c>
      <c r="I173" s="67" t="s">
        <v>71</v>
      </c>
      <c r="J173" s="64">
        <f t="shared" si="25"/>
        <v>76.03</v>
      </c>
      <c r="K173" s="66">
        <v>3.1</v>
      </c>
      <c r="L173" s="67" t="s">
        <v>71</v>
      </c>
      <c r="M173" s="64">
        <f t="shared" si="27"/>
        <v>3.1</v>
      </c>
      <c r="N173" s="66">
        <v>1.6</v>
      </c>
      <c r="O173" s="67" t="s">
        <v>71</v>
      </c>
      <c r="P173" s="64">
        <f t="shared" si="28"/>
        <v>1.6</v>
      </c>
    </row>
    <row r="174" spans="1:16">
      <c r="A174" s="1">
        <f t="shared" si="24"/>
        <v>174</v>
      </c>
      <c r="B174" s="76">
        <v>100</v>
      </c>
      <c r="C174" s="67" t="s">
        <v>72</v>
      </c>
      <c r="D174" s="83">
        <f t="shared" si="26"/>
        <v>8.3333333333333339</v>
      </c>
      <c r="E174" s="78">
        <v>1.1459999999999999</v>
      </c>
      <c r="F174" s="79">
        <v>6.0530000000000002E-4</v>
      </c>
      <c r="G174" s="75">
        <f t="shared" si="21"/>
        <v>1.1466052999999998</v>
      </c>
      <c r="H174" s="66">
        <v>89.77</v>
      </c>
      <c r="I174" s="67" t="s">
        <v>71</v>
      </c>
      <c r="J174" s="64">
        <f t="shared" si="25"/>
        <v>89.77</v>
      </c>
      <c r="K174" s="66">
        <v>3.68</v>
      </c>
      <c r="L174" s="67" t="s">
        <v>71</v>
      </c>
      <c r="M174" s="64">
        <f t="shared" si="27"/>
        <v>3.68</v>
      </c>
      <c r="N174" s="66">
        <v>1.83</v>
      </c>
      <c r="O174" s="67" t="s">
        <v>71</v>
      </c>
      <c r="P174" s="64">
        <f t="shared" si="28"/>
        <v>1.83</v>
      </c>
    </row>
    <row r="175" spans="1:16">
      <c r="A175" s="1">
        <f t="shared" si="24"/>
        <v>175</v>
      </c>
      <c r="B175" s="76">
        <v>110</v>
      </c>
      <c r="C175" s="67" t="s">
        <v>72</v>
      </c>
      <c r="D175" s="83">
        <f t="shared" si="26"/>
        <v>9.1666666666666661</v>
      </c>
      <c r="E175" s="78">
        <v>1.0649999999999999</v>
      </c>
      <c r="F175" s="79">
        <v>5.5639999999999997E-4</v>
      </c>
      <c r="G175" s="75">
        <f t="shared" si="21"/>
        <v>1.0655564</v>
      </c>
      <c r="H175" s="66">
        <v>104.6</v>
      </c>
      <c r="I175" s="67" t="s">
        <v>71</v>
      </c>
      <c r="J175" s="64">
        <f t="shared" si="25"/>
        <v>104.6</v>
      </c>
      <c r="K175" s="66">
        <v>4.26</v>
      </c>
      <c r="L175" s="67" t="s">
        <v>71</v>
      </c>
      <c r="M175" s="64">
        <f t="shared" si="27"/>
        <v>4.26</v>
      </c>
      <c r="N175" s="66">
        <v>2.08</v>
      </c>
      <c r="O175" s="67" t="s">
        <v>71</v>
      </c>
      <c r="P175" s="64">
        <f t="shared" si="28"/>
        <v>2.08</v>
      </c>
    </row>
    <row r="176" spans="1:16">
      <c r="A176" s="1">
        <f t="shared" si="24"/>
        <v>176</v>
      </c>
      <c r="B176" s="76">
        <v>120</v>
      </c>
      <c r="C176" s="67" t="s">
        <v>72</v>
      </c>
      <c r="D176" s="83">
        <f t="shared" si="26"/>
        <v>10</v>
      </c>
      <c r="E176" s="78">
        <v>0.99539999999999995</v>
      </c>
      <c r="F176" s="79">
        <v>5.151E-4</v>
      </c>
      <c r="G176" s="75">
        <f t="shared" si="21"/>
        <v>0.99591509999999994</v>
      </c>
      <c r="H176" s="66">
        <v>120.5</v>
      </c>
      <c r="I176" s="67" t="s">
        <v>71</v>
      </c>
      <c r="J176" s="64">
        <f t="shared" si="25"/>
        <v>120.5</v>
      </c>
      <c r="K176" s="66">
        <v>4.84</v>
      </c>
      <c r="L176" s="67" t="s">
        <v>71</v>
      </c>
      <c r="M176" s="64">
        <f t="shared" si="27"/>
        <v>4.84</v>
      </c>
      <c r="N176" s="66">
        <v>2.35</v>
      </c>
      <c r="O176" s="67" t="s">
        <v>71</v>
      </c>
      <c r="P176" s="64">
        <f t="shared" si="28"/>
        <v>2.35</v>
      </c>
    </row>
    <row r="177" spans="1:16">
      <c r="A177" s="1">
        <f t="shared" si="24"/>
        <v>177</v>
      </c>
      <c r="B177" s="76">
        <v>130</v>
      </c>
      <c r="C177" s="67" t="s">
        <v>72</v>
      </c>
      <c r="D177" s="83">
        <f t="shared" si="26"/>
        <v>10.833333333333334</v>
      </c>
      <c r="E177" s="78">
        <v>0.93459999999999999</v>
      </c>
      <c r="F177" s="79">
        <v>4.7990000000000001E-4</v>
      </c>
      <c r="G177" s="75">
        <f t="shared" si="21"/>
        <v>0.93507989999999996</v>
      </c>
      <c r="H177" s="66">
        <v>137.49</v>
      </c>
      <c r="I177" s="67" t="s">
        <v>71</v>
      </c>
      <c r="J177" s="64">
        <f t="shared" si="25"/>
        <v>137.49</v>
      </c>
      <c r="K177" s="66">
        <v>5.43</v>
      </c>
      <c r="L177" s="67" t="s">
        <v>71</v>
      </c>
      <c r="M177" s="64">
        <f t="shared" si="27"/>
        <v>5.43</v>
      </c>
      <c r="N177" s="66">
        <v>2.64</v>
      </c>
      <c r="O177" s="67" t="s">
        <v>71</v>
      </c>
      <c r="P177" s="64">
        <f t="shared" si="28"/>
        <v>2.64</v>
      </c>
    </row>
    <row r="178" spans="1:16">
      <c r="A178" s="1">
        <f t="shared" si="24"/>
        <v>178</v>
      </c>
      <c r="B178" s="66">
        <v>140</v>
      </c>
      <c r="C178" s="67" t="s">
        <v>72</v>
      </c>
      <c r="D178" s="83">
        <f t="shared" si="26"/>
        <v>11.666666666666666</v>
      </c>
      <c r="E178" s="78">
        <v>0.88129999999999997</v>
      </c>
      <c r="F178" s="79">
        <v>4.4930000000000002E-4</v>
      </c>
      <c r="G178" s="75">
        <f t="shared" si="21"/>
        <v>0.88174929999999996</v>
      </c>
      <c r="H178" s="66">
        <v>155.54</v>
      </c>
      <c r="I178" s="67" t="s">
        <v>71</v>
      </c>
      <c r="J178" s="64">
        <f t="shared" si="25"/>
        <v>155.54</v>
      </c>
      <c r="K178" s="66">
        <v>6.03</v>
      </c>
      <c r="L178" s="67" t="s">
        <v>71</v>
      </c>
      <c r="M178" s="64">
        <f t="shared" si="27"/>
        <v>6.03</v>
      </c>
      <c r="N178" s="66">
        <v>2.94</v>
      </c>
      <c r="O178" s="67" t="s">
        <v>71</v>
      </c>
      <c r="P178" s="64">
        <f t="shared" si="28"/>
        <v>2.94</v>
      </c>
    </row>
    <row r="179" spans="1:16">
      <c r="A179" s="1">
        <f t="shared" si="24"/>
        <v>179</v>
      </c>
      <c r="B179" s="76">
        <v>150</v>
      </c>
      <c r="C179" s="77" t="s">
        <v>72</v>
      </c>
      <c r="D179" s="83">
        <f t="shared" si="26"/>
        <v>12.5</v>
      </c>
      <c r="E179" s="78">
        <v>0.83420000000000005</v>
      </c>
      <c r="F179" s="79">
        <v>4.2260000000000003E-4</v>
      </c>
      <c r="G179" s="75">
        <f t="shared" si="21"/>
        <v>0.8346226000000001</v>
      </c>
      <c r="H179" s="66">
        <v>174.64</v>
      </c>
      <c r="I179" s="67" t="s">
        <v>71</v>
      </c>
      <c r="J179" s="64">
        <f t="shared" si="25"/>
        <v>174.64</v>
      </c>
      <c r="K179" s="66">
        <v>6.64</v>
      </c>
      <c r="L179" s="67" t="s">
        <v>71</v>
      </c>
      <c r="M179" s="64">
        <f t="shared" si="27"/>
        <v>6.64</v>
      </c>
      <c r="N179" s="66">
        <v>3.26</v>
      </c>
      <c r="O179" s="67" t="s">
        <v>71</v>
      </c>
      <c r="P179" s="64">
        <f t="shared" si="28"/>
        <v>3.26</v>
      </c>
    </row>
    <row r="180" spans="1:16">
      <c r="A180" s="1">
        <f t="shared" si="24"/>
        <v>180</v>
      </c>
      <c r="B180" s="76">
        <v>160</v>
      </c>
      <c r="C180" s="77" t="s">
        <v>72</v>
      </c>
      <c r="D180" s="83">
        <f t="shared" si="26"/>
        <v>13.333333333333334</v>
      </c>
      <c r="E180" s="78">
        <v>0.7923</v>
      </c>
      <c r="F180" s="79">
        <v>3.9899999999999999E-4</v>
      </c>
      <c r="G180" s="75">
        <f t="shared" si="21"/>
        <v>0.79269900000000004</v>
      </c>
      <c r="H180" s="66">
        <v>194.79</v>
      </c>
      <c r="I180" s="67" t="s">
        <v>71</v>
      </c>
      <c r="J180" s="64">
        <f t="shared" si="25"/>
        <v>194.79</v>
      </c>
      <c r="K180" s="66">
        <v>7.26</v>
      </c>
      <c r="L180" s="67" t="s">
        <v>71</v>
      </c>
      <c r="M180" s="64">
        <f t="shared" si="27"/>
        <v>7.26</v>
      </c>
      <c r="N180" s="66">
        <v>3.6</v>
      </c>
      <c r="O180" s="67" t="s">
        <v>71</v>
      </c>
      <c r="P180" s="64">
        <f t="shared" si="28"/>
        <v>3.6</v>
      </c>
    </row>
    <row r="181" spans="1:16">
      <c r="A181" s="1">
        <f t="shared" si="24"/>
        <v>181</v>
      </c>
      <c r="B181" s="76">
        <v>170</v>
      </c>
      <c r="C181" s="77" t="s">
        <v>72</v>
      </c>
      <c r="D181" s="83">
        <f t="shared" si="26"/>
        <v>14.166666666666666</v>
      </c>
      <c r="E181" s="78">
        <v>0.755</v>
      </c>
      <c r="F181" s="79">
        <v>3.7809999999999997E-4</v>
      </c>
      <c r="G181" s="75">
        <f t="shared" si="21"/>
        <v>0.75537810000000005</v>
      </c>
      <c r="H181" s="66">
        <v>215.97</v>
      </c>
      <c r="I181" s="67" t="s">
        <v>71</v>
      </c>
      <c r="J181" s="64">
        <f t="shared" si="25"/>
        <v>215.97</v>
      </c>
      <c r="K181" s="66">
        <v>7.89</v>
      </c>
      <c r="L181" s="67" t="s">
        <v>71</v>
      </c>
      <c r="M181" s="64">
        <f t="shared" si="27"/>
        <v>7.89</v>
      </c>
      <c r="N181" s="66">
        <v>3.96</v>
      </c>
      <c r="O181" s="67" t="s">
        <v>71</v>
      </c>
      <c r="P181" s="64">
        <f t="shared" si="28"/>
        <v>3.96</v>
      </c>
    </row>
    <row r="182" spans="1:16">
      <c r="A182" s="1">
        <f t="shared" si="24"/>
        <v>182</v>
      </c>
      <c r="B182" s="76">
        <v>180</v>
      </c>
      <c r="C182" s="77" t="s">
        <v>72</v>
      </c>
      <c r="D182" s="83">
        <f t="shared" si="26"/>
        <v>15</v>
      </c>
      <c r="E182" s="78">
        <v>0.72150000000000003</v>
      </c>
      <c r="F182" s="79">
        <v>3.5930000000000001E-4</v>
      </c>
      <c r="G182" s="75">
        <f t="shared" si="21"/>
        <v>0.72185929999999998</v>
      </c>
      <c r="H182" s="66">
        <v>238.16</v>
      </c>
      <c r="I182" s="67" t="s">
        <v>71</v>
      </c>
      <c r="J182" s="64">
        <f t="shared" si="25"/>
        <v>238.16</v>
      </c>
      <c r="K182" s="66">
        <v>8.52</v>
      </c>
      <c r="L182" s="67" t="s">
        <v>71</v>
      </c>
      <c r="M182" s="64">
        <f t="shared" si="27"/>
        <v>8.52</v>
      </c>
      <c r="N182" s="66">
        <v>4.33</v>
      </c>
      <c r="O182" s="67" t="s">
        <v>71</v>
      </c>
      <c r="P182" s="64">
        <f t="shared" si="28"/>
        <v>4.33</v>
      </c>
    </row>
    <row r="183" spans="1:16">
      <c r="A183" s="1">
        <f t="shared" si="24"/>
        <v>183</v>
      </c>
      <c r="B183" s="76">
        <v>200</v>
      </c>
      <c r="C183" s="77" t="s">
        <v>72</v>
      </c>
      <c r="D183" s="83">
        <f t="shared" si="26"/>
        <v>16.666666666666668</v>
      </c>
      <c r="E183" s="78">
        <v>0.66410000000000002</v>
      </c>
      <c r="F183" s="79">
        <v>3.2709999999999998E-4</v>
      </c>
      <c r="G183" s="75">
        <f t="shared" si="21"/>
        <v>0.66442710000000005</v>
      </c>
      <c r="H183" s="66">
        <v>285.5</v>
      </c>
      <c r="I183" s="67" t="s">
        <v>71</v>
      </c>
      <c r="J183" s="64">
        <f t="shared" si="25"/>
        <v>285.5</v>
      </c>
      <c r="K183" s="66">
        <v>10.91</v>
      </c>
      <c r="L183" s="67" t="s">
        <v>71</v>
      </c>
      <c r="M183" s="64">
        <f t="shared" si="27"/>
        <v>10.91</v>
      </c>
      <c r="N183" s="66">
        <v>5.12</v>
      </c>
      <c r="O183" s="67" t="s">
        <v>71</v>
      </c>
      <c r="P183" s="64">
        <f t="shared" si="28"/>
        <v>5.12</v>
      </c>
    </row>
    <row r="184" spans="1:16">
      <c r="A184" s="1">
        <f t="shared" si="24"/>
        <v>184</v>
      </c>
      <c r="B184" s="76">
        <v>225</v>
      </c>
      <c r="C184" s="77" t="s">
        <v>72</v>
      </c>
      <c r="D184" s="83">
        <f t="shared" si="26"/>
        <v>18.75</v>
      </c>
      <c r="E184" s="78">
        <v>0.60650000000000004</v>
      </c>
      <c r="F184" s="79">
        <v>2.944E-4</v>
      </c>
      <c r="G184" s="75">
        <f t="shared" si="21"/>
        <v>0.60679440000000007</v>
      </c>
      <c r="H184" s="66">
        <v>350.04</v>
      </c>
      <c r="I184" s="67" t="s">
        <v>71</v>
      </c>
      <c r="J184" s="64">
        <f t="shared" si="25"/>
        <v>350.04</v>
      </c>
      <c r="K184" s="66">
        <v>14.31</v>
      </c>
      <c r="L184" s="67" t="s">
        <v>71</v>
      </c>
      <c r="M184" s="64">
        <f t="shared" si="27"/>
        <v>14.31</v>
      </c>
      <c r="N184" s="66">
        <v>6.19</v>
      </c>
      <c r="O184" s="67" t="s">
        <v>71</v>
      </c>
      <c r="P184" s="64">
        <f t="shared" si="28"/>
        <v>6.19</v>
      </c>
    </row>
    <row r="185" spans="1:16">
      <c r="A185" s="1">
        <f t="shared" si="24"/>
        <v>185</v>
      </c>
      <c r="B185" s="76">
        <v>250</v>
      </c>
      <c r="C185" s="77" t="s">
        <v>72</v>
      </c>
      <c r="D185" s="83">
        <f t="shared" si="26"/>
        <v>20.833333333333332</v>
      </c>
      <c r="E185" s="78">
        <v>0.56069999999999998</v>
      </c>
      <c r="F185" s="79">
        <v>2.6800000000000001E-4</v>
      </c>
      <c r="G185" s="75">
        <f t="shared" si="21"/>
        <v>0.56096800000000002</v>
      </c>
      <c r="H185" s="66">
        <v>420.28</v>
      </c>
      <c r="I185" s="67" t="s">
        <v>71</v>
      </c>
      <c r="J185" s="64">
        <f t="shared" ref="J185:J191" si="29">H185</f>
        <v>420.28</v>
      </c>
      <c r="K185" s="66">
        <v>17.5</v>
      </c>
      <c r="L185" s="67" t="s">
        <v>71</v>
      </c>
      <c r="M185" s="64">
        <f t="shared" si="27"/>
        <v>17.5</v>
      </c>
      <c r="N185" s="66">
        <v>7.35</v>
      </c>
      <c r="O185" s="67" t="s">
        <v>71</v>
      </c>
      <c r="P185" s="64">
        <f t="shared" si="28"/>
        <v>7.35</v>
      </c>
    </row>
    <row r="186" spans="1:16">
      <c r="A186" s="1">
        <f t="shared" si="24"/>
        <v>186</v>
      </c>
      <c r="B186" s="76">
        <v>275</v>
      </c>
      <c r="C186" s="77" t="s">
        <v>72</v>
      </c>
      <c r="D186" s="83">
        <f t="shared" ref="D186:D199" si="30">B186/$C$5</f>
        <v>22.916666666666668</v>
      </c>
      <c r="E186" s="78">
        <v>0.52370000000000005</v>
      </c>
      <c r="F186" s="79">
        <v>2.4600000000000002E-4</v>
      </c>
      <c r="G186" s="75">
        <f t="shared" si="21"/>
        <v>0.52394600000000002</v>
      </c>
      <c r="H186" s="66">
        <v>495.87</v>
      </c>
      <c r="I186" s="67" t="s">
        <v>71</v>
      </c>
      <c r="J186" s="64">
        <f t="shared" si="29"/>
        <v>495.87</v>
      </c>
      <c r="K186" s="66">
        <v>20.6</v>
      </c>
      <c r="L186" s="67" t="s">
        <v>71</v>
      </c>
      <c r="M186" s="64">
        <f t="shared" si="27"/>
        <v>20.6</v>
      </c>
      <c r="N186" s="66">
        <v>8.6</v>
      </c>
      <c r="O186" s="67" t="s">
        <v>71</v>
      </c>
      <c r="P186" s="64">
        <f t="shared" si="28"/>
        <v>8.6</v>
      </c>
    </row>
    <row r="187" spans="1:16">
      <c r="A187" s="1">
        <f t="shared" si="24"/>
        <v>187</v>
      </c>
      <c r="B187" s="76">
        <v>300</v>
      </c>
      <c r="C187" s="77" t="s">
        <v>72</v>
      </c>
      <c r="D187" s="83">
        <f t="shared" si="30"/>
        <v>25</v>
      </c>
      <c r="E187" s="78">
        <v>0.49349999999999999</v>
      </c>
      <c r="F187" s="79">
        <v>2.276E-4</v>
      </c>
      <c r="G187" s="75">
        <f t="shared" si="21"/>
        <v>0.49372759999999999</v>
      </c>
      <c r="H187" s="66">
        <v>576.44000000000005</v>
      </c>
      <c r="I187" s="67" t="s">
        <v>71</v>
      </c>
      <c r="J187" s="64">
        <f t="shared" si="29"/>
        <v>576.44000000000005</v>
      </c>
      <c r="K187" s="66">
        <v>23.64</v>
      </c>
      <c r="L187" s="67" t="s">
        <v>71</v>
      </c>
      <c r="M187" s="64">
        <f t="shared" si="27"/>
        <v>23.64</v>
      </c>
      <c r="N187" s="66">
        <v>9.92</v>
      </c>
      <c r="O187" s="67" t="s">
        <v>71</v>
      </c>
      <c r="P187" s="64">
        <f t="shared" si="28"/>
        <v>9.92</v>
      </c>
    </row>
    <row r="188" spans="1:16">
      <c r="A188" s="1">
        <f t="shared" si="24"/>
        <v>188</v>
      </c>
      <c r="B188" s="76">
        <v>325</v>
      </c>
      <c r="C188" s="77" t="s">
        <v>72</v>
      </c>
      <c r="D188" s="83">
        <f t="shared" si="30"/>
        <v>27.083333333333332</v>
      </c>
      <c r="E188" s="78">
        <v>0.46860000000000002</v>
      </c>
      <c r="F188" s="79">
        <v>2.118E-4</v>
      </c>
      <c r="G188" s="75">
        <f t="shared" si="21"/>
        <v>0.4688118</v>
      </c>
      <c r="H188" s="66">
        <v>661.6</v>
      </c>
      <c r="I188" s="67" t="s">
        <v>71</v>
      </c>
      <c r="J188" s="64">
        <f t="shared" si="29"/>
        <v>661.6</v>
      </c>
      <c r="K188" s="66">
        <v>26.63</v>
      </c>
      <c r="L188" s="67" t="s">
        <v>71</v>
      </c>
      <c r="M188" s="64">
        <f t="shared" si="27"/>
        <v>26.63</v>
      </c>
      <c r="N188" s="66">
        <v>11.31</v>
      </c>
      <c r="O188" s="67" t="s">
        <v>71</v>
      </c>
      <c r="P188" s="64">
        <f t="shared" si="28"/>
        <v>11.31</v>
      </c>
    </row>
    <row r="189" spans="1:16">
      <c r="A189" s="1">
        <f t="shared" si="24"/>
        <v>189</v>
      </c>
      <c r="B189" s="76">
        <v>350</v>
      </c>
      <c r="C189" s="77" t="s">
        <v>72</v>
      </c>
      <c r="D189" s="83">
        <f t="shared" si="30"/>
        <v>29.166666666666668</v>
      </c>
      <c r="E189" s="78">
        <v>0.4481</v>
      </c>
      <c r="F189" s="79">
        <v>1.9819999999999999E-4</v>
      </c>
      <c r="G189" s="75">
        <f t="shared" si="21"/>
        <v>0.44829819999999998</v>
      </c>
      <c r="H189" s="66">
        <v>750.97</v>
      </c>
      <c r="I189" s="67" t="s">
        <v>71</v>
      </c>
      <c r="J189" s="64">
        <f t="shared" si="29"/>
        <v>750.97</v>
      </c>
      <c r="K189" s="66">
        <v>29.59</v>
      </c>
      <c r="L189" s="67" t="s">
        <v>71</v>
      </c>
      <c r="M189" s="64">
        <f t="shared" si="27"/>
        <v>29.59</v>
      </c>
      <c r="N189" s="66">
        <v>12.76</v>
      </c>
      <c r="O189" s="67" t="s">
        <v>71</v>
      </c>
      <c r="P189" s="64">
        <f t="shared" si="28"/>
        <v>12.76</v>
      </c>
    </row>
    <row r="190" spans="1:16">
      <c r="A190" s="1">
        <f t="shared" si="24"/>
        <v>190</v>
      </c>
      <c r="B190" s="76">
        <v>375</v>
      </c>
      <c r="C190" s="77" t="s">
        <v>72</v>
      </c>
      <c r="D190" s="83">
        <f t="shared" si="30"/>
        <v>31.25</v>
      </c>
      <c r="E190" s="78">
        <v>0.42699999999999999</v>
      </c>
      <c r="F190" s="79">
        <v>1.863E-4</v>
      </c>
      <c r="G190" s="75">
        <f t="shared" si="21"/>
        <v>0.42718629999999996</v>
      </c>
      <c r="H190" s="66">
        <v>844.61</v>
      </c>
      <c r="I190" s="67" t="s">
        <v>71</v>
      </c>
      <c r="J190" s="64">
        <f t="shared" si="29"/>
        <v>844.61</v>
      </c>
      <c r="K190" s="66">
        <v>32.53</v>
      </c>
      <c r="L190" s="67" t="s">
        <v>71</v>
      </c>
      <c r="M190" s="64">
        <f t="shared" si="27"/>
        <v>32.53</v>
      </c>
      <c r="N190" s="66">
        <v>14.26</v>
      </c>
      <c r="O190" s="67" t="s">
        <v>71</v>
      </c>
      <c r="P190" s="64">
        <f t="shared" si="28"/>
        <v>14.26</v>
      </c>
    </row>
    <row r="191" spans="1:16">
      <c r="A191" s="1">
        <f t="shared" si="24"/>
        <v>191</v>
      </c>
      <c r="B191" s="76">
        <v>400</v>
      </c>
      <c r="C191" s="77" t="s">
        <v>72</v>
      </c>
      <c r="D191" s="83">
        <f t="shared" si="30"/>
        <v>33.333333333333336</v>
      </c>
      <c r="E191" s="78">
        <v>0.40610000000000002</v>
      </c>
      <c r="F191" s="79">
        <v>1.7579999999999999E-4</v>
      </c>
      <c r="G191" s="75">
        <f t="shared" si="21"/>
        <v>0.40627580000000002</v>
      </c>
      <c r="H191" s="66">
        <v>942.97</v>
      </c>
      <c r="I191" s="67" t="s">
        <v>71</v>
      </c>
      <c r="J191" s="64">
        <f t="shared" si="29"/>
        <v>942.97</v>
      </c>
      <c r="K191" s="66">
        <v>35.5</v>
      </c>
      <c r="L191" s="67" t="s">
        <v>71</v>
      </c>
      <c r="M191" s="64">
        <f t="shared" si="27"/>
        <v>35.5</v>
      </c>
      <c r="N191" s="66">
        <v>15.84</v>
      </c>
      <c r="O191" s="67" t="s">
        <v>71</v>
      </c>
      <c r="P191" s="64">
        <f t="shared" si="28"/>
        <v>15.84</v>
      </c>
    </row>
    <row r="192" spans="1:16">
      <c r="A192" s="1">
        <f t="shared" si="24"/>
        <v>192</v>
      </c>
      <c r="B192" s="76">
        <v>450</v>
      </c>
      <c r="C192" s="77" t="s">
        <v>72</v>
      </c>
      <c r="D192" s="83">
        <f t="shared" si="30"/>
        <v>37.5</v>
      </c>
      <c r="E192" s="78">
        <v>0.3705</v>
      </c>
      <c r="F192" s="79">
        <v>1.5809999999999999E-4</v>
      </c>
      <c r="G192" s="75">
        <f t="shared" si="21"/>
        <v>0.37065809999999999</v>
      </c>
      <c r="H192" s="66">
        <v>1.1499999999999999</v>
      </c>
      <c r="I192" s="112" t="s">
        <v>73</v>
      </c>
      <c r="J192" s="68">
        <f t="shared" ref="J192:J228" si="31">H192*1000</f>
        <v>1150</v>
      </c>
      <c r="K192" s="66">
        <v>46.62</v>
      </c>
      <c r="L192" s="67" t="s">
        <v>71</v>
      </c>
      <c r="M192" s="64">
        <f t="shared" si="27"/>
        <v>46.62</v>
      </c>
      <c r="N192" s="66">
        <v>19.190000000000001</v>
      </c>
      <c r="O192" s="67" t="s">
        <v>71</v>
      </c>
      <c r="P192" s="64">
        <f t="shared" si="28"/>
        <v>19.190000000000001</v>
      </c>
    </row>
    <row r="193" spans="1:16">
      <c r="A193" s="1">
        <f t="shared" si="24"/>
        <v>193</v>
      </c>
      <c r="B193" s="76">
        <v>500</v>
      </c>
      <c r="C193" s="77" t="s">
        <v>72</v>
      </c>
      <c r="D193" s="83">
        <f t="shared" si="30"/>
        <v>41.666666666666664</v>
      </c>
      <c r="E193" s="78">
        <v>0.34139999999999998</v>
      </c>
      <c r="F193" s="79">
        <v>1.437E-4</v>
      </c>
      <c r="G193" s="75">
        <f t="shared" si="21"/>
        <v>0.34154370000000001</v>
      </c>
      <c r="H193" s="66">
        <v>1.38</v>
      </c>
      <c r="I193" s="67" t="s">
        <v>73</v>
      </c>
      <c r="J193" s="68">
        <f t="shared" si="31"/>
        <v>1380</v>
      </c>
      <c r="K193" s="66">
        <v>57.12</v>
      </c>
      <c r="L193" s="67" t="s">
        <v>71</v>
      </c>
      <c r="M193" s="64">
        <f t="shared" si="27"/>
        <v>57.12</v>
      </c>
      <c r="N193" s="66">
        <v>22.81</v>
      </c>
      <c r="O193" s="67" t="s">
        <v>71</v>
      </c>
      <c r="P193" s="64">
        <f t="shared" si="28"/>
        <v>22.81</v>
      </c>
    </row>
    <row r="194" spans="1:16">
      <c r="A194" s="1">
        <f t="shared" si="24"/>
        <v>194</v>
      </c>
      <c r="B194" s="76">
        <v>550</v>
      </c>
      <c r="C194" s="77" t="s">
        <v>72</v>
      </c>
      <c r="D194" s="83">
        <f t="shared" si="30"/>
        <v>45.833333333333336</v>
      </c>
      <c r="E194" s="78">
        <v>0.31709999999999999</v>
      </c>
      <c r="F194" s="79">
        <v>1.3190000000000001E-4</v>
      </c>
      <c r="G194" s="75">
        <f t="shared" si="21"/>
        <v>0.31723190000000001</v>
      </c>
      <c r="H194" s="66">
        <v>1.63</v>
      </c>
      <c r="I194" s="67" t="s">
        <v>73</v>
      </c>
      <c r="J194" s="68">
        <f t="shared" si="31"/>
        <v>1630</v>
      </c>
      <c r="K194" s="66">
        <v>67.349999999999994</v>
      </c>
      <c r="L194" s="67" t="s">
        <v>71</v>
      </c>
      <c r="M194" s="64">
        <f t="shared" si="27"/>
        <v>67.349999999999994</v>
      </c>
      <c r="N194" s="66">
        <v>26.7</v>
      </c>
      <c r="O194" s="67" t="s">
        <v>71</v>
      </c>
      <c r="P194" s="64">
        <f t="shared" si="28"/>
        <v>26.7</v>
      </c>
    </row>
    <row r="195" spans="1:16">
      <c r="A195" s="1">
        <f t="shared" si="24"/>
        <v>195</v>
      </c>
      <c r="B195" s="76">
        <v>600</v>
      </c>
      <c r="C195" s="77" t="s">
        <v>72</v>
      </c>
      <c r="D195" s="83">
        <f t="shared" si="30"/>
        <v>50</v>
      </c>
      <c r="E195" s="78">
        <v>0.29649999999999999</v>
      </c>
      <c r="F195" s="79">
        <v>1.219E-4</v>
      </c>
      <c r="G195" s="75">
        <f t="shared" si="21"/>
        <v>0.29662189999999999</v>
      </c>
      <c r="H195" s="66">
        <v>1.9</v>
      </c>
      <c r="I195" s="67" t="s">
        <v>73</v>
      </c>
      <c r="J195" s="68">
        <f t="shared" si="31"/>
        <v>1900</v>
      </c>
      <c r="K195" s="66">
        <v>77.5</v>
      </c>
      <c r="L195" s="67" t="s">
        <v>71</v>
      </c>
      <c r="M195" s="64">
        <f t="shared" si="27"/>
        <v>77.5</v>
      </c>
      <c r="N195" s="66">
        <v>30.84</v>
      </c>
      <c r="O195" s="67" t="s">
        <v>71</v>
      </c>
      <c r="P195" s="64">
        <f t="shared" si="28"/>
        <v>30.84</v>
      </c>
    </row>
    <row r="196" spans="1:16">
      <c r="A196" s="1">
        <f t="shared" si="24"/>
        <v>196</v>
      </c>
      <c r="B196" s="76">
        <v>650</v>
      </c>
      <c r="C196" s="77" t="s">
        <v>72</v>
      </c>
      <c r="D196" s="83">
        <f t="shared" si="30"/>
        <v>54.166666666666664</v>
      </c>
      <c r="E196" s="78">
        <v>0.27879999999999999</v>
      </c>
      <c r="F196" s="79">
        <v>1.1340000000000001E-4</v>
      </c>
      <c r="G196" s="75">
        <f t="shared" si="21"/>
        <v>0.27891339999999998</v>
      </c>
      <c r="H196" s="66">
        <v>2.19</v>
      </c>
      <c r="I196" s="67" t="s">
        <v>73</v>
      </c>
      <c r="J196" s="68">
        <f t="shared" si="31"/>
        <v>2190</v>
      </c>
      <c r="K196" s="66">
        <v>87.64</v>
      </c>
      <c r="L196" s="67" t="s">
        <v>71</v>
      </c>
      <c r="M196" s="64">
        <f t="shared" si="27"/>
        <v>87.64</v>
      </c>
      <c r="N196" s="66">
        <v>35.24</v>
      </c>
      <c r="O196" s="67" t="s">
        <v>71</v>
      </c>
      <c r="P196" s="64">
        <f t="shared" si="28"/>
        <v>35.24</v>
      </c>
    </row>
    <row r="197" spans="1:16">
      <c r="A197" s="1">
        <f t="shared" si="24"/>
        <v>197</v>
      </c>
      <c r="B197" s="76">
        <v>700</v>
      </c>
      <c r="C197" s="77" t="s">
        <v>72</v>
      </c>
      <c r="D197" s="83">
        <f t="shared" si="30"/>
        <v>58.333333333333336</v>
      </c>
      <c r="E197" s="78">
        <v>0.26340000000000002</v>
      </c>
      <c r="F197" s="79">
        <v>1.061E-4</v>
      </c>
      <c r="G197" s="75">
        <f t="shared" si="21"/>
        <v>0.26350610000000002</v>
      </c>
      <c r="H197" s="66">
        <v>2.4900000000000002</v>
      </c>
      <c r="I197" s="67" t="s">
        <v>73</v>
      </c>
      <c r="J197" s="68">
        <f t="shared" si="31"/>
        <v>2490</v>
      </c>
      <c r="K197" s="66">
        <v>97.82</v>
      </c>
      <c r="L197" s="67" t="s">
        <v>71</v>
      </c>
      <c r="M197" s="64">
        <f t="shared" si="27"/>
        <v>97.82</v>
      </c>
      <c r="N197" s="66">
        <v>39.880000000000003</v>
      </c>
      <c r="O197" s="67" t="s">
        <v>71</v>
      </c>
      <c r="P197" s="64">
        <f t="shared" si="28"/>
        <v>39.880000000000003</v>
      </c>
    </row>
    <row r="198" spans="1:16">
      <c r="A198" s="1">
        <f t="shared" si="24"/>
        <v>198</v>
      </c>
      <c r="B198" s="76">
        <v>800</v>
      </c>
      <c r="C198" s="77" t="s">
        <v>72</v>
      </c>
      <c r="D198" s="83">
        <f t="shared" si="30"/>
        <v>66.666666666666671</v>
      </c>
      <c r="E198" s="78">
        <v>0.2379</v>
      </c>
      <c r="F198" s="79">
        <v>9.3969999999999996E-5</v>
      </c>
      <c r="G198" s="75">
        <f t="shared" si="21"/>
        <v>0.23799397</v>
      </c>
      <c r="H198" s="66">
        <v>3.14</v>
      </c>
      <c r="I198" s="67" t="s">
        <v>73</v>
      </c>
      <c r="J198" s="68">
        <f t="shared" si="31"/>
        <v>3140</v>
      </c>
      <c r="K198" s="66">
        <v>135.25</v>
      </c>
      <c r="L198" s="67" t="s">
        <v>71</v>
      </c>
      <c r="M198" s="64">
        <f t="shared" si="27"/>
        <v>135.25</v>
      </c>
      <c r="N198" s="66">
        <v>49.86</v>
      </c>
      <c r="O198" s="67" t="s">
        <v>71</v>
      </c>
      <c r="P198" s="64">
        <f t="shared" si="28"/>
        <v>49.86</v>
      </c>
    </row>
    <row r="199" spans="1:16">
      <c r="A199" s="1">
        <f t="shared" si="24"/>
        <v>199</v>
      </c>
      <c r="B199" s="76">
        <v>900</v>
      </c>
      <c r="C199" s="77" t="s">
        <v>72</v>
      </c>
      <c r="D199" s="83">
        <f t="shared" si="30"/>
        <v>75</v>
      </c>
      <c r="E199" s="78">
        <v>0.2177</v>
      </c>
      <c r="F199" s="79">
        <v>8.4450000000000006E-5</v>
      </c>
      <c r="G199" s="75">
        <f t="shared" si="21"/>
        <v>0.21778445000000002</v>
      </c>
      <c r="H199" s="66">
        <v>3.86</v>
      </c>
      <c r="I199" s="67" t="s">
        <v>73</v>
      </c>
      <c r="J199" s="68">
        <f t="shared" si="31"/>
        <v>3860</v>
      </c>
      <c r="K199" s="66">
        <v>169.9</v>
      </c>
      <c r="L199" s="67" t="s">
        <v>71</v>
      </c>
      <c r="M199" s="64">
        <f t="shared" si="27"/>
        <v>169.9</v>
      </c>
      <c r="N199" s="66">
        <v>60.74</v>
      </c>
      <c r="O199" s="67" t="s">
        <v>71</v>
      </c>
      <c r="P199" s="64">
        <f t="shared" si="28"/>
        <v>60.74</v>
      </c>
    </row>
    <row r="200" spans="1:16">
      <c r="A200" s="1">
        <f t="shared" si="24"/>
        <v>200</v>
      </c>
      <c r="B200" s="76">
        <v>1</v>
      </c>
      <c r="C200" s="111" t="s">
        <v>74</v>
      </c>
      <c r="D200" s="83">
        <f t="shared" ref="D200:D228" si="32">B200*1000/$C$5</f>
        <v>83.333333333333329</v>
      </c>
      <c r="E200" s="78">
        <v>0.20119999999999999</v>
      </c>
      <c r="F200" s="79">
        <v>7.674E-5</v>
      </c>
      <c r="G200" s="75">
        <f t="shared" si="21"/>
        <v>0.20127673999999998</v>
      </c>
      <c r="H200" s="66">
        <v>4.6500000000000004</v>
      </c>
      <c r="I200" s="67" t="s">
        <v>73</v>
      </c>
      <c r="J200" s="68">
        <f t="shared" si="31"/>
        <v>4650</v>
      </c>
      <c r="K200" s="66">
        <v>203.42</v>
      </c>
      <c r="L200" s="67" t="s">
        <v>71</v>
      </c>
      <c r="M200" s="64">
        <f t="shared" si="27"/>
        <v>203.42</v>
      </c>
      <c r="N200" s="66">
        <v>72.489999999999995</v>
      </c>
      <c r="O200" s="67" t="s">
        <v>71</v>
      </c>
      <c r="P200" s="64">
        <f t="shared" si="28"/>
        <v>72.489999999999995</v>
      </c>
    </row>
    <row r="201" spans="1:16">
      <c r="A201" s="1">
        <f t="shared" si="24"/>
        <v>201</v>
      </c>
      <c r="B201" s="76">
        <v>1.1000000000000001</v>
      </c>
      <c r="C201" s="77" t="s">
        <v>74</v>
      </c>
      <c r="D201" s="83">
        <f t="shared" si="32"/>
        <v>91.666666666666671</v>
      </c>
      <c r="E201" s="78">
        <v>0.18759999999999999</v>
      </c>
      <c r="F201" s="79">
        <v>7.0370000000000006E-5</v>
      </c>
      <c r="G201" s="75">
        <f t="shared" si="21"/>
        <v>0.18767036999999998</v>
      </c>
      <c r="H201" s="66">
        <v>5.49</v>
      </c>
      <c r="I201" s="67" t="s">
        <v>73</v>
      </c>
      <c r="J201" s="68">
        <f t="shared" si="31"/>
        <v>5490</v>
      </c>
      <c r="K201" s="66">
        <v>236.5</v>
      </c>
      <c r="L201" s="67" t="s">
        <v>71</v>
      </c>
      <c r="M201" s="64">
        <f t="shared" si="27"/>
        <v>236.5</v>
      </c>
      <c r="N201" s="66">
        <v>85.05</v>
      </c>
      <c r="O201" s="67" t="s">
        <v>71</v>
      </c>
      <c r="P201" s="64">
        <f t="shared" ref="P201:P219" si="33">N201</f>
        <v>85.05</v>
      </c>
    </row>
    <row r="202" spans="1:16">
      <c r="A202" s="1">
        <f t="shared" si="24"/>
        <v>202</v>
      </c>
      <c r="B202" s="76">
        <v>1.2</v>
      </c>
      <c r="C202" s="77" t="s">
        <v>74</v>
      </c>
      <c r="D202" s="113">
        <f t="shared" si="32"/>
        <v>100</v>
      </c>
      <c r="E202" s="78">
        <v>0.17599999999999999</v>
      </c>
      <c r="F202" s="79">
        <v>6.5019999999999998E-5</v>
      </c>
      <c r="G202" s="75">
        <f t="shared" si="21"/>
        <v>0.17606501999999999</v>
      </c>
      <c r="H202" s="66">
        <v>6.39</v>
      </c>
      <c r="I202" s="67" t="s">
        <v>73</v>
      </c>
      <c r="J202" s="68">
        <f t="shared" si="31"/>
        <v>6390</v>
      </c>
      <c r="K202" s="66">
        <v>269.44</v>
      </c>
      <c r="L202" s="67" t="s">
        <v>71</v>
      </c>
      <c r="M202" s="64">
        <f t="shared" si="27"/>
        <v>269.44</v>
      </c>
      <c r="N202" s="66">
        <v>98.39</v>
      </c>
      <c r="O202" s="67" t="s">
        <v>71</v>
      </c>
      <c r="P202" s="64">
        <f t="shared" si="33"/>
        <v>98.39</v>
      </c>
    </row>
    <row r="203" spans="1:16">
      <c r="A203" s="1">
        <f t="shared" si="24"/>
        <v>203</v>
      </c>
      <c r="B203" s="76">
        <v>1.3</v>
      </c>
      <c r="C203" s="77" t="s">
        <v>74</v>
      </c>
      <c r="D203" s="113">
        <f t="shared" si="32"/>
        <v>108.33333333333333</v>
      </c>
      <c r="E203" s="78">
        <v>0.1661</v>
      </c>
      <c r="F203" s="79">
        <v>6.0449999999999999E-5</v>
      </c>
      <c r="G203" s="75">
        <f t="shared" si="21"/>
        <v>0.16616044999999999</v>
      </c>
      <c r="H203" s="66">
        <v>7.35</v>
      </c>
      <c r="I203" s="67" t="s">
        <v>73</v>
      </c>
      <c r="J203" s="68">
        <f t="shared" si="31"/>
        <v>7350</v>
      </c>
      <c r="K203" s="66">
        <v>302.39</v>
      </c>
      <c r="L203" s="67" t="s">
        <v>71</v>
      </c>
      <c r="M203" s="64">
        <f t="shared" si="27"/>
        <v>302.39</v>
      </c>
      <c r="N203" s="66">
        <v>112.47</v>
      </c>
      <c r="O203" s="67" t="s">
        <v>71</v>
      </c>
      <c r="P203" s="64">
        <f t="shared" si="33"/>
        <v>112.47</v>
      </c>
    </row>
    <row r="204" spans="1:16">
      <c r="A204" s="1">
        <f t="shared" si="24"/>
        <v>204</v>
      </c>
      <c r="B204" s="76">
        <v>1.4</v>
      </c>
      <c r="C204" s="77" t="s">
        <v>74</v>
      </c>
      <c r="D204" s="113">
        <f t="shared" si="32"/>
        <v>116.66666666666667</v>
      </c>
      <c r="E204" s="78">
        <v>0.15759999999999999</v>
      </c>
      <c r="F204" s="79">
        <v>5.6499999999999998E-5</v>
      </c>
      <c r="G204" s="75">
        <f t="shared" si="21"/>
        <v>0.15765649999999998</v>
      </c>
      <c r="H204" s="66">
        <v>8.36</v>
      </c>
      <c r="I204" s="67" t="s">
        <v>73</v>
      </c>
      <c r="J204" s="68">
        <f t="shared" si="31"/>
        <v>8360</v>
      </c>
      <c r="K204" s="66">
        <v>335.44</v>
      </c>
      <c r="L204" s="67" t="s">
        <v>71</v>
      </c>
      <c r="M204" s="64">
        <f t="shared" si="27"/>
        <v>335.44</v>
      </c>
      <c r="N204" s="66">
        <v>127.27</v>
      </c>
      <c r="O204" s="67" t="s">
        <v>71</v>
      </c>
      <c r="P204" s="64">
        <f t="shared" si="33"/>
        <v>127.27</v>
      </c>
    </row>
    <row r="205" spans="1:16">
      <c r="A205" s="1">
        <f t="shared" si="24"/>
        <v>205</v>
      </c>
      <c r="B205" s="76">
        <v>1.5</v>
      </c>
      <c r="C205" s="77" t="s">
        <v>74</v>
      </c>
      <c r="D205" s="113">
        <f t="shared" si="32"/>
        <v>125</v>
      </c>
      <c r="E205" s="78">
        <v>0.15010000000000001</v>
      </c>
      <c r="F205" s="79">
        <v>5.3059999999999997E-5</v>
      </c>
      <c r="G205" s="75">
        <f t="shared" si="21"/>
        <v>0.15015306</v>
      </c>
      <c r="H205" s="66">
        <v>9.43</v>
      </c>
      <c r="I205" s="67" t="s">
        <v>73</v>
      </c>
      <c r="J205" s="68">
        <f t="shared" si="31"/>
        <v>9430</v>
      </c>
      <c r="K205" s="66">
        <v>368.64</v>
      </c>
      <c r="L205" s="67" t="s">
        <v>71</v>
      </c>
      <c r="M205" s="64">
        <f t="shared" si="27"/>
        <v>368.64</v>
      </c>
      <c r="N205" s="66">
        <v>142.74</v>
      </c>
      <c r="O205" s="67" t="s">
        <v>71</v>
      </c>
      <c r="P205" s="64">
        <f t="shared" si="33"/>
        <v>142.74</v>
      </c>
    </row>
    <row r="206" spans="1:16">
      <c r="A206" s="1">
        <f t="shared" si="24"/>
        <v>206</v>
      </c>
      <c r="B206" s="76">
        <v>1.6</v>
      </c>
      <c r="C206" s="77" t="s">
        <v>74</v>
      </c>
      <c r="D206" s="113">
        <f t="shared" si="32"/>
        <v>133.33333333333334</v>
      </c>
      <c r="E206" s="78">
        <v>0.14349999999999999</v>
      </c>
      <c r="F206" s="79">
        <v>5.003E-5</v>
      </c>
      <c r="G206" s="75">
        <f t="shared" si="21"/>
        <v>0.14355003</v>
      </c>
      <c r="H206" s="66">
        <v>10.54</v>
      </c>
      <c r="I206" s="67" t="s">
        <v>73</v>
      </c>
      <c r="J206" s="68">
        <f t="shared" si="31"/>
        <v>10540</v>
      </c>
      <c r="K206" s="66">
        <v>402</v>
      </c>
      <c r="L206" s="67" t="s">
        <v>71</v>
      </c>
      <c r="M206" s="64">
        <f t="shared" si="27"/>
        <v>402</v>
      </c>
      <c r="N206" s="66">
        <v>158.86000000000001</v>
      </c>
      <c r="O206" s="67" t="s">
        <v>71</v>
      </c>
      <c r="P206" s="64">
        <f t="shared" si="33"/>
        <v>158.86000000000001</v>
      </c>
    </row>
    <row r="207" spans="1:16">
      <c r="A207" s="1">
        <f t="shared" si="24"/>
        <v>207</v>
      </c>
      <c r="B207" s="76">
        <v>1.7</v>
      </c>
      <c r="C207" s="77" t="s">
        <v>74</v>
      </c>
      <c r="D207" s="113">
        <f t="shared" si="32"/>
        <v>141.66666666666666</v>
      </c>
      <c r="E207" s="78">
        <v>0.1376</v>
      </c>
      <c r="F207" s="79">
        <v>4.7330000000000003E-5</v>
      </c>
      <c r="G207" s="75">
        <f t="shared" si="21"/>
        <v>0.13764733000000001</v>
      </c>
      <c r="H207" s="66">
        <v>11.71</v>
      </c>
      <c r="I207" s="67" t="s">
        <v>73</v>
      </c>
      <c r="J207" s="68">
        <f t="shared" si="31"/>
        <v>11710</v>
      </c>
      <c r="K207" s="66">
        <v>435.52</v>
      </c>
      <c r="L207" s="67" t="s">
        <v>71</v>
      </c>
      <c r="M207" s="64">
        <f t="shared" si="27"/>
        <v>435.52</v>
      </c>
      <c r="N207" s="66">
        <v>175.6</v>
      </c>
      <c r="O207" s="67" t="s">
        <v>71</v>
      </c>
      <c r="P207" s="64">
        <f t="shared" si="33"/>
        <v>175.6</v>
      </c>
    </row>
    <row r="208" spans="1:16">
      <c r="A208" s="1">
        <f t="shared" si="24"/>
        <v>208</v>
      </c>
      <c r="B208" s="76">
        <v>1.8</v>
      </c>
      <c r="C208" s="77" t="s">
        <v>74</v>
      </c>
      <c r="D208" s="113">
        <f t="shared" si="32"/>
        <v>150</v>
      </c>
      <c r="E208" s="78">
        <v>0.1323</v>
      </c>
      <c r="F208" s="79">
        <v>4.4929999999999998E-5</v>
      </c>
      <c r="G208" s="75">
        <f t="shared" si="21"/>
        <v>0.13234493</v>
      </c>
      <c r="H208" s="66">
        <v>12.93</v>
      </c>
      <c r="I208" s="67" t="s">
        <v>73</v>
      </c>
      <c r="J208" s="68">
        <f t="shared" si="31"/>
        <v>12930</v>
      </c>
      <c r="K208" s="66">
        <v>469.22</v>
      </c>
      <c r="L208" s="67" t="s">
        <v>71</v>
      </c>
      <c r="M208" s="64">
        <f t="shared" si="27"/>
        <v>469.22</v>
      </c>
      <c r="N208" s="66">
        <v>192.94</v>
      </c>
      <c r="O208" s="67" t="s">
        <v>71</v>
      </c>
      <c r="P208" s="64">
        <f t="shared" si="33"/>
        <v>192.94</v>
      </c>
    </row>
    <row r="209" spans="1:16">
      <c r="A209" s="1">
        <f t="shared" si="24"/>
        <v>209</v>
      </c>
      <c r="B209" s="76">
        <v>2</v>
      </c>
      <c r="C209" s="77" t="s">
        <v>74</v>
      </c>
      <c r="D209" s="113">
        <f t="shared" si="32"/>
        <v>166.66666666666666</v>
      </c>
      <c r="E209" s="78">
        <v>0.12330000000000001</v>
      </c>
      <c r="F209" s="79">
        <v>4.0800000000000002E-5</v>
      </c>
      <c r="G209" s="75">
        <f t="shared" si="21"/>
        <v>0.1233408</v>
      </c>
      <c r="H209" s="66">
        <v>15.49</v>
      </c>
      <c r="I209" s="67" t="s">
        <v>73</v>
      </c>
      <c r="J209" s="68">
        <f t="shared" si="31"/>
        <v>15490</v>
      </c>
      <c r="K209" s="66">
        <v>595.15</v>
      </c>
      <c r="L209" s="67" t="s">
        <v>71</v>
      </c>
      <c r="M209" s="64">
        <f t="shared" si="27"/>
        <v>595.15</v>
      </c>
      <c r="N209" s="66">
        <v>229.31</v>
      </c>
      <c r="O209" s="67" t="s">
        <v>71</v>
      </c>
      <c r="P209" s="64">
        <f t="shared" si="33"/>
        <v>229.31</v>
      </c>
    </row>
    <row r="210" spans="1:16">
      <c r="A210" s="1">
        <f t="shared" si="24"/>
        <v>210</v>
      </c>
      <c r="B210" s="76">
        <v>2.25</v>
      </c>
      <c r="C210" s="77" t="s">
        <v>74</v>
      </c>
      <c r="D210" s="113">
        <f t="shared" si="32"/>
        <v>187.5</v>
      </c>
      <c r="E210" s="78">
        <v>0.1142</v>
      </c>
      <c r="F210" s="79">
        <v>3.6640000000000002E-5</v>
      </c>
      <c r="G210" s="75">
        <f t="shared" si="21"/>
        <v>0.11423664</v>
      </c>
      <c r="H210" s="66">
        <v>18.940000000000001</v>
      </c>
      <c r="I210" s="67" t="s">
        <v>73</v>
      </c>
      <c r="J210" s="68">
        <f t="shared" si="31"/>
        <v>18940</v>
      </c>
      <c r="K210" s="66">
        <v>772.23</v>
      </c>
      <c r="L210" s="67" t="s">
        <v>71</v>
      </c>
      <c r="M210" s="64">
        <f t="shared" si="27"/>
        <v>772.23</v>
      </c>
      <c r="N210" s="66">
        <v>277.70999999999998</v>
      </c>
      <c r="O210" s="67" t="s">
        <v>71</v>
      </c>
      <c r="P210" s="64">
        <f t="shared" si="33"/>
        <v>277.70999999999998</v>
      </c>
    </row>
    <row r="211" spans="1:16">
      <c r="A211" s="1">
        <f t="shared" si="24"/>
        <v>211</v>
      </c>
      <c r="B211" s="76">
        <v>2.5</v>
      </c>
      <c r="C211" s="77" t="s">
        <v>74</v>
      </c>
      <c r="D211" s="113">
        <f t="shared" si="32"/>
        <v>208.33333333333334</v>
      </c>
      <c r="E211" s="78">
        <v>0.10680000000000001</v>
      </c>
      <c r="F211" s="79">
        <v>3.3269999999999998E-5</v>
      </c>
      <c r="G211" s="75">
        <f t="shared" si="21"/>
        <v>0.10683327000000001</v>
      </c>
      <c r="H211" s="66">
        <v>22.65</v>
      </c>
      <c r="I211" s="67" t="s">
        <v>73</v>
      </c>
      <c r="J211" s="68">
        <f t="shared" si="31"/>
        <v>22650</v>
      </c>
      <c r="K211" s="66">
        <v>936.02</v>
      </c>
      <c r="L211" s="67" t="s">
        <v>71</v>
      </c>
      <c r="M211" s="64">
        <f t="shared" si="27"/>
        <v>936.02</v>
      </c>
      <c r="N211" s="66">
        <v>329.06</v>
      </c>
      <c r="O211" s="67" t="s">
        <v>71</v>
      </c>
      <c r="P211" s="64">
        <f t="shared" si="33"/>
        <v>329.06</v>
      </c>
    </row>
    <row r="212" spans="1:16">
      <c r="A212" s="1">
        <f t="shared" si="24"/>
        <v>212</v>
      </c>
      <c r="B212" s="76">
        <v>2.75</v>
      </c>
      <c r="C212" s="77" t="s">
        <v>74</v>
      </c>
      <c r="D212" s="113">
        <f t="shared" si="32"/>
        <v>229.16666666666666</v>
      </c>
      <c r="E212" s="78">
        <v>0.1008</v>
      </c>
      <c r="F212" s="79">
        <v>3.0490000000000001E-5</v>
      </c>
      <c r="G212" s="75">
        <f t="shared" ref="G212:G275" si="34">E212+F212</f>
        <v>0.10083048999999999</v>
      </c>
      <c r="H212" s="66">
        <v>26.6</v>
      </c>
      <c r="I212" s="67" t="s">
        <v>73</v>
      </c>
      <c r="J212" s="68">
        <f t="shared" si="31"/>
        <v>26600</v>
      </c>
      <c r="K212" s="66">
        <v>1.0900000000000001</v>
      </c>
      <c r="L212" s="112" t="s">
        <v>73</v>
      </c>
      <c r="M212" s="68">
        <f t="shared" ref="M212:M228" si="35">K212*1000</f>
        <v>1090</v>
      </c>
      <c r="N212" s="66">
        <v>383.06</v>
      </c>
      <c r="O212" s="67" t="s">
        <v>71</v>
      </c>
      <c r="P212" s="64">
        <f t="shared" si="33"/>
        <v>383.06</v>
      </c>
    </row>
    <row r="213" spans="1:16">
      <c r="A213" s="1">
        <f t="shared" si="24"/>
        <v>213</v>
      </c>
      <c r="B213" s="76">
        <v>3</v>
      </c>
      <c r="C213" s="77" t="s">
        <v>74</v>
      </c>
      <c r="D213" s="113">
        <f t="shared" si="32"/>
        <v>250</v>
      </c>
      <c r="E213" s="78">
        <v>9.5680000000000001E-2</v>
      </c>
      <c r="F213" s="79">
        <v>2.815E-5</v>
      </c>
      <c r="G213" s="75">
        <f t="shared" si="34"/>
        <v>9.5708150000000006E-2</v>
      </c>
      <c r="H213" s="66">
        <v>30.78</v>
      </c>
      <c r="I213" s="67" t="s">
        <v>73</v>
      </c>
      <c r="J213" s="68">
        <f t="shared" si="31"/>
        <v>30780</v>
      </c>
      <c r="K213" s="66">
        <v>1.24</v>
      </c>
      <c r="L213" s="67" t="s">
        <v>73</v>
      </c>
      <c r="M213" s="68">
        <f t="shared" si="35"/>
        <v>1240</v>
      </c>
      <c r="N213" s="66">
        <v>439.47</v>
      </c>
      <c r="O213" s="67" t="s">
        <v>71</v>
      </c>
      <c r="P213" s="64">
        <f t="shared" si="33"/>
        <v>439.47</v>
      </c>
    </row>
    <row r="214" spans="1:16">
      <c r="A214" s="1">
        <f t="shared" ref="A214:A277" si="36">A213+1</f>
        <v>214</v>
      </c>
      <c r="B214" s="76">
        <v>3.25</v>
      </c>
      <c r="C214" s="77" t="s">
        <v>74</v>
      </c>
      <c r="D214" s="113">
        <f t="shared" si="32"/>
        <v>270.83333333333331</v>
      </c>
      <c r="E214" s="78">
        <v>9.1359999999999997E-2</v>
      </c>
      <c r="F214" s="79">
        <v>2.616E-5</v>
      </c>
      <c r="G214" s="75">
        <f t="shared" si="34"/>
        <v>9.1386159999999994E-2</v>
      </c>
      <c r="H214" s="66">
        <v>35.159999999999997</v>
      </c>
      <c r="I214" s="67" t="s">
        <v>73</v>
      </c>
      <c r="J214" s="68">
        <f t="shared" si="31"/>
        <v>35160</v>
      </c>
      <c r="K214" s="66">
        <v>1.39</v>
      </c>
      <c r="L214" s="67" t="s">
        <v>73</v>
      </c>
      <c r="M214" s="68">
        <f t="shared" si="35"/>
        <v>1390</v>
      </c>
      <c r="N214" s="66">
        <v>498.03</v>
      </c>
      <c r="O214" s="67" t="s">
        <v>71</v>
      </c>
      <c r="P214" s="64">
        <f t="shared" si="33"/>
        <v>498.03</v>
      </c>
    </row>
    <row r="215" spans="1:16">
      <c r="A215" s="1">
        <f t="shared" si="36"/>
        <v>215</v>
      </c>
      <c r="B215" s="76">
        <v>3.5</v>
      </c>
      <c r="C215" s="77" t="s">
        <v>74</v>
      </c>
      <c r="D215" s="113">
        <f t="shared" si="32"/>
        <v>291.66666666666669</v>
      </c>
      <c r="E215" s="78">
        <v>8.7650000000000006E-2</v>
      </c>
      <c r="F215" s="79">
        <v>2.444E-5</v>
      </c>
      <c r="G215" s="75">
        <f t="shared" si="34"/>
        <v>8.7674440000000006E-2</v>
      </c>
      <c r="H215" s="66">
        <v>39.74</v>
      </c>
      <c r="I215" s="67" t="s">
        <v>73</v>
      </c>
      <c r="J215" s="68">
        <f t="shared" si="31"/>
        <v>39740</v>
      </c>
      <c r="K215" s="66">
        <v>1.54</v>
      </c>
      <c r="L215" s="67" t="s">
        <v>73</v>
      </c>
      <c r="M215" s="68">
        <f t="shared" si="35"/>
        <v>1540</v>
      </c>
      <c r="N215" s="66">
        <v>558.54999999999995</v>
      </c>
      <c r="O215" s="67" t="s">
        <v>71</v>
      </c>
      <c r="P215" s="64">
        <f t="shared" si="33"/>
        <v>558.54999999999995</v>
      </c>
    </row>
    <row r="216" spans="1:16">
      <c r="A216" s="1">
        <f t="shared" si="36"/>
        <v>216</v>
      </c>
      <c r="B216" s="76">
        <v>3.75</v>
      </c>
      <c r="C216" s="77" t="s">
        <v>74</v>
      </c>
      <c r="D216" s="113">
        <f t="shared" si="32"/>
        <v>312.5</v>
      </c>
      <c r="E216" s="78">
        <v>8.4430000000000005E-2</v>
      </c>
      <c r="F216" s="79">
        <v>2.2940000000000001E-5</v>
      </c>
      <c r="G216" s="75">
        <f t="shared" si="34"/>
        <v>8.4452940000000004E-2</v>
      </c>
      <c r="H216" s="66">
        <v>44.5</v>
      </c>
      <c r="I216" s="67" t="s">
        <v>73</v>
      </c>
      <c r="J216" s="68">
        <f t="shared" si="31"/>
        <v>44500</v>
      </c>
      <c r="K216" s="66">
        <v>1.68</v>
      </c>
      <c r="L216" s="67" t="s">
        <v>73</v>
      </c>
      <c r="M216" s="68">
        <f t="shared" si="35"/>
        <v>1680</v>
      </c>
      <c r="N216" s="66">
        <v>620.83000000000004</v>
      </c>
      <c r="O216" s="67" t="s">
        <v>71</v>
      </c>
      <c r="P216" s="64">
        <f t="shared" si="33"/>
        <v>620.83000000000004</v>
      </c>
    </row>
    <row r="217" spans="1:16">
      <c r="A217" s="1">
        <f t="shared" si="36"/>
        <v>217</v>
      </c>
      <c r="B217" s="76">
        <v>4</v>
      </c>
      <c r="C217" s="77" t="s">
        <v>74</v>
      </c>
      <c r="D217" s="113">
        <f t="shared" si="32"/>
        <v>333.33333333333331</v>
      </c>
      <c r="E217" s="78">
        <v>8.1610000000000002E-2</v>
      </c>
      <c r="F217" s="79">
        <v>2.162E-5</v>
      </c>
      <c r="G217" s="75">
        <f t="shared" si="34"/>
        <v>8.1631620000000002E-2</v>
      </c>
      <c r="H217" s="66">
        <v>49.43</v>
      </c>
      <c r="I217" s="67" t="s">
        <v>73</v>
      </c>
      <c r="J217" s="68">
        <f t="shared" si="31"/>
        <v>49430</v>
      </c>
      <c r="K217" s="66">
        <v>1.83</v>
      </c>
      <c r="L217" s="67" t="s">
        <v>73</v>
      </c>
      <c r="M217" s="68">
        <f t="shared" si="35"/>
        <v>1830</v>
      </c>
      <c r="N217" s="66">
        <v>684.69</v>
      </c>
      <c r="O217" s="67" t="s">
        <v>71</v>
      </c>
      <c r="P217" s="64">
        <f t="shared" si="33"/>
        <v>684.69</v>
      </c>
    </row>
    <row r="218" spans="1:16">
      <c r="A218" s="1">
        <f t="shared" si="36"/>
        <v>218</v>
      </c>
      <c r="B218" s="76">
        <v>4.5</v>
      </c>
      <c r="C218" s="77" t="s">
        <v>74</v>
      </c>
      <c r="D218" s="113">
        <f t="shared" si="32"/>
        <v>375</v>
      </c>
      <c r="E218" s="78">
        <v>7.6920000000000002E-2</v>
      </c>
      <c r="F218" s="79">
        <v>1.9400000000000001E-5</v>
      </c>
      <c r="G218" s="75">
        <f t="shared" si="34"/>
        <v>7.6939400000000005E-2</v>
      </c>
      <c r="H218" s="66">
        <v>59.78</v>
      </c>
      <c r="I218" s="67" t="s">
        <v>73</v>
      </c>
      <c r="J218" s="68">
        <f t="shared" si="31"/>
        <v>59780</v>
      </c>
      <c r="K218" s="66">
        <v>2.34</v>
      </c>
      <c r="L218" s="67" t="s">
        <v>73</v>
      </c>
      <c r="M218" s="68">
        <f t="shared" si="35"/>
        <v>2340</v>
      </c>
      <c r="N218" s="66">
        <v>816.62</v>
      </c>
      <c r="O218" s="67" t="s">
        <v>71</v>
      </c>
      <c r="P218" s="64">
        <f t="shared" si="33"/>
        <v>816.62</v>
      </c>
    </row>
    <row r="219" spans="1:16">
      <c r="A219" s="1">
        <f t="shared" si="36"/>
        <v>219</v>
      </c>
      <c r="B219" s="76">
        <v>5</v>
      </c>
      <c r="C219" s="77" t="s">
        <v>74</v>
      </c>
      <c r="D219" s="113">
        <f t="shared" si="32"/>
        <v>416.66666666666669</v>
      </c>
      <c r="E219" s="78">
        <v>7.3169999999999999E-2</v>
      </c>
      <c r="F219" s="79">
        <v>1.7609999999999999E-5</v>
      </c>
      <c r="G219" s="75">
        <f t="shared" si="34"/>
        <v>7.318761E-2</v>
      </c>
      <c r="H219" s="66">
        <v>70.7</v>
      </c>
      <c r="I219" s="67" t="s">
        <v>73</v>
      </c>
      <c r="J219" s="68">
        <f t="shared" si="31"/>
        <v>70700</v>
      </c>
      <c r="K219" s="66">
        <v>2.81</v>
      </c>
      <c r="L219" s="67" t="s">
        <v>73</v>
      </c>
      <c r="M219" s="68">
        <f t="shared" si="35"/>
        <v>2810</v>
      </c>
      <c r="N219" s="66">
        <v>953.19</v>
      </c>
      <c r="O219" s="67" t="s">
        <v>71</v>
      </c>
      <c r="P219" s="64">
        <f t="shared" si="33"/>
        <v>953.19</v>
      </c>
    </row>
    <row r="220" spans="1:16">
      <c r="A220" s="1">
        <f t="shared" si="36"/>
        <v>220</v>
      </c>
      <c r="B220" s="76">
        <v>5.5</v>
      </c>
      <c r="C220" s="77" t="s">
        <v>74</v>
      </c>
      <c r="D220" s="113">
        <f t="shared" si="32"/>
        <v>458.33333333333331</v>
      </c>
      <c r="E220" s="78">
        <v>7.0129999999999998E-2</v>
      </c>
      <c r="F220" s="79">
        <v>1.613E-5</v>
      </c>
      <c r="G220" s="75">
        <f t="shared" si="34"/>
        <v>7.0146130000000001E-2</v>
      </c>
      <c r="H220" s="66">
        <v>82.14</v>
      </c>
      <c r="I220" s="67" t="s">
        <v>73</v>
      </c>
      <c r="J220" s="68">
        <f t="shared" si="31"/>
        <v>82140</v>
      </c>
      <c r="K220" s="66">
        <v>3.25</v>
      </c>
      <c r="L220" s="67" t="s">
        <v>73</v>
      </c>
      <c r="M220" s="68">
        <f t="shared" si="35"/>
        <v>3250</v>
      </c>
      <c r="N220" s="66">
        <v>1.0900000000000001</v>
      </c>
      <c r="O220" s="112" t="s">
        <v>73</v>
      </c>
      <c r="P220" s="68">
        <f t="shared" ref="P220:P228" si="37">N220*1000</f>
        <v>1090</v>
      </c>
    </row>
    <row r="221" spans="1:16">
      <c r="A221" s="1">
        <f t="shared" si="36"/>
        <v>221</v>
      </c>
      <c r="B221" s="76">
        <v>6</v>
      </c>
      <c r="C221" s="77" t="s">
        <v>74</v>
      </c>
      <c r="D221" s="113">
        <f t="shared" si="32"/>
        <v>500</v>
      </c>
      <c r="E221" s="78">
        <v>6.762E-2</v>
      </c>
      <c r="F221" s="79">
        <v>1.489E-5</v>
      </c>
      <c r="G221" s="75">
        <f t="shared" si="34"/>
        <v>6.7634890000000003E-2</v>
      </c>
      <c r="H221" s="66">
        <v>94.04</v>
      </c>
      <c r="I221" s="67" t="s">
        <v>73</v>
      </c>
      <c r="J221" s="68">
        <f t="shared" si="31"/>
        <v>94040</v>
      </c>
      <c r="K221" s="66">
        <v>3.67</v>
      </c>
      <c r="L221" s="67" t="s">
        <v>73</v>
      </c>
      <c r="M221" s="68">
        <f t="shared" si="35"/>
        <v>3670</v>
      </c>
      <c r="N221" s="66">
        <v>1.24</v>
      </c>
      <c r="O221" s="67" t="s">
        <v>73</v>
      </c>
      <c r="P221" s="68">
        <f t="shared" si="37"/>
        <v>1240</v>
      </c>
    </row>
    <row r="222" spans="1:16">
      <c r="A222" s="1">
        <f t="shared" si="36"/>
        <v>222</v>
      </c>
      <c r="B222" s="76">
        <v>6.5</v>
      </c>
      <c r="C222" s="77" t="s">
        <v>74</v>
      </c>
      <c r="D222" s="113">
        <f t="shared" si="32"/>
        <v>541.66666666666663</v>
      </c>
      <c r="E222" s="78">
        <v>6.5509999999999999E-2</v>
      </c>
      <c r="F222" s="79">
        <v>1.383E-5</v>
      </c>
      <c r="G222" s="75">
        <f t="shared" si="34"/>
        <v>6.5523830000000005E-2</v>
      </c>
      <c r="H222" s="66">
        <v>106.35</v>
      </c>
      <c r="I222" s="67" t="s">
        <v>73</v>
      </c>
      <c r="J222" s="68">
        <f t="shared" si="31"/>
        <v>106350</v>
      </c>
      <c r="K222" s="66">
        <v>4.07</v>
      </c>
      <c r="L222" s="67" t="s">
        <v>73</v>
      </c>
      <c r="M222" s="68">
        <f t="shared" si="35"/>
        <v>4070.0000000000005</v>
      </c>
      <c r="N222" s="66">
        <v>1.38</v>
      </c>
      <c r="O222" s="67" t="s">
        <v>73</v>
      </c>
      <c r="P222" s="68">
        <f t="shared" si="37"/>
        <v>1380</v>
      </c>
    </row>
    <row r="223" spans="1:16">
      <c r="A223" s="1">
        <f t="shared" si="36"/>
        <v>223</v>
      </c>
      <c r="B223" s="76">
        <v>7</v>
      </c>
      <c r="C223" s="77" t="s">
        <v>74</v>
      </c>
      <c r="D223" s="113">
        <f t="shared" si="32"/>
        <v>583.33333333333337</v>
      </c>
      <c r="E223" s="78">
        <v>6.3729999999999995E-2</v>
      </c>
      <c r="F223" s="79">
        <v>1.291E-5</v>
      </c>
      <c r="G223" s="75">
        <f t="shared" si="34"/>
        <v>6.374291E-2</v>
      </c>
      <c r="H223" s="66">
        <v>119.03</v>
      </c>
      <c r="I223" s="67" t="s">
        <v>73</v>
      </c>
      <c r="J223" s="68">
        <f t="shared" si="31"/>
        <v>119030</v>
      </c>
      <c r="K223" s="66">
        <v>4.45</v>
      </c>
      <c r="L223" s="67" t="s">
        <v>73</v>
      </c>
      <c r="M223" s="68">
        <f t="shared" si="35"/>
        <v>4450</v>
      </c>
      <c r="N223" s="66">
        <v>1.53</v>
      </c>
      <c r="O223" s="67" t="s">
        <v>73</v>
      </c>
      <c r="P223" s="68">
        <f t="shared" si="37"/>
        <v>1530</v>
      </c>
    </row>
    <row r="224" spans="1:16">
      <c r="A224" s="1">
        <f t="shared" si="36"/>
        <v>224</v>
      </c>
      <c r="B224" s="76">
        <v>8</v>
      </c>
      <c r="C224" s="77" t="s">
        <v>74</v>
      </c>
      <c r="D224" s="113">
        <f t="shared" si="32"/>
        <v>666.66666666666663</v>
      </c>
      <c r="E224" s="78">
        <v>6.089E-2</v>
      </c>
      <c r="F224" s="79">
        <v>1.1420000000000001E-5</v>
      </c>
      <c r="G224" s="75">
        <f t="shared" si="34"/>
        <v>6.0901419999999998E-2</v>
      </c>
      <c r="H224" s="66">
        <v>145.35</v>
      </c>
      <c r="I224" s="67" t="s">
        <v>73</v>
      </c>
      <c r="J224" s="68">
        <f t="shared" si="31"/>
        <v>145350</v>
      </c>
      <c r="K224" s="66">
        <v>5.81</v>
      </c>
      <c r="L224" s="67" t="s">
        <v>73</v>
      </c>
      <c r="M224" s="68">
        <f t="shared" si="35"/>
        <v>5810</v>
      </c>
      <c r="N224" s="66">
        <v>1.83</v>
      </c>
      <c r="O224" s="67" t="s">
        <v>73</v>
      </c>
      <c r="P224" s="68">
        <f t="shared" si="37"/>
        <v>1830</v>
      </c>
    </row>
    <row r="225" spans="1:16">
      <c r="A225" s="1">
        <f t="shared" si="36"/>
        <v>225</v>
      </c>
      <c r="B225" s="76">
        <v>9</v>
      </c>
      <c r="C225" s="77" t="s">
        <v>74</v>
      </c>
      <c r="D225" s="113">
        <f t="shared" si="32"/>
        <v>750</v>
      </c>
      <c r="E225" s="78">
        <v>5.876E-2</v>
      </c>
      <c r="F225" s="79">
        <v>1.024E-5</v>
      </c>
      <c r="G225" s="75">
        <f t="shared" si="34"/>
        <v>5.8770240000000001E-2</v>
      </c>
      <c r="H225" s="66">
        <v>172.75</v>
      </c>
      <c r="I225" s="67" t="s">
        <v>73</v>
      </c>
      <c r="J225" s="68">
        <f t="shared" si="31"/>
        <v>172750</v>
      </c>
      <c r="K225" s="66">
        <v>6.99</v>
      </c>
      <c r="L225" s="67" t="s">
        <v>73</v>
      </c>
      <c r="M225" s="68">
        <f t="shared" si="35"/>
        <v>6990</v>
      </c>
      <c r="N225" s="66">
        <v>2.13</v>
      </c>
      <c r="O225" s="67" t="s">
        <v>73</v>
      </c>
      <c r="P225" s="68">
        <f t="shared" si="37"/>
        <v>2130</v>
      </c>
    </row>
    <row r="226" spans="1:16">
      <c r="A226" s="1">
        <f t="shared" si="36"/>
        <v>226</v>
      </c>
      <c r="B226" s="76">
        <v>10</v>
      </c>
      <c r="C226" s="77" t="s">
        <v>74</v>
      </c>
      <c r="D226" s="113">
        <f t="shared" si="32"/>
        <v>833.33333333333337</v>
      </c>
      <c r="E226" s="78">
        <v>5.7119999999999997E-2</v>
      </c>
      <c r="F226" s="79">
        <v>9.2900000000000008E-6</v>
      </c>
      <c r="G226" s="75">
        <f t="shared" si="34"/>
        <v>5.7129289999999999E-2</v>
      </c>
      <c r="H226" s="66">
        <v>201.04</v>
      </c>
      <c r="I226" s="67" t="s">
        <v>73</v>
      </c>
      <c r="J226" s="68">
        <f t="shared" si="31"/>
        <v>201040</v>
      </c>
      <c r="K226" s="66">
        <v>8.07</v>
      </c>
      <c r="L226" s="67" t="s">
        <v>73</v>
      </c>
      <c r="M226" s="68">
        <f t="shared" si="35"/>
        <v>8070</v>
      </c>
      <c r="N226" s="66">
        <v>2.4300000000000002</v>
      </c>
      <c r="O226" s="67" t="s">
        <v>73</v>
      </c>
      <c r="P226" s="68">
        <f t="shared" si="37"/>
        <v>2430</v>
      </c>
    </row>
    <row r="227" spans="1:16">
      <c r="A227" s="1">
        <f t="shared" si="36"/>
        <v>227</v>
      </c>
      <c r="B227" s="76">
        <v>11</v>
      </c>
      <c r="C227" s="77" t="s">
        <v>74</v>
      </c>
      <c r="D227" s="113">
        <f t="shared" si="32"/>
        <v>916.66666666666663</v>
      </c>
      <c r="E227" s="78">
        <v>5.5840000000000001E-2</v>
      </c>
      <c r="F227" s="79">
        <v>8.5059999999999995E-6</v>
      </c>
      <c r="G227" s="75">
        <f t="shared" si="34"/>
        <v>5.5848505999999999E-2</v>
      </c>
      <c r="H227" s="66">
        <v>230.06</v>
      </c>
      <c r="I227" s="67" t="s">
        <v>73</v>
      </c>
      <c r="J227" s="68">
        <f t="shared" si="31"/>
        <v>230060</v>
      </c>
      <c r="K227" s="66">
        <v>9.06</v>
      </c>
      <c r="L227" s="67" t="s">
        <v>73</v>
      </c>
      <c r="M227" s="68">
        <f t="shared" si="35"/>
        <v>9060</v>
      </c>
      <c r="N227" s="66">
        <v>2.73</v>
      </c>
      <c r="O227" s="67" t="s">
        <v>73</v>
      </c>
      <c r="P227" s="68">
        <f t="shared" si="37"/>
        <v>2730</v>
      </c>
    </row>
    <row r="228" spans="1:16">
      <c r="A228" s="4">
        <f t="shared" si="36"/>
        <v>228</v>
      </c>
      <c r="B228" s="76">
        <v>12</v>
      </c>
      <c r="C228" s="77" t="s">
        <v>74</v>
      </c>
      <c r="D228" s="64">
        <f t="shared" si="32"/>
        <v>1000</v>
      </c>
      <c r="E228" s="78">
        <v>5.4820000000000001E-2</v>
      </c>
      <c r="F228" s="79">
        <v>7.8480000000000001E-6</v>
      </c>
      <c r="G228" s="75">
        <f t="shared" si="34"/>
        <v>5.4827847999999998E-2</v>
      </c>
      <c r="H228" s="66">
        <v>259.68</v>
      </c>
      <c r="I228" s="67" t="s">
        <v>73</v>
      </c>
      <c r="J228" s="68">
        <f t="shared" si="31"/>
        <v>259680</v>
      </c>
      <c r="K228" s="66">
        <v>9.99</v>
      </c>
      <c r="L228" s="67" t="s">
        <v>73</v>
      </c>
      <c r="M228" s="68">
        <f t="shared" si="35"/>
        <v>9990</v>
      </c>
      <c r="N228" s="66">
        <v>3.03</v>
      </c>
      <c r="O228" s="67" t="s">
        <v>73</v>
      </c>
      <c r="P228" s="68">
        <f t="shared" si="37"/>
        <v>3030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B4287-7B8F-4A25-87F0-8D58CCDC9F92}">
  <sheetPr codeName="WSform7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19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srim19F_GaN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0.19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19000000</v>
      </c>
      <c r="E13" s="19" t="s">
        <v>50</v>
      </c>
      <c r="F13" s="44"/>
      <c r="G13" s="45"/>
      <c r="H13" s="45"/>
      <c r="I13" s="46"/>
      <c r="J13" s="4">
        <v>8</v>
      </c>
      <c r="K13" s="101">
        <v>0.52068999999999999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199.999</v>
      </c>
      <c r="C20" s="110" t="s">
        <v>68</v>
      </c>
      <c r="D20" s="84">
        <f t="shared" ref="D20:D37" si="0">B20/1000000/$C$5</f>
        <v>1.0526263157894736E-5</v>
      </c>
      <c r="E20" s="73">
        <v>2.3390000000000001E-2</v>
      </c>
      <c r="F20" s="74">
        <v>0.2394</v>
      </c>
      <c r="G20" s="75">
        <f t="shared" ref="G20:G83" si="1">E20+F20</f>
        <v>0.26279000000000002</v>
      </c>
      <c r="H20" s="72">
        <v>8</v>
      </c>
      <c r="I20" s="110" t="s">
        <v>69</v>
      </c>
      <c r="J20" s="83">
        <f t="shared" ref="J20:J51" si="2">H20/1000/10</f>
        <v>8.0000000000000004E-4</v>
      </c>
      <c r="K20" s="72">
        <v>8</v>
      </c>
      <c r="L20" s="110" t="s">
        <v>69</v>
      </c>
      <c r="M20" s="83">
        <f t="shared" ref="M20:M51" si="3">K20/1000/10</f>
        <v>8.0000000000000004E-4</v>
      </c>
      <c r="N20" s="72">
        <v>6</v>
      </c>
      <c r="O20" s="110" t="s">
        <v>69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224.999</v>
      </c>
      <c r="C21" s="77" t="s">
        <v>68</v>
      </c>
      <c r="D21" s="84">
        <f t="shared" si="0"/>
        <v>1.1842052631578948E-5</v>
      </c>
      <c r="E21" s="78">
        <v>2.4809999999999999E-2</v>
      </c>
      <c r="F21" s="79">
        <v>0.25090000000000001</v>
      </c>
      <c r="G21" s="75">
        <f t="shared" si="1"/>
        <v>0.27571000000000001</v>
      </c>
      <c r="H21" s="76">
        <v>9</v>
      </c>
      <c r="I21" s="77" t="s">
        <v>69</v>
      </c>
      <c r="J21" s="83">
        <f t="shared" si="2"/>
        <v>8.9999999999999998E-4</v>
      </c>
      <c r="K21" s="76">
        <v>8</v>
      </c>
      <c r="L21" s="77" t="s">
        <v>69</v>
      </c>
      <c r="M21" s="83">
        <f t="shared" si="3"/>
        <v>8.0000000000000004E-4</v>
      </c>
      <c r="N21" s="76">
        <v>6</v>
      </c>
      <c r="O21" s="77" t="s">
        <v>69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249.999</v>
      </c>
      <c r="C22" s="77" t="s">
        <v>68</v>
      </c>
      <c r="D22" s="84">
        <f t="shared" si="0"/>
        <v>1.3157842105263157E-5</v>
      </c>
      <c r="E22" s="78">
        <v>2.615E-2</v>
      </c>
      <c r="F22" s="79">
        <v>0.26140000000000002</v>
      </c>
      <c r="G22" s="75">
        <f t="shared" si="1"/>
        <v>0.28755000000000003</v>
      </c>
      <c r="H22" s="76">
        <v>9</v>
      </c>
      <c r="I22" s="77" t="s">
        <v>69</v>
      </c>
      <c r="J22" s="83">
        <f t="shared" si="2"/>
        <v>8.9999999999999998E-4</v>
      </c>
      <c r="K22" s="76">
        <v>9</v>
      </c>
      <c r="L22" s="77" t="s">
        <v>69</v>
      </c>
      <c r="M22" s="83">
        <f t="shared" si="3"/>
        <v>8.9999999999999998E-4</v>
      </c>
      <c r="N22" s="76">
        <v>7</v>
      </c>
      <c r="O22" s="77" t="s">
        <v>69</v>
      </c>
      <c r="P22" s="83">
        <f t="shared" si="4"/>
        <v>6.9999999999999999E-4</v>
      </c>
    </row>
    <row r="23" spans="1:25">
      <c r="A23" s="1">
        <f t="shared" si="5"/>
        <v>23</v>
      </c>
      <c r="B23" s="76">
        <v>274.99900000000002</v>
      </c>
      <c r="C23" s="77" t="s">
        <v>68</v>
      </c>
      <c r="D23" s="84">
        <f t="shared" si="0"/>
        <v>1.4473631578947368E-5</v>
      </c>
      <c r="E23" s="78">
        <v>2.743E-2</v>
      </c>
      <c r="F23" s="79">
        <v>0.2712</v>
      </c>
      <c r="G23" s="75">
        <f t="shared" si="1"/>
        <v>0.29863000000000001</v>
      </c>
      <c r="H23" s="76">
        <v>10</v>
      </c>
      <c r="I23" s="77" t="s">
        <v>69</v>
      </c>
      <c r="J23" s="83">
        <f t="shared" si="2"/>
        <v>1E-3</v>
      </c>
      <c r="K23" s="76">
        <v>9</v>
      </c>
      <c r="L23" s="77" t="s">
        <v>69</v>
      </c>
      <c r="M23" s="83">
        <f t="shared" si="3"/>
        <v>8.9999999999999998E-4</v>
      </c>
      <c r="N23" s="76">
        <v>7</v>
      </c>
      <c r="O23" s="77" t="s">
        <v>69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299.99900000000002</v>
      </c>
      <c r="C24" s="77" t="s">
        <v>68</v>
      </c>
      <c r="D24" s="84">
        <f t="shared" si="0"/>
        <v>1.578942105263158E-5</v>
      </c>
      <c r="E24" s="78">
        <v>2.8649999999999998E-2</v>
      </c>
      <c r="F24" s="79">
        <v>0.2802</v>
      </c>
      <c r="G24" s="75">
        <f t="shared" si="1"/>
        <v>0.30885000000000001</v>
      </c>
      <c r="H24" s="76">
        <v>10</v>
      </c>
      <c r="I24" s="77" t="s">
        <v>69</v>
      </c>
      <c r="J24" s="83">
        <f t="shared" si="2"/>
        <v>1E-3</v>
      </c>
      <c r="K24" s="76">
        <v>10</v>
      </c>
      <c r="L24" s="77" t="s">
        <v>69</v>
      </c>
      <c r="M24" s="83">
        <f t="shared" si="3"/>
        <v>1E-3</v>
      </c>
      <c r="N24" s="76">
        <v>7</v>
      </c>
      <c r="O24" s="77" t="s">
        <v>69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324.99900000000002</v>
      </c>
      <c r="C25" s="77" t="s">
        <v>68</v>
      </c>
      <c r="D25" s="84">
        <f t="shared" si="0"/>
        <v>1.7105210526315791E-5</v>
      </c>
      <c r="E25" s="78">
        <v>2.9819999999999999E-2</v>
      </c>
      <c r="F25" s="79">
        <v>0.28860000000000002</v>
      </c>
      <c r="G25" s="75">
        <f t="shared" si="1"/>
        <v>0.31842000000000004</v>
      </c>
      <c r="H25" s="76">
        <v>11</v>
      </c>
      <c r="I25" s="77" t="s">
        <v>69</v>
      </c>
      <c r="J25" s="83">
        <f t="shared" si="2"/>
        <v>1.0999999999999998E-3</v>
      </c>
      <c r="K25" s="76">
        <v>10</v>
      </c>
      <c r="L25" s="77" t="s">
        <v>69</v>
      </c>
      <c r="M25" s="83">
        <f t="shared" si="3"/>
        <v>1E-3</v>
      </c>
      <c r="N25" s="76">
        <v>8</v>
      </c>
      <c r="O25" s="77" t="s">
        <v>69</v>
      </c>
      <c r="P25" s="83">
        <f t="shared" si="4"/>
        <v>8.0000000000000004E-4</v>
      </c>
    </row>
    <row r="26" spans="1:25">
      <c r="A26" s="1">
        <f t="shared" si="5"/>
        <v>26</v>
      </c>
      <c r="B26" s="76">
        <v>349.99900000000002</v>
      </c>
      <c r="C26" s="77" t="s">
        <v>68</v>
      </c>
      <c r="D26" s="84">
        <f t="shared" si="0"/>
        <v>1.8421000000000002E-5</v>
      </c>
      <c r="E26" s="78">
        <v>3.0939999999999999E-2</v>
      </c>
      <c r="F26" s="79">
        <v>0.2964</v>
      </c>
      <c r="G26" s="75">
        <f t="shared" si="1"/>
        <v>0.32734000000000002</v>
      </c>
      <c r="H26" s="76">
        <v>11</v>
      </c>
      <c r="I26" s="77" t="s">
        <v>69</v>
      </c>
      <c r="J26" s="83">
        <f t="shared" si="2"/>
        <v>1.0999999999999998E-3</v>
      </c>
      <c r="K26" s="76">
        <v>11</v>
      </c>
      <c r="L26" s="77" t="s">
        <v>69</v>
      </c>
      <c r="M26" s="83">
        <f t="shared" si="3"/>
        <v>1.0999999999999998E-3</v>
      </c>
      <c r="N26" s="76">
        <v>8</v>
      </c>
      <c r="O26" s="77" t="s">
        <v>69</v>
      </c>
      <c r="P26" s="83">
        <f t="shared" si="4"/>
        <v>8.0000000000000004E-4</v>
      </c>
    </row>
    <row r="27" spans="1:25">
      <c r="A27" s="1">
        <f t="shared" si="5"/>
        <v>27</v>
      </c>
      <c r="B27" s="76">
        <v>374.99900000000002</v>
      </c>
      <c r="C27" s="77" t="s">
        <v>68</v>
      </c>
      <c r="D27" s="84">
        <f t="shared" si="0"/>
        <v>1.9736789473684213E-5</v>
      </c>
      <c r="E27" s="78">
        <v>3.2030000000000003E-2</v>
      </c>
      <c r="F27" s="79">
        <v>0.30380000000000001</v>
      </c>
      <c r="G27" s="75">
        <f t="shared" si="1"/>
        <v>0.33583000000000002</v>
      </c>
      <c r="H27" s="76">
        <v>12</v>
      </c>
      <c r="I27" s="77" t="s">
        <v>69</v>
      </c>
      <c r="J27" s="83">
        <f t="shared" si="2"/>
        <v>1.2000000000000001E-3</v>
      </c>
      <c r="K27" s="76">
        <v>11</v>
      </c>
      <c r="L27" s="77" t="s">
        <v>69</v>
      </c>
      <c r="M27" s="83">
        <f t="shared" si="3"/>
        <v>1.0999999999999998E-3</v>
      </c>
      <c r="N27" s="76">
        <v>8</v>
      </c>
      <c r="O27" s="77" t="s">
        <v>69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399.99900000000002</v>
      </c>
      <c r="C28" s="77" t="s">
        <v>68</v>
      </c>
      <c r="D28" s="84">
        <f t="shared" si="0"/>
        <v>2.105257894736842E-5</v>
      </c>
      <c r="E28" s="78">
        <v>3.3079999999999998E-2</v>
      </c>
      <c r="F28" s="79">
        <v>0.31080000000000002</v>
      </c>
      <c r="G28" s="75">
        <f t="shared" si="1"/>
        <v>0.34388000000000002</v>
      </c>
      <c r="H28" s="76">
        <v>12</v>
      </c>
      <c r="I28" s="77" t="s">
        <v>69</v>
      </c>
      <c r="J28" s="83">
        <f t="shared" si="2"/>
        <v>1.2000000000000001E-3</v>
      </c>
      <c r="K28" s="76">
        <v>11</v>
      </c>
      <c r="L28" s="77" t="s">
        <v>69</v>
      </c>
      <c r="M28" s="83">
        <f t="shared" si="3"/>
        <v>1.0999999999999998E-3</v>
      </c>
      <c r="N28" s="76">
        <v>8</v>
      </c>
      <c r="O28" s="77" t="s">
        <v>69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449.99900000000002</v>
      </c>
      <c r="C29" s="77" t="s">
        <v>68</v>
      </c>
      <c r="D29" s="84">
        <f t="shared" si="0"/>
        <v>2.3684157894736845E-5</v>
      </c>
      <c r="E29" s="78">
        <v>3.508E-2</v>
      </c>
      <c r="F29" s="79">
        <v>0.32369999999999999</v>
      </c>
      <c r="G29" s="75">
        <f t="shared" si="1"/>
        <v>0.35877999999999999</v>
      </c>
      <c r="H29" s="76">
        <v>13</v>
      </c>
      <c r="I29" s="77" t="s">
        <v>69</v>
      </c>
      <c r="J29" s="83">
        <f t="shared" si="2"/>
        <v>1.2999999999999999E-3</v>
      </c>
      <c r="K29" s="76">
        <v>12</v>
      </c>
      <c r="L29" s="77" t="s">
        <v>69</v>
      </c>
      <c r="M29" s="83">
        <f t="shared" si="3"/>
        <v>1.2000000000000001E-3</v>
      </c>
      <c r="N29" s="76">
        <v>9</v>
      </c>
      <c r="O29" s="77" t="s">
        <v>69</v>
      </c>
      <c r="P29" s="83">
        <f t="shared" si="4"/>
        <v>8.9999999999999998E-4</v>
      </c>
    </row>
    <row r="30" spans="1:25">
      <c r="A30" s="1">
        <f t="shared" si="5"/>
        <v>30</v>
      </c>
      <c r="B30" s="76">
        <v>499.99900000000002</v>
      </c>
      <c r="C30" s="77" t="s">
        <v>68</v>
      </c>
      <c r="D30" s="84">
        <f t="shared" si="0"/>
        <v>2.6315736842105263E-5</v>
      </c>
      <c r="E30" s="78">
        <v>3.6979999999999999E-2</v>
      </c>
      <c r="F30" s="79">
        <v>0.33529999999999999</v>
      </c>
      <c r="G30" s="75">
        <f t="shared" si="1"/>
        <v>0.37228</v>
      </c>
      <c r="H30" s="76">
        <v>14</v>
      </c>
      <c r="I30" s="77" t="s">
        <v>69</v>
      </c>
      <c r="J30" s="83">
        <f t="shared" si="2"/>
        <v>1.4E-3</v>
      </c>
      <c r="K30" s="76">
        <v>13</v>
      </c>
      <c r="L30" s="77" t="s">
        <v>69</v>
      </c>
      <c r="M30" s="83">
        <f t="shared" si="3"/>
        <v>1.2999999999999999E-3</v>
      </c>
      <c r="N30" s="76">
        <v>10</v>
      </c>
      <c r="O30" s="77" t="s">
        <v>69</v>
      </c>
      <c r="P30" s="83">
        <f t="shared" si="4"/>
        <v>1E-3</v>
      </c>
    </row>
    <row r="31" spans="1:25">
      <c r="A31" s="1">
        <f t="shared" si="5"/>
        <v>31</v>
      </c>
      <c r="B31" s="76">
        <v>549.99900000000002</v>
      </c>
      <c r="C31" s="77" t="s">
        <v>68</v>
      </c>
      <c r="D31" s="84">
        <f t="shared" si="0"/>
        <v>2.8947315789473685E-5</v>
      </c>
      <c r="E31" s="78">
        <v>3.8789999999999998E-2</v>
      </c>
      <c r="F31" s="79">
        <v>0.3458</v>
      </c>
      <c r="G31" s="75">
        <f t="shared" si="1"/>
        <v>0.38458999999999999</v>
      </c>
      <c r="H31" s="76">
        <v>15</v>
      </c>
      <c r="I31" s="77" t="s">
        <v>69</v>
      </c>
      <c r="J31" s="83">
        <f t="shared" si="2"/>
        <v>1.5E-3</v>
      </c>
      <c r="K31" s="76">
        <v>13</v>
      </c>
      <c r="L31" s="77" t="s">
        <v>69</v>
      </c>
      <c r="M31" s="83">
        <f t="shared" si="3"/>
        <v>1.2999999999999999E-3</v>
      </c>
      <c r="N31" s="76">
        <v>10</v>
      </c>
      <c r="O31" s="77" t="s">
        <v>69</v>
      </c>
      <c r="P31" s="83">
        <f t="shared" si="4"/>
        <v>1E-3</v>
      </c>
    </row>
    <row r="32" spans="1:25">
      <c r="A32" s="1">
        <f t="shared" si="5"/>
        <v>32</v>
      </c>
      <c r="B32" s="76">
        <v>599.99900000000002</v>
      </c>
      <c r="C32" s="77" t="s">
        <v>68</v>
      </c>
      <c r="D32" s="84">
        <f t="shared" si="0"/>
        <v>3.1578894736842106E-5</v>
      </c>
      <c r="E32" s="78">
        <v>4.0509999999999997E-2</v>
      </c>
      <c r="F32" s="79">
        <v>0.35549999999999998</v>
      </c>
      <c r="G32" s="75">
        <f t="shared" si="1"/>
        <v>0.39600999999999997</v>
      </c>
      <c r="H32" s="76">
        <v>16</v>
      </c>
      <c r="I32" s="77" t="s">
        <v>69</v>
      </c>
      <c r="J32" s="83">
        <f t="shared" si="2"/>
        <v>1.6000000000000001E-3</v>
      </c>
      <c r="K32" s="76">
        <v>14</v>
      </c>
      <c r="L32" s="77" t="s">
        <v>69</v>
      </c>
      <c r="M32" s="83">
        <f t="shared" si="3"/>
        <v>1.4E-3</v>
      </c>
      <c r="N32" s="76">
        <v>11</v>
      </c>
      <c r="O32" s="77" t="s">
        <v>69</v>
      </c>
      <c r="P32" s="83">
        <f t="shared" si="4"/>
        <v>1.0999999999999998E-3</v>
      </c>
    </row>
    <row r="33" spans="1:16">
      <c r="A33" s="1">
        <f t="shared" si="5"/>
        <v>33</v>
      </c>
      <c r="B33" s="76">
        <v>649.99900000000002</v>
      </c>
      <c r="C33" s="77" t="s">
        <v>68</v>
      </c>
      <c r="D33" s="84">
        <f t="shared" si="0"/>
        <v>3.4210473684210528E-5</v>
      </c>
      <c r="E33" s="78">
        <v>4.2169999999999999E-2</v>
      </c>
      <c r="F33" s="79">
        <v>0.3644</v>
      </c>
      <c r="G33" s="75">
        <f t="shared" si="1"/>
        <v>0.40656999999999999</v>
      </c>
      <c r="H33" s="76">
        <v>17</v>
      </c>
      <c r="I33" s="77" t="s">
        <v>69</v>
      </c>
      <c r="J33" s="83">
        <f t="shared" si="2"/>
        <v>1.7000000000000001E-3</v>
      </c>
      <c r="K33" s="76">
        <v>15</v>
      </c>
      <c r="L33" s="77" t="s">
        <v>69</v>
      </c>
      <c r="M33" s="83">
        <f t="shared" si="3"/>
        <v>1.5E-3</v>
      </c>
      <c r="N33" s="76">
        <v>11</v>
      </c>
      <c r="O33" s="77" t="s">
        <v>69</v>
      </c>
      <c r="P33" s="83">
        <f t="shared" si="4"/>
        <v>1.0999999999999998E-3</v>
      </c>
    </row>
    <row r="34" spans="1:16">
      <c r="A34" s="1">
        <f t="shared" si="5"/>
        <v>34</v>
      </c>
      <c r="B34" s="76">
        <v>699.99900000000002</v>
      </c>
      <c r="C34" s="77" t="s">
        <v>68</v>
      </c>
      <c r="D34" s="84">
        <f t="shared" si="0"/>
        <v>3.6842052631578949E-5</v>
      </c>
      <c r="E34" s="78">
        <v>4.376E-2</v>
      </c>
      <c r="F34" s="79">
        <v>0.37269999999999998</v>
      </c>
      <c r="G34" s="75">
        <f t="shared" si="1"/>
        <v>0.41646</v>
      </c>
      <c r="H34" s="76">
        <v>17</v>
      </c>
      <c r="I34" s="77" t="s">
        <v>69</v>
      </c>
      <c r="J34" s="83">
        <f t="shared" si="2"/>
        <v>1.7000000000000001E-3</v>
      </c>
      <c r="K34" s="76">
        <v>15</v>
      </c>
      <c r="L34" s="77" t="s">
        <v>69</v>
      </c>
      <c r="M34" s="83">
        <f t="shared" si="3"/>
        <v>1.5E-3</v>
      </c>
      <c r="N34" s="76">
        <v>12</v>
      </c>
      <c r="O34" s="77" t="s">
        <v>69</v>
      </c>
      <c r="P34" s="83">
        <f t="shared" si="4"/>
        <v>1.2000000000000001E-3</v>
      </c>
    </row>
    <row r="35" spans="1:16">
      <c r="A35" s="1">
        <f t="shared" si="5"/>
        <v>35</v>
      </c>
      <c r="B35" s="76">
        <v>799.99900000000002</v>
      </c>
      <c r="C35" s="77" t="s">
        <v>68</v>
      </c>
      <c r="D35" s="84">
        <f t="shared" si="0"/>
        <v>4.2105210526315792E-5</v>
      </c>
      <c r="E35" s="78">
        <v>4.6780000000000002E-2</v>
      </c>
      <c r="F35" s="79">
        <v>0.3876</v>
      </c>
      <c r="G35" s="75">
        <f t="shared" si="1"/>
        <v>0.43437999999999999</v>
      </c>
      <c r="H35" s="76">
        <v>19</v>
      </c>
      <c r="I35" s="77" t="s">
        <v>69</v>
      </c>
      <c r="J35" s="83">
        <f t="shared" si="2"/>
        <v>1.9E-3</v>
      </c>
      <c r="K35" s="76">
        <v>17</v>
      </c>
      <c r="L35" s="77" t="s">
        <v>69</v>
      </c>
      <c r="M35" s="83">
        <f t="shared" si="3"/>
        <v>1.7000000000000001E-3</v>
      </c>
      <c r="N35" s="76">
        <v>12</v>
      </c>
      <c r="O35" s="77" t="s">
        <v>69</v>
      </c>
      <c r="P35" s="83">
        <f t="shared" si="4"/>
        <v>1.2000000000000001E-3</v>
      </c>
    </row>
    <row r="36" spans="1:16">
      <c r="A36" s="1">
        <f t="shared" si="5"/>
        <v>36</v>
      </c>
      <c r="B36" s="76">
        <v>899.99900000000002</v>
      </c>
      <c r="C36" s="77" t="s">
        <v>68</v>
      </c>
      <c r="D36" s="84">
        <f t="shared" si="0"/>
        <v>4.7368368421052636E-5</v>
      </c>
      <c r="E36" s="78">
        <v>4.9619999999999997E-2</v>
      </c>
      <c r="F36" s="79">
        <v>0.4007</v>
      </c>
      <c r="G36" s="75">
        <f t="shared" si="1"/>
        <v>0.45032</v>
      </c>
      <c r="H36" s="76">
        <v>21</v>
      </c>
      <c r="I36" s="77" t="s">
        <v>69</v>
      </c>
      <c r="J36" s="83">
        <f t="shared" si="2"/>
        <v>2.1000000000000003E-3</v>
      </c>
      <c r="K36" s="76">
        <v>18</v>
      </c>
      <c r="L36" s="77" t="s">
        <v>69</v>
      </c>
      <c r="M36" s="83">
        <f t="shared" si="3"/>
        <v>1.8E-3</v>
      </c>
      <c r="N36" s="76">
        <v>13</v>
      </c>
      <c r="O36" s="77" t="s">
        <v>69</v>
      </c>
      <c r="P36" s="83">
        <f t="shared" si="4"/>
        <v>1.2999999999999999E-3</v>
      </c>
    </row>
    <row r="37" spans="1:16">
      <c r="A37" s="1">
        <f t="shared" si="5"/>
        <v>37</v>
      </c>
      <c r="B37" s="76">
        <v>999.99900000000002</v>
      </c>
      <c r="C37" s="77" t="s">
        <v>68</v>
      </c>
      <c r="D37" s="84">
        <f t="shared" si="0"/>
        <v>5.2631526315789479E-5</v>
      </c>
      <c r="E37" s="78">
        <v>5.2299999999999999E-2</v>
      </c>
      <c r="F37" s="79">
        <v>0.41220000000000001</v>
      </c>
      <c r="G37" s="75">
        <f t="shared" si="1"/>
        <v>0.46450000000000002</v>
      </c>
      <c r="H37" s="76">
        <v>22</v>
      </c>
      <c r="I37" s="77" t="s">
        <v>69</v>
      </c>
      <c r="J37" s="83">
        <f t="shared" si="2"/>
        <v>2.1999999999999997E-3</v>
      </c>
      <c r="K37" s="76">
        <v>19</v>
      </c>
      <c r="L37" s="77" t="s">
        <v>69</v>
      </c>
      <c r="M37" s="83">
        <f t="shared" si="3"/>
        <v>1.9E-3</v>
      </c>
      <c r="N37" s="76">
        <v>14</v>
      </c>
      <c r="O37" s="77" t="s">
        <v>69</v>
      </c>
      <c r="P37" s="83">
        <f t="shared" si="4"/>
        <v>1.4E-3</v>
      </c>
    </row>
    <row r="38" spans="1:16">
      <c r="A38" s="1">
        <f t="shared" si="5"/>
        <v>38</v>
      </c>
      <c r="B38" s="76">
        <v>1.1000000000000001</v>
      </c>
      <c r="C38" s="111" t="s">
        <v>70</v>
      </c>
      <c r="D38" s="84">
        <f t="shared" ref="D38:D69" si="6">B38/1000/$C$5</f>
        <v>5.7894736842105267E-5</v>
      </c>
      <c r="E38" s="78">
        <v>5.4850000000000003E-2</v>
      </c>
      <c r="F38" s="79">
        <v>0.42259999999999998</v>
      </c>
      <c r="G38" s="75">
        <f t="shared" si="1"/>
        <v>0.47744999999999999</v>
      </c>
      <c r="H38" s="76">
        <v>23</v>
      </c>
      <c r="I38" s="77" t="s">
        <v>69</v>
      </c>
      <c r="J38" s="83">
        <f t="shared" si="2"/>
        <v>2.3E-3</v>
      </c>
      <c r="K38" s="76">
        <v>20</v>
      </c>
      <c r="L38" s="77" t="s">
        <v>69</v>
      </c>
      <c r="M38" s="83">
        <f t="shared" si="3"/>
        <v>2E-3</v>
      </c>
      <c r="N38" s="76">
        <v>15</v>
      </c>
      <c r="O38" s="77" t="s">
        <v>69</v>
      </c>
      <c r="P38" s="83">
        <f t="shared" si="4"/>
        <v>1.5E-3</v>
      </c>
    </row>
    <row r="39" spans="1:16">
      <c r="A39" s="1">
        <f t="shared" si="5"/>
        <v>39</v>
      </c>
      <c r="B39" s="76">
        <v>1.2</v>
      </c>
      <c r="C39" s="77" t="s">
        <v>70</v>
      </c>
      <c r="D39" s="84">
        <f t="shared" si="6"/>
        <v>6.3157894736842103E-5</v>
      </c>
      <c r="E39" s="78">
        <v>5.7290000000000001E-2</v>
      </c>
      <c r="F39" s="79">
        <v>0.432</v>
      </c>
      <c r="G39" s="75">
        <f t="shared" si="1"/>
        <v>0.48929</v>
      </c>
      <c r="H39" s="76">
        <v>25</v>
      </c>
      <c r="I39" s="77" t="s">
        <v>69</v>
      </c>
      <c r="J39" s="83">
        <f t="shared" si="2"/>
        <v>2.5000000000000001E-3</v>
      </c>
      <c r="K39" s="76">
        <v>21</v>
      </c>
      <c r="L39" s="77" t="s">
        <v>69</v>
      </c>
      <c r="M39" s="83">
        <f t="shared" si="3"/>
        <v>2.1000000000000003E-3</v>
      </c>
      <c r="N39" s="76">
        <v>16</v>
      </c>
      <c r="O39" s="77" t="s">
        <v>69</v>
      </c>
      <c r="P39" s="83">
        <f t="shared" si="4"/>
        <v>1.6000000000000001E-3</v>
      </c>
    </row>
    <row r="40" spans="1:16">
      <c r="A40" s="1">
        <f t="shared" si="5"/>
        <v>40</v>
      </c>
      <c r="B40" s="76">
        <v>1.3</v>
      </c>
      <c r="C40" s="77" t="s">
        <v>70</v>
      </c>
      <c r="D40" s="84">
        <f t="shared" si="6"/>
        <v>6.8421052631578946E-5</v>
      </c>
      <c r="E40" s="78">
        <v>5.9630000000000002E-2</v>
      </c>
      <c r="F40" s="79">
        <v>0.4405</v>
      </c>
      <c r="G40" s="75">
        <f t="shared" si="1"/>
        <v>0.50012999999999996</v>
      </c>
      <c r="H40" s="76">
        <v>26</v>
      </c>
      <c r="I40" s="77" t="s">
        <v>69</v>
      </c>
      <c r="J40" s="83">
        <f t="shared" si="2"/>
        <v>2.5999999999999999E-3</v>
      </c>
      <c r="K40" s="76">
        <v>22</v>
      </c>
      <c r="L40" s="77" t="s">
        <v>69</v>
      </c>
      <c r="M40" s="83">
        <f t="shared" si="3"/>
        <v>2.1999999999999997E-3</v>
      </c>
      <c r="N40" s="76">
        <v>17</v>
      </c>
      <c r="O40" s="77" t="s">
        <v>69</v>
      </c>
      <c r="P40" s="83">
        <f t="shared" si="4"/>
        <v>1.7000000000000001E-3</v>
      </c>
    </row>
    <row r="41" spans="1:16">
      <c r="A41" s="1">
        <f t="shared" si="5"/>
        <v>41</v>
      </c>
      <c r="B41" s="76">
        <v>1.4</v>
      </c>
      <c r="C41" s="77" t="s">
        <v>70</v>
      </c>
      <c r="D41" s="84">
        <f t="shared" si="6"/>
        <v>7.3684210526315789E-5</v>
      </c>
      <c r="E41" s="78">
        <v>6.1879999999999998E-2</v>
      </c>
      <c r="F41" s="79">
        <v>0.44829999999999998</v>
      </c>
      <c r="G41" s="75">
        <f t="shared" si="1"/>
        <v>0.51017999999999997</v>
      </c>
      <c r="H41" s="76">
        <v>28</v>
      </c>
      <c r="I41" s="77" t="s">
        <v>69</v>
      </c>
      <c r="J41" s="83">
        <f t="shared" si="2"/>
        <v>2.8E-3</v>
      </c>
      <c r="K41" s="76">
        <v>23</v>
      </c>
      <c r="L41" s="77" t="s">
        <v>69</v>
      </c>
      <c r="M41" s="83">
        <f t="shared" si="3"/>
        <v>2.3E-3</v>
      </c>
      <c r="N41" s="76">
        <v>17</v>
      </c>
      <c r="O41" s="77" t="s">
        <v>69</v>
      </c>
      <c r="P41" s="83">
        <f t="shared" si="4"/>
        <v>1.7000000000000001E-3</v>
      </c>
    </row>
    <row r="42" spans="1:16">
      <c r="A42" s="1">
        <f t="shared" si="5"/>
        <v>42</v>
      </c>
      <c r="B42" s="76">
        <v>1.5</v>
      </c>
      <c r="C42" s="77" t="s">
        <v>70</v>
      </c>
      <c r="D42" s="84">
        <f t="shared" si="6"/>
        <v>7.8947368421052633E-5</v>
      </c>
      <c r="E42" s="78">
        <v>6.4049999999999996E-2</v>
      </c>
      <c r="F42" s="79">
        <v>0.45540000000000003</v>
      </c>
      <c r="G42" s="75">
        <f t="shared" si="1"/>
        <v>0.51944999999999997</v>
      </c>
      <c r="H42" s="76">
        <v>29</v>
      </c>
      <c r="I42" s="77" t="s">
        <v>69</v>
      </c>
      <c r="J42" s="83">
        <f t="shared" si="2"/>
        <v>2.9000000000000002E-3</v>
      </c>
      <c r="K42" s="76">
        <v>24</v>
      </c>
      <c r="L42" s="77" t="s">
        <v>69</v>
      </c>
      <c r="M42" s="83">
        <f t="shared" si="3"/>
        <v>2.4000000000000002E-3</v>
      </c>
      <c r="N42" s="76">
        <v>18</v>
      </c>
      <c r="O42" s="77" t="s">
        <v>69</v>
      </c>
      <c r="P42" s="83">
        <f t="shared" si="4"/>
        <v>1.8E-3</v>
      </c>
    </row>
    <row r="43" spans="1:16">
      <c r="A43" s="1">
        <f t="shared" si="5"/>
        <v>43</v>
      </c>
      <c r="B43" s="76">
        <v>1.6</v>
      </c>
      <c r="C43" s="77" t="s">
        <v>70</v>
      </c>
      <c r="D43" s="84">
        <f t="shared" si="6"/>
        <v>8.4210526315789476E-5</v>
      </c>
      <c r="E43" s="78">
        <v>6.615E-2</v>
      </c>
      <c r="F43" s="79">
        <v>0.46189999999999998</v>
      </c>
      <c r="G43" s="75">
        <f t="shared" si="1"/>
        <v>0.52805000000000002</v>
      </c>
      <c r="H43" s="76">
        <v>30</v>
      </c>
      <c r="I43" s="77" t="s">
        <v>69</v>
      </c>
      <c r="J43" s="83">
        <f t="shared" si="2"/>
        <v>3.0000000000000001E-3</v>
      </c>
      <c r="K43" s="76">
        <v>25</v>
      </c>
      <c r="L43" s="77" t="s">
        <v>69</v>
      </c>
      <c r="M43" s="83">
        <f t="shared" si="3"/>
        <v>2.5000000000000001E-3</v>
      </c>
      <c r="N43" s="76">
        <v>19</v>
      </c>
      <c r="O43" s="77" t="s">
        <v>69</v>
      </c>
      <c r="P43" s="83">
        <f t="shared" si="4"/>
        <v>1.9E-3</v>
      </c>
    </row>
    <row r="44" spans="1:16">
      <c r="A44" s="1">
        <f t="shared" si="5"/>
        <v>44</v>
      </c>
      <c r="B44" s="76">
        <v>1.7</v>
      </c>
      <c r="C44" s="77" t="s">
        <v>70</v>
      </c>
      <c r="D44" s="84">
        <f t="shared" si="6"/>
        <v>8.9473684210526305E-5</v>
      </c>
      <c r="E44" s="78">
        <v>6.8190000000000001E-2</v>
      </c>
      <c r="F44" s="79">
        <v>0.46789999999999998</v>
      </c>
      <c r="G44" s="75">
        <f t="shared" si="1"/>
        <v>0.53608999999999996</v>
      </c>
      <c r="H44" s="76">
        <v>32</v>
      </c>
      <c r="I44" s="77" t="s">
        <v>69</v>
      </c>
      <c r="J44" s="83">
        <f t="shared" si="2"/>
        <v>3.2000000000000002E-3</v>
      </c>
      <c r="K44" s="76">
        <v>26</v>
      </c>
      <c r="L44" s="77" t="s">
        <v>69</v>
      </c>
      <c r="M44" s="83">
        <f t="shared" si="3"/>
        <v>2.5999999999999999E-3</v>
      </c>
      <c r="N44" s="76">
        <v>20</v>
      </c>
      <c r="O44" s="77" t="s">
        <v>69</v>
      </c>
      <c r="P44" s="83">
        <f t="shared" si="4"/>
        <v>2E-3</v>
      </c>
    </row>
    <row r="45" spans="1:16">
      <c r="A45" s="1">
        <f t="shared" si="5"/>
        <v>45</v>
      </c>
      <c r="B45" s="76">
        <v>1.8</v>
      </c>
      <c r="C45" s="77" t="s">
        <v>70</v>
      </c>
      <c r="D45" s="84">
        <f t="shared" si="6"/>
        <v>9.4736842105263162E-5</v>
      </c>
      <c r="E45" s="78">
        <v>7.0169999999999996E-2</v>
      </c>
      <c r="F45" s="79">
        <v>0.47349999999999998</v>
      </c>
      <c r="G45" s="75">
        <f t="shared" si="1"/>
        <v>0.54366999999999999</v>
      </c>
      <c r="H45" s="76">
        <v>33</v>
      </c>
      <c r="I45" s="77" t="s">
        <v>69</v>
      </c>
      <c r="J45" s="83">
        <f t="shared" si="2"/>
        <v>3.3E-3</v>
      </c>
      <c r="K45" s="76">
        <v>27</v>
      </c>
      <c r="L45" s="77" t="s">
        <v>69</v>
      </c>
      <c r="M45" s="83">
        <f t="shared" si="3"/>
        <v>2.7000000000000001E-3</v>
      </c>
      <c r="N45" s="76">
        <v>20</v>
      </c>
      <c r="O45" s="77" t="s">
        <v>69</v>
      </c>
      <c r="P45" s="83">
        <f t="shared" si="4"/>
        <v>2E-3</v>
      </c>
    </row>
    <row r="46" spans="1:16">
      <c r="A46" s="1">
        <f t="shared" si="5"/>
        <v>46</v>
      </c>
      <c r="B46" s="76">
        <v>2</v>
      </c>
      <c r="C46" s="77" t="s">
        <v>70</v>
      </c>
      <c r="D46" s="84">
        <f t="shared" si="6"/>
        <v>1.0526315789473685E-4</v>
      </c>
      <c r="E46" s="78">
        <v>7.3959999999999998E-2</v>
      </c>
      <c r="F46" s="79">
        <v>0.48359999999999997</v>
      </c>
      <c r="G46" s="75">
        <f t="shared" si="1"/>
        <v>0.55755999999999994</v>
      </c>
      <c r="H46" s="76">
        <v>36</v>
      </c>
      <c r="I46" s="77" t="s">
        <v>69</v>
      </c>
      <c r="J46" s="83">
        <f t="shared" si="2"/>
        <v>3.5999999999999999E-3</v>
      </c>
      <c r="K46" s="76">
        <v>29</v>
      </c>
      <c r="L46" s="77" t="s">
        <v>69</v>
      </c>
      <c r="M46" s="83">
        <f t="shared" si="3"/>
        <v>2.9000000000000002E-3</v>
      </c>
      <c r="N46" s="76">
        <v>22</v>
      </c>
      <c r="O46" s="77" t="s">
        <v>69</v>
      </c>
      <c r="P46" s="83">
        <f t="shared" si="4"/>
        <v>2.1999999999999997E-3</v>
      </c>
    </row>
    <row r="47" spans="1:16">
      <c r="A47" s="1">
        <f t="shared" si="5"/>
        <v>47</v>
      </c>
      <c r="B47" s="76">
        <v>2.25</v>
      </c>
      <c r="C47" s="77" t="s">
        <v>70</v>
      </c>
      <c r="D47" s="84">
        <f t="shared" si="6"/>
        <v>1.1842105263157894E-4</v>
      </c>
      <c r="E47" s="78">
        <v>7.8450000000000006E-2</v>
      </c>
      <c r="F47" s="79">
        <v>0.49430000000000002</v>
      </c>
      <c r="G47" s="75">
        <f t="shared" si="1"/>
        <v>0.57274999999999998</v>
      </c>
      <c r="H47" s="76">
        <v>39</v>
      </c>
      <c r="I47" s="77" t="s">
        <v>69</v>
      </c>
      <c r="J47" s="83">
        <f t="shared" si="2"/>
        <v>3.8999999999999998E-3</v>
      </c>
      <c r="K47" s="76">
        <v>32</v>
      </c>
      <c r="L47" s="77" t="s">
        <v>69</v>
      </c>
      <c r="M47" s="83">
        <f t="shared" si="3"/>
        <v>3.2000000000000002E-3</v>
      </c>
      <c r="N47" s="76">
        <v>23</v>
      </c>
      <c r="O47" s="77" t="s">
        <v>69</v>
      </c>
      <c r="P47" s="83">
        <f t="shared" si="4"/>
        <v>2.3E-3</v>
      </c>
    </row>
    <row r="48" spans="1:16">
      <c r="A48" s="1">
        <f t="shared" si="5"/>
        <v>48</v>
      </c>
      <c r="B48" s="76">
        <v>2.5</v>
      </c>
      <c r="C48" s="77" t="s">
        <v>70</v>
      </c>
      <c r="D48" s="84">
        <f t="shared" si="6"/>
        <v>1.3157894736842105E-4</v>
      </c>
      <c r="E48" s="78">
        <v>8.269E-2</v>
      </c>
      <c r="F48" s="79">
        <v>0.50349999999999995</v>
      </c>
      <c r="G48" s="75">
        <f t="shared" si="1"/>
        <v>0.58618999999999999</v>
      </c>
      <c r="H48" s="76">
        <v>42</v>
      </c>
      <c r="I48" s="77" t="s">
        <v>69</v>
      </c>
      <c r="J48" s="83">
        <f t="shared" si="2"/>
        <v>4.2000000000000006E-3</v>
      </c>
      <c r="K48" s="76">
        <v>34</v>
      </c>
      <c r="L48" s="77" t="s">
        <v>69</v>
      </c>
      <c r="M48" s="83">
        <f t="shared" si="3"/>
        <v>3.4000000000000002E-3</v>
      </c>
      <c r="N48" s="76">
        <v>25</v>
      </c>
      <c r="O48" s="77" t="s">
        <v>69</v>
      </c>
      <c r="P48" s="83">
        <f t="shared" si="4"/>
        <v>2.5000000000000001E-3</v>
      </c>
    </row>
    <row r="49" spans="1:16">
      <c r="A49" s="1">
        <f t="shared" si="5"/>
        <v>49</v>
      </c>
      <c r="B49" s="76">
        <v>2.75</v>
      </c>
      <c r="C49" s="77" t="s">
        <v>70</v>
      </c>
      <c r="D49" s="84">
        <f t="shared" si="6"/>
        <v>1.4473684210526314E-4</v>
      </c>
      <c r="E49" s="78">
        <v>8.6730000000000002E-2</v>
      </c>
      <c r="F49" s="79">
        <v>0.51129999999999998</v>
      </c>
      <c r="G49" s="75">
        <f t="shared" si="1"/>
        <v>0.59802999999999995</v>
      </c>
      <c r="H49" s="76">
        <v>45</v>
      </c>
      <c r="I49" s="77" t="s">
        <v>69</v>
      </c>
      <c r="J49" s="83">
        <f t="shared" si="2"/>
        <v>4.4999999999999997E-3</v>
      </c>
      <c r="K49" s="76">
        <v>36</v>
      </c>
      <c r="L49" s="77" t="s">
        <v>69</v>
      </c>
      <c r="M49" s="83">
        <f t="shared" si="3"/>
        <v>3.5999999999999999E-3</v>
      </c>
      <c r="N49" s="76">
        <v>27</v>
      </c>
      <c r="O49" s="77" t="s">
        <v>69</v>
      </c>
      <c r="P49" s="83">
        <f t="shared" si="4"/>
        <v>2.7000000000000001E-3</v>
      </c>
    </row>
    <row r="50" spans="1:16">
      <c r="A50" s="1">
        <f t="shared" si="5"/>
        <v>50</v>
      </c>
      <c r="B50" s="76">
        <v>3</v>
      </c>
      <c r="C50" s="77" t="s">
        <v>70</v>
      </c>
      <c r="D50" s="84">
        <f t="shared" si="6"/>
        <v>1.5789473684210527E-4</v>
      </c>
      <c r="E50" s="78">
        <v>9.0590000000000004E-2</v>
      </c>
      <c r="F50" s="79">
        <v>0.5181</v>
      </c>
      <c r="G50" s="75">
        <f t="shared" si="1"/>
        <v>0.60868999999999995</v>
      </c>
      <c r="H50" s="76">
        <v>48</v>
      </c>
      <c r="I50" s="77" t="s">
        <v>69</v>
      </c>
      <c r="J50" s="83">
        <f t="shared" si="2"/>
        <v>4.8000000000000004E-3</v>
      </c>
      <c r="K50" s="76">
        <v>39</v>
      </c>
      <c r="L50" s="77" t="s">
        <v>69</v>
      </c>
      <c r="M50" s="83">
        <f t="shared" si="3"/>
        <v>3.8999999999999998E-3</v>
      </c>
      <c r="N50" s="76">
        <v>28</v>
      </c>
      <c r="O50" s="77" t="s">
        <v>69</v>
      </c>
      <c r="P50" s="83">
        <f t="shared" si="4"/>
        <v>2.8E-3</v>
      </c>
    </row>
    <row r="51" spans="1:16">
      <c r="A51" s="1">
        <f t="shared" si="5"/>
        <v>51</v>
      </c>
      <c r="B51" s="76">
        <v>3.25</v>
      </c>
      <c r="C51" s="77" t="s">
        <v>70</v>
      </c>
      <c r="D51" s="84">
        <f t="shared" si="6"/>
        <v>1.7105263157894736E-4</v>
      </c>
      <c r="E51" s="78">
        <v>9.4289999999999999E-2</v>
      </c>
      <c r="F51" s="79">
        <v>0.52390000000000003</v>
      </c>
      <c r="G51" s="75">
        <f t="shared" si="1"/>
        <v>0.61819000000000002</v>
      </c>
      <c r="H51" s="76">
        <v>51</v>
      </c>
      <c r="I51" s="77" t="s">
        <v>69</v>
      </c>
      <c r="J51" s="83">
        <f t="shared" si="2"/>
        <v>5.0999999999999995E-3</v>
      </c>
      <c r="K51" s="76">
        <v>41</v>
      </c>
      <c r="L51" s="77" t="s">
        <v>69</v>
      </c>
      <c r="M51" s="83">
        <f t="shared" si="3"/>
        <v>4.1000000000000003E-3</v>
      </c>
      <c r="N51" s="76">
        <v>30</v>
      </c>
      <c r="O51" s="77" t="s">
        <v>69</v>
      </c>
      <c r="P51" s="83">
        <f t="shared" si="4"/>
        <v>3.0000000000000001E-3</v>
      </c>
    </row>
    <row r="52" spans="1:16">
      <c r="A52" s="1">
        <f t="shared" si="5"/>
        <v>52</v>
      </c>
      <c r="B52" s="76">
        <v>3.5</v>
      </c>
      <c r="C52" s="77" t="s">
        <v>70</v>
      </c>
      <c r="D52" s="84">
        <f t="shared" si="6"/>
        <v>1.8421052631578948E-4</v>
      </c>
      <c r="E52" s="78">
        <v>9.7839999999999996E-2</v>
      </c>
      <c r="F52" s="79">
        <v>0.52910000000000001</v>
      </c>
      <c r="G52" s="75">
        <f t="shared" si="1"/>
        <v>0.62694000000000005</v>
      </c>
      <c r="H52" s="76">
        <v>54</v>
      </c>
      <c r="I52" s="77" t="s">
        <v>69</v>
      </c>
      <c r="J52" s="83">
        <f t="shared" ref="J52:J83" si="7">H52/1000/10</f>
        <v>5.4000000000000003E-3</v>
      </c>
      <c r="K52" s="76">
        <v>43</v>
      </c>
      <c r="L52" s="77" t="s">
        <v>69</v>
      </c>
      <c r="M52" s="83">
        <f t="shared" ref="M52:M83" si="8">K52/1000/10</f>
        <v>4.3E-3</v>
      </c>
      <c r="N52" s="76">
        <v>32</v>
      </c>
      <c r="O52" s="77" t="s">
        <v>69</v>
      </c>
      <c r="P52" s="83">
        <f t="shared" ref="P52:P83" si="9">N52/1000/10</f>
        <v>3.2000000000000002E-3</v>
      </c>
    </row>
    <row r="53" spans="1:16">
      <c r="A53" s="1">
        <f t="shared" si="5"/>
        <v>53</v>
      </c>
      <c r="B53" s="76">
        <v>3.75</v>
      </c>
      <c r="C53" s="77" t="s">
        <v>70</v>
      </c>
      <c r="D53" s="84">
        <f t="shared" si="6"/>
        <v>1.9736842105263157E-4</v>
      </c>
      <c r="E53" s="78">
        <v>0.1013</v>
      </c>
      <c r="F53" s="79">
        <v>0.53349999999999997</v>
      </c>
      <c r="G53" s="75">
        <f t="shared" si="1"/>
        <v>0.63480000000000003</v>
      </c>
      <c r="H53" s="76">
        <v>57</v>
      </c>
      <c r="I53" s="77" t="s">
        <v>69</v>
      </c>
      <c r="J53" s="83">
        <f t="shared" si="7"/>
        <v>5.7000000000000002E-3</v>
      </c>
      <c r="K53" s="76">
        <v>45</v>
      </c>
      <c r="L53" s="77" t="s">
        <v>69</v>
      </c>
      <c r="M53" s="83">
        <f t="shared" si="8"/>
        <v>4.4999999999999997E-3</v>
      </c>
      <c r="N53" s="76">
        <v>33</v>
      </c>
      <c r="O53" s="77" t="s">
        <v>69</v>
      </c>
      <c r="P53" s="83">
        <f t="shared" si="9"/>
        <v>3.3E-3</v>
      </c>
    </row>
    <row r="54" spans="1:16">
      <c r="A54" s="1">
        <f t="shared" si="5"/>
        <v>54</v>
      </c>
      <c r="B54" s="76">
        <v>4</v>
      </c>
      <c r="C54" s="77" t="s">
        <v>70</v>
      </c>
      <c r="D54" s="84">
        <f t="shared" si="6"/>
        <v>2.105263157894737E-4</v>
      </c>
      <c r="E54" s="78">
        <v>0.1046</v>
      </c>
      <c r="F54" s="79">
        <v>0.53749999999999998</v>
      </c>
      <c r="G54" s="75">
        <f t="shared" si="1"/>
        <v>0.6421</v>
      </c>
      <c r="H54" s="76">
        <v>60</v>
      </c>
      <c r="I54" s="77" t="s">
        <v>69</v>
      </c>
      <c r="J54" s="83">
        <f t="shared" si="7"/>
        <v>6.0000000000000001E-3</v>
      </c>
      <c r="K54" s="76">
        <v>47</v>
      </c>
      <c r="L54" s="77" t="s">
        <v>69</v>
      </c>
      <c r="M54" s="83">
        <f t="shared" si="8"/>
        <v>4.7000000000000002E-3</v>
      </c>
      <c r="N54" s="76">
        <v>35</v>
      </c>
      <c r="O54" s="77" t="s">
        <v>69</v>
      </c>
      <c r="P54" s="83">
        <f t="shared" si="9"/>
        <v>3.5000000000000005E-3</v>
      </c>
    </row>
    <row r="55" spans="1:16">
      <c r="A55" s="1">
        <f t="shared" si="5"/>
        <v>55</v>
      </c>
      <c r="B55" s="76">
        <v>4.5</v>
      </c>
      <c r="C55" s="77" t="s">
        <v>70</v>
      </c>
      <c r="D55" s="84">
        <f t="shared" si="6"/>
        <v>2.3684210526315788E-4</v>
      </c>
      <c r="E55" s="78">
        <v>0.1109</v>
      </c>
      <c r="F55" s="79">
        <v>0.54390000000000005</v>
      </c>
      <c r="G55" s="75">
        <f t="shared" si="1"/>
        <v>0.65480000000000005</v>
      </c>
      <c r="H55" s="76">
        <v>66</v>
      </c>
      <c r="I55" s="77" t="s">
        <v>69</v>
      </c>
      <c r="J55" s="83">
        <f t="shared" si="7"/>
        <v>6.6E-3</v>
      </c>
      <c r="K55" s="76">
        <v>51</v>
      </c>
      <c r="L55" s="77" t="s">
        <v>69</v>
      </c>
      <c r="M55" s="83">
        <f t="shared" si="8"/>
        <v>5.0999999999999995E-3</v>
      </c>
      <c r="N55" s="76">
        <v>38</v>
      </c>
      <c r="O55" s="77" t="s">
        <v>69</v>
      </c>
      <c r="P55" s="83">
        <f t="shared" si="9"/>
        <v>3.8E-3</v>
      </c>
    </row>
    <row r="56" spans="1:16">
      <c r="A56" s="1">
        <f t="shared" si="5"/>
        <v>56</v>
      </c>
      <c r="B56" s="76">
        <v>5</v>
      </c>
      <c r="C56" s="77" t="s">
        <v>70</v>
      </c>
      <c r="D56" s="84">
        <f t="shared" si="6"/>
        <v>2.631578947368421E-4</v>
      </c>
      <c r="E56" s="78">
        <v>0.1169</v>
      </c>
      <c r="F56" s="79">
        <v>0.54890000000000005</v>
      </c>
      <c r="G56" s="75">
        <f t="shared" si="1"/>
        <v>0.66580000000000006</v>
      </c>
      <c r="H56" s="76">
        <v>72</v>
      </c>
      <c r="I56" s="77" t="s">
        <v>69</v>
      </c>
      <c r="J56" s="83">
        <f t="shared" si="7"/>
        <v>7.1999999999999998E-3</v>
      </c>
      <c r="K56" s="76">
        <v>55</v>
      </c>
      <c r="L56" s="77" t="s">
        <v>69</v>
      </c>
      <c r="M56" s="83">
        <f t="shared" si="8"/>
        <v>5.4999999999999997E-3</v>
      </c>
      <c r="N56" s="76">
        <v>41</v>
      </c>
      <c r="O56" s="77" t="s">
        <v>69</v>
      </c>
      <c r="P56" s="83">
        <f t="shared" si="9"/>
        <v>4.1000000000000003E-3</v>
      </c>
    </row>
    <row r="57" spans="1:16">
      <c r="A57" s="1">
        <f t="shared" si="5"/>
        <v>57</v>
      </c>
      <c r="B57" s="76">
        <v>5.5</v>
      </c>
      <c r="C57" s="77" t="s">
        <v>70</v>
      </c>
      <c r="D57" s="84">
        <f t="shared" si="6"/>
        <v>2.8947368421052629E-4</v>
      </c>
      <c r="E57" s="78">
        <v>0.1227</v>
      </c>
      <c r="F57" s="79">
        <v>0.55269999999999997</v>
      </c>
      <c r="G57" s="75">
        <f t="shared" si="1"/>
        <v>0.6754</v>
      </c>
      <c r="H57" s="76">
        <v>78</v>
      </c>
      <c r="I57" s="77" t="s">
        <v>69</v>
      </c>
      <c r="J57" s="83">
        <f t="shared" si="7"/>
        <v>7.7999999999999996E-3</v>
      </c>
      <c r="K57" s="76">
        <v>59</v>
      </c>
      <c r="L57" s="77" t="s">
        <v>69</v>
      </c>
      <c r="M57" s="83">
        <f t="shared" si="8"/>
        <v>5.8999999999999999E-3</v>
      </c>
      <c r="N57" s="76">
        <v>44</v>
      </c>
      <c r="O57" s="77" t="s">
        <v>69</v>
      </c>
      <c r="P57" s="83">
        <f t="shared" si="9"/>
        <v>4.3999999999999994E-3</v>
      </c>
    </row>
    <row r="58" spans="1:16">
      <c r="A58" s="1">
        <f t="shared" si="5"/>
        <v>58</v>
      </c>
      <c r="B58" s="76">
        <v>6</v>
      </c>
      <c r="C58" s="77" t="s">
        <v>70</v>
      </c>
      <c r="D58" s="84">
        <f t="shared" si="6"/>
        <v>3.1578947368421053E-4</v>
      </c>
      <c r="E58" s="78">
        <v>0.12809999999999999</v>
      </c>
      <c r="F58" s="79">
        <v>0.55559999999999998</v>
      </c>
      <c r="G58" s="75">
        <f t="shared" si="1"/>
        <v>0.68369999999999997</v>
      </c>
      <c r="H58" s="76">
        <v>83</v>
      </c>
      <c r="I58" s="77" t="s">
        <v>69</v>
      </c>
      <c r="J58" s="83">
        <f t="shared" si="7"/>
        <v>8.3000000000000001E-3</v>
      </c>
      <c r="K58" s="76">
        <v>63</v>
      </c>
      <c r="L58" s="77" t="s">
        <v>69</v>
      </c>
      <c r="M58" s="83">
        <f t="shared" si="8"/>
        <v>6.3E-3</v>
      </c>
      <c r="N58" s="76">
        <v>47</v>
      </c>
      <c r="O58" s="77" t="s">
        <v>69</v>
      </c>
      <c r="P58" s="83">
        <f t="shared" si="9"/>
        <v>4.7000000000000002E-3</v>
      </c>
    </row>
    <row r="59" spans="1:16">
      <c r="A59" s="1">
        <f t="shared" si="5"/>
        <v>59</v>
      </c>
      <c r="B59" s="76">
        <v>6.5</v>
      </c>
      <c r="C59" s="77" t="s">
        <v>70</v>
      </c>
      <c r="D59" s="84">
        <f t="shared" si="6"/>
        <v>3.4210526315789472E-4</v>
      </c>
      <c r="E59" s="78">
        <v>0.1333</v>
      </c>
      <c r="F59" s="79">
        <v>0.55769999999999997</v>
      </c>
      <c r="G59" s="75">
        <f t="shared" si="1"/>
        <v>0.69099999999999995</v>
      </c>
      <c r="H59" s="76">
        <v>89</v>
      </c>
      <c r="I59" s="77" t="s">
        <v>69</v>
      </c>
      <c r="J59" s="83">
        <f t="shared" si="7"/>
        <v>8.8999999999999999E-3</v>
      </c>
      <c r="K59" s="76">
        <v>67</v>
      </c>
      <c r="L59" s="77" t="s">
        <v>69</v>
      </c>
      <c r="M59" s="83">
        <f t="shared" si="8"/>
        <v>6.7000000000000002E-3</v>
      </c>
      <c r="N59" s="76">
        <v>49</v>
      </c>
      <c r="O59" s="77" t="s">
        <v>69</v>
      </c>
      <c r="P59" s="83">
        <f t="shared" si="9"/>
        <v>4.8999999999999998E-3</v>
      </c>
    </row>
    <row r="60" spans="1:16">
      <c r="A60" s="1">
        <f t="shared" si="5"/>
        <v>60</v>
      </c>
      <c r="B60" s="76">
        <v>7</v>
      </c>
      <c r="C60" s="77" t="s">
        <v>70</v>
      </c>
      <c r="D60" s="84">
        <f t="shared" si="6"/>
        <v>3.6842105263157896E-4</v>
      </c>
      <c r="E60" s="78">
        <v>0.1384</v>
      </c>
      <c r="F60" s="79">
        <v>0.55920000000000003</v>
      </c>
      <c r="G60" s="75">
        <f t="shared" si="1"/>
        <v>0.6976</v>
      </c>
      <c r="H60" s="76">
        <v>95</v>
      </c>
      <c r="I60" s="77" t="s">
        <v>69</v>
      </c>
      <c r="J60" s="83">
        <f t="shared" si="7"/>
        <v>9.4999999999999998E-3</v>
      </c>
      <c r="K60" s="76">
        <v>71</v>
      </c>
      <c r="L60" s="77" t="s">
        <v>69</v>
      </c>
      <c r="M60" s="83">
        <f t="shared" si="8"/>
        <v>7.0999999999999995E-3</v>
      </c>
      <c r="N60" s="76">
        <v>52</v>
      </c>
      <c r="O60" s="77" t="s">
        <v>69</v>
      </c>
      <c r="P60" s="83">
        <f t="shared" si="9"/>
        <v>5.1999999999999998E-3</v>
      </c>
    </row>
    <row r="61" spans="1:16">
      <c r="A61" s="1">
        <f t="shared" si="5"/>
        <v>61</v>
      </c>
      <c r="B61" s="76">
        <v>8</v>
      </c>
      <c r="C61" s="77" t="s">
        <v>70</v>
      </c>
      <c r="D61" s="84">
        <f t="shared" si="6"/>
        <v>4.2105263157894739E-4</v>
      </c>
      <c r="E61" s="78">
        <v>0.1479</v>
      </c>
      <c r="F61" s="79">
        <v>0.56079999999999997</v>
      </c>
      <c r="G61" s="75">
        <f t="shared" si="1"/>
        <v>0.7087</v>
      </c>
      <c r="H61" s="76">
        <v>106</v>
      </c>
      <c r="I61" s="77" t="s">
        <v>69</v>
      </c>
      <c r="J61" s="83">
        <f t="shared" si="7"/>
        <v>1.06E-2</v>
      </c>
      <c r="K61" s="76">
        <v>79</v>
      </c>
      <c r="L61" s="77" t="s">
        <v>69</v>
      </c>
      <c r="M61" s="83">
        <f t="shared" si="8"/>
        <v>7.9000000000000008E-3</v>
      </c>
      <c r="N61" s="76">
        <v>58</v>
      </c>
      <c r="O61" s="77" t="s">
        <v>69</v>
      </c>
      <c r="P61" s="83">
        <f t="shared" si="9"/>
        <v>5.8000000000000005E-3</v>
      </c>
    </row>
    <row r="62" spans="1:16">
      <c r="A62" s="1">
        <f t="shared" si="5"/>
        <v>62</v>
      </c>
      <c r="B62" s="76">
        <v>9</v>
      </c>
      <c r="C62" s="77" t="s">
        <v>70</v>
      </c>
      <c r="D62" s="84">
        <f t="shared" si="6"/>
        <v>4.7368421052631577E-4</v>
      </c>
      <c r="E62" s="78">
        <v>0.15690000000000001</v>
      </c>
      <c r="F62" s="79">
        <v>0.56089999999999995</v>
      </c>
      <c r="G62" s="75">
        <f t="shared" si="1"/>
        <v>0.71779999999999999</v>
      </c>
      <c r="H62" s="76">
        <v>118</v>
      </c>
      <c r="I62" s="77" t="s">
        <v>69</v>
      </c>
      <c r="J62" s="83">
        <f t="shared" si="7"/>
        <v>1.18E-2</v>
      </c>
      <c r="K62" s="76">
        <v>86</v>
      </c>
      <c r="L62" s="77" t="s">
        <v>69</v>
      </c>
      <c r="M62" s="83">
        <f t="shared" si="8"/>
        <v>8.6E-3</v>
      </c>
      <c r="N62" s="76">
        <v>64</v>
      </c>
      <c r="O62" s="77" t="s">
        <v>69</v>
      </c>
      <c r="P62" s="83">
        <f t="shared" si="9"/>
        <v>6.4000000000000003E-3</v>
      </c>
    </row>
    <row r="63" spans="1:16">
      <c r="A63" s="1">
        <f t="shared" si="5"/>
        <v>63</v>
      </c>
      <c r="B63" s="76">
        <v>10</v>
      </c>
      <c r="C63" s="77" t="s">
        <v>70</v>
      </c>
      <c r="D63" s="84">
        <f t="shared" si="6"/>
        <v>5.263157894736842E-4</v>
      </c>
      <c r="E63" s="78">
        <v>0.16539999999999999</v>
      </c>
      <c r="F63" s="79">
        <v>0.55989999999999995</v>
      </c>
      <c r="G63" s="75">
        <f t="shared" si="1"/>
        <v>0.72529999999999994</v>
      </c>
      <c r="H63" s="76">
        <v>129</v>
      </c>
      <c r="I63" s="77" t="s">
        <v>69</v>
      </c>
      <c r="J63" s="83">
        <f t="shared" si="7"/>
        <v>1.29E-2</v>
      </c>
      <c r="K63" s="76">
        <v>94</v>
      </c>
      <c r="L63" s="77" t="s">
        <v>69</v>
      </c>
      <c r="M63" s="83">
        <f t="shared" si="8"/>
        <v>9.4000000000000004E-3</v>
      </c>
      <c r="N63" s="76">
        <v>69</v>
      </c>
      <c r="O63" s="77" t="s">
        <v>69</v>
      </c>
      <c r="P63" s="83">
        <f t="shared" si="9"/>
        <v>6.9000000000000008E-3</v>
      </c>
    </row>
    <row r="64" spans="1:16">
      <c r="A64" s="1">
        <f t="shared" si="5"/>
        <v>64</v>
      </c>
      <c r="B64" s="76">
        <v>11</v>
      </c>
      <c r="C64" s="77" t="s">
        <v>70</v>
      </c>
      <c r="D64" s="84">
        <f t="shared" si="6"/>
        <v>5.7894736842105258E-4</v>
      </c>
      <c r="E64" s="78">
        <v>0.17349999999999999</v>
      </c>
      <c r="F64" s="79">
        <v>0.55820000000000003</v>
      </c>
      <c r="G64" s="75">
        <f t="shared" si="1"/>
        <v>0.73170000000000002</v>
      </c>
      <c r="H64" s="76">
        <v>141</v>
      </c>
      <c r="I64" s="77" t="s">
        <v>69</v>
      </c>
      <c r="J64" s="83">
        <f t="shared" si="7"/>
        <v>1.4099999999999998E-2</v>
      </c>
      <c r="K64" s="76">
        <v>101</v>
      </c>
      <c r="L64" s="77" t="s">
        <v>69</v>
      </c>
      <c r="M64" s="83">
        <f t="shared" si="8"/>
        <v>1.0100000000000001E-2</v>
      </c>
      <c r="N64" s="76">
        <v>74</v>
      </c>
      <c r="O64" s="77" t="s">
        <v>69</v>
      </c>
      <c r="P64" s="83">
        <f t="shared" si="9"/>
        <v>7.3999999999999995E-3</v>
      </c>
    </row>
    <row r="65" spans="1:16">
      <c r="A65" s="1">
        <f t="shared" si="5"/>
        <v>65</v>
      </c>
      <c r="B65" s="76">
        <v>12</v>
      </c>
      <c r="C65" s="77" t="s">
        <v>70</v>
      </c>
      <c r="D65" s="84">
        <f t="shared" si="6"/>
        <v>6.3157894736842106E-4</v>
      </c>
      <c r="E65" s="78">
        <v>0.1812</v>
      </c>
      <c r="F65" s="79">
        <v>0.55589999999999995</v>
      </c>
      <c r="G65" s="75">
        <f t="shared" si="1"/>
        <v>0.73709999999999998</v>
      </c>
      <c r="H65" s="76">
        <v>152</v>
      </c>
      <c r="I65" s="77" t="s">
        <v>69</v>
      </c>
      <c r="J65" s="83">
        <f t="shared" si="7"/>
        <v>1.52E-2</v>
      </c>
      <c r="K65" s="76">
        <v>108</v>
      </c>
      <c r="L65" s="77" t="s">
        <v>69</v>
      </c>
      <c r="M65" s="83">
        <f t="shared" si="8"/>
        <v>1.0800000000000001E-2</v>
      </c>
      <c r="N65" s="76">
        <v>80</v>
      </c>
      <c r="O65" s="77" t="s">
        <v>69</v>
      </c>
      <c r="P65" s="83">
        <f t="shared" si="9"/>
        <v>8.0000000000000002E-3</v>
      </c>
    </row>
    <row r="66" spans="1:16">
      <c r="A66" s="1">
        <f t="shared" si="5"/>
        <v>66</v>
      </c>
      <c r="B66" s="76">
        <v>13</v>
      </c>
      <c r="C66" s="77" t="s">
        <v>70</v>
      </c>
      <c r="D66" s="84">
        <f t="shared" si="6"/>
        <v>6.8421052631578944E-4</v>
      </c>
      <c r="E66" s="78">
        <v>0.18859999999999999</v>
      </c>
      <c r="F66" s="79">
        <v>0.55320000000000003</v>
      </c>
      <c r="G66" s="75">
        <f t="shared" si="1"/>
        <v>0.74180000000000001</v>
      </c>
      <c r="H66" s="76">
        <v>164</v>
      </c>
      <c r="I66" s="77" t="s">
        <v>69</v>
      </c>
      <c r="J66" s="83">
        <f t="shared" si="7"/>
        <v>1.6400000000000001E-2</v>
      </c>
      <c r="K66" s="76">
        <v>116</v>
      </c>
      <c r="L66" s="77" t="s">
        <v>69</v>
      </c>
      <c r="M66" s="83">
        <f t="shared" si="8"/>
        <v>1.1600000000000001E-2</v>
      </c>
      <c r="N66" s="76">
        <v>85</v>
      </c>
      <c r="O66" s="77" t="s">
        <v>69</v>
      </c>
      <c r="P66" s="83">
        <f t="shared" si="9"/>
        <v>8.5000000000000006E-3</v>
      </c>
    </row>
    <row r="67" spans="1:16">
      <c r="A67" s="1">
        <f t="shared" si="5"/>
        <v>67</v>
      </c>
      <c r="B67" s="76">
        <v>14</v>
      </c>
      <c r="C67" s="77" t="s">
        <v>70</v>
      </c>
      <c r="D67" s="84">
        <f t="shared" si="6"/>
        <v>7.3684210526315792E-4</v>
      </c>
      <c r="E67" s="78">
        <v>0.19570000000000001</v>
      </c>
      <c r="F67" s="79">
        <v>0.55010000000000003</v>
      </c>
      <c r="G67" s="75">
        <f t="shared" si="1"/>
        <v>0.74580000000000002</v>
      </c>
      <c r="H67" s="76">
        <v>175</v>
      </c>
      <c r="I67" s="77" t="s">
        <v>69</v>
      </c>
      <c r="J67" s="83">
        <f t="shared" si="7"/>
        <v>1.7499999999999998E-2</v>
      </c>
      <c r="K67" s="76">
        <v>123</v>
      </c>
      <c r="L67" s="77" t="s">
        <v>69</v>
      </c>
      <c r="M67" s="83">
        <f t="shared" si="8"/>
        <v>1.23E-2</v>
      </c>
      <c r="N67" s="76">
        <v>90</v>
      </c>
      <c r="O67" s="77" t="s">
        <v>69</v>
      </c>
      <c r="P67" s="83">
        <f t="shared" si="9"/>
        <v>8.9999999999999993E-3</v>
      </c>
    </row>
    <row r="68" spans="1:16">
      <c r="A68" s="1">
        <f t="shared" si="5"/>
        <v>68</v>
      </c>
      <c r="B68" s="76">
        <v>15</v>
      </c>
      <c r="C68" s="77" t="s">
        <v>70</v>
      </c>
      <c r="D68" s="84">
        <f t="shared" si="6"/>
        <v>7.894736842105263E-4</v>
      </c>
      <c r="E68" s="78">
        <v>0.2026</v>
      </c>
      <c r="F68" s="79">
        <v>0.54690000000000005</v>
      </c>
      <c r="G68" s="75">
        <f t="shared" si="1"/>
        <v>0.74950000000000006</v>
      </c>
      <c r="H68" s="76">
        <v>187</v>
      </c>
      <c r="I68" s="77" t="s">
        <v>69</v>
      </c>
      <c r="J68" s="83">
        <f t="shared" si="7"/>
        <v>1.8700000000000001E-2</v>
      </c>
      <c r="K68" s="76">
        <v>130</v>
      </c>
      <c r="L68" s="77" t="s">
        <v>69</v>
      </c>
      <c r="M68" s="83">
        <f t="shared" si="8"/>
        <v>1.3000000000000001E-2</v>
      </c>
      <c r="N68" s="76">
        <v>96</v>
      </c>
      <c r="O68" s="77" t="s">
        <v>69</v>
      </c>
      <c r="P68" s="83">
        <f t="shared" si="9"/>
        <v>9.6000000000000009E-3</v>
      </c>
    </row>
    <row r="69" spans="1:16">
      <c r="A69" s="1">
        <f t="shared" si="5"/>
        <v>69</v>
      </c>
      <c r="B69" s="76">
        <v>16</v>
      </c>
      <c r="C69" s="77" t="s">
        <v>70</v>
      </c>
      <c r="D69" s="84">
        <f t="shared" si="6"/>
        <v>8.4210526315789478E-4</v>
      </c>
      <c r="E69" s="78">
        <v>0.2092</v>
      </c>
      <c r="F69" s="79">
        <v>0.54339999999999999</v>
      </c>
      <c r="G69" s="75">
        <f t="shared" si="1"/>
        <v>0.75259999999999994</v>
      </c>
      <c r="H69" s="76">
        <v>198</v>
      </c>
      <c r="I69" s="77" t="s">
        <v>69</v>
      </c>
      <c r="J69" s="83">
        <f t="shared" si="7"/>
        <v>1.9800000000000002E-2</v>
      </c>
      <c r="K69" s="76">
        <v>137</v>
      </c>
      <c r="L69" s="77" t="s">
        <v>69</v>
      </c>
      <c r="M69" s="83">
        <f t="shared" si="8"/>
        <v>1.37E-2</v>
      </c>
      <c r="N69" s="76">
        <v>101</v>
      </c>
      <c r="O69" s="77" t="s">
        <v>69</v>
      </c>
      <c r="P69" s="83">
        <f t="shared" si="9"/>
        <v>1.0100000000000001E-2</v>
      </c>
    </row>
    <row r="70" spans="1:16">
      <c r="A70" s="1">
        <f t="shared" si="5"/>
        <v>70</v>
      </c>
      <c r="B70" s="76">
        <v>17</v>
      </c>
      <c r="C70" s="77" t="s">
        <v>70</v>
      </c>
      <c r="D70" s="84">
        <f t="shared" ref="D70:D101" si="10">B70/1000/$C$5</f>
        <v>8.9473684210526327E-4</v>
      </c>
      <c r="E70" s="78">
        <v>0.21560000000000001</v>
      </c>
      <c r="F70" s="79">
        <v>0.53979999999999995</v>
      </c>
      <c r="G70" s="75">
        <f t="shared" si="1"/>
        <v>0.75539999999999996</v>
      </c>
      <c r="H70" s="76">
        <v>210</v>
      </c>
      <c r="I70" s="77" t="s">
        <v>69</v>
      </c>
      <c r="J70" s="83">
        <f t="shared" si="7"/>
        <v>2.0999999999999998E-2</v>
      </c>
      <c r="K70" s="76">
        <v>144</v>
      </c>
      <c r="L70" s="77" t="s">
        <v>69</v>
      </c>
      <c r="M70" s="83">
        <f t="shared" si="8"/>
        <v>1.44E-2</v>
      </c>
      <c r="N70" s="76">
        <v>106</v>
      </c>
      <c r="O70" s="77" t="s">
        <v>69</v>
      </c>
      <c r="P70" s="83">
        <f t="shared" si="9"/>
        <v>1.06E-2</v>
      </c>
    </row>
    <row r="71" spans="1:16">
      <c r="A71" s="1">
        <f t="shared" si="5"/>
        <v>71</v>
      </c>
      <c r="B71" s="76">
        <v>18</v>
      </c>
      <c r="C71" s="77" t="s">
        <v>70</v>
      </c>
      <c r="D71" s="84">
        <f t="shared" si="10"/>
        <v>9.4736842105263154E-4</v>
      </c>
      <c r="E71" s="78">
        <v>0.22189999999999999</v>
      </c>
      <c r="F71" s="79">
        <v>0.53610000000000002</v>
      </c>
      <c r="G71" s="75">
        <f t="shared" si="1"/>
        <v>0.75800000000000001</v>
      </c>
      <c r="H71" s="76">
        <v>221</v>
      </c>
      <c r="I71" s="77" t="s">
        <v>69</v>
      </c>
      <c r="J71" s="83">
        <f t="shared" si="7"/>
        <v>2.2100000000000002E-2</v>
      </c>
      <c r="K71" s="76">
        <v>151</v>
      </c>
      <c r="L71" s="77" t="s">
        <v>69</v>
      </c>
      <c r="M71" s="83">
        <f t="shared" si="8"/>
        <v>1.5099999999999999E-2</v>
      </c>
      <c r="N71" s="76">
        <v>111</v>
      </c>
      <c r="O71" s="77" t="s">
        <v>69</v>
      </c>
      <c r="P71" s="83">
        <f t="shared" si="9"/>
        <v>1.11E-2</v>
      </c>
    </row>
    <row r="72" spans="1:16">
      <c r="A72" s="1">
        <f t="shared" si="5"/>
        <v>72</v>
      </c>
      <c r="B72" s="76">
        <v>20</v>
      </c>
      <c r="C72" s="77" t="s">
        <v>70</v>
      </c>
      <c r="D72" s="84">
        <f t="shared" si="10"/>
        <v>1.0526315789473684E-3</v>
      </c>
      <c r="E72" s="78">
        <v>0.2339</v>
      </c>
      <c r="F72" s="79">
        <v>0.52859999999999996</v>
      </c>
      <c r="G72" s="75">
        <f t="shared" si="1"/>
        <v>0.76249999999999996</v>
      </c>
      <c r="H72" s="76">
        <v>245</v>
      </c>
      <c r="I72" s="77" t="s">
        <v>69</v>
      </c>
      <c r="J72" s="83">
        <f t="shared" si="7"/>
        <v>2.4500000000000001E-2</v>
      </c>
      <c r="K72" s="76">
        <v>165</v>
      </c>
      <c r="L72" s="77" t="s">
        <v>69</v>
      </c>
      <c r="M72" s="83">
        <f t="shared" si="8"/>
        <v>1.6500000000000001E-2</v>
      </c>
      <c r="N72" s="76">
        <v>122</v>
      </c>
      <c r="O72" s="77" t="s">
        <v>69</v>
      </c>
      <c r="P72" s="83">
        <f t="shared" si="9"/>
        <v>1.2199999999999999E-2</v>
      </c>
    </row>
    <row r="73" spans="1:16">
      <c r="A73" s="1">
        <f t="shared" si="5"/>
        <v>73</v>
      </c>
      <c r="B73" s="76">
        <v>22.5</v>
      </c>
      <c r="C73" s="77" t="s">
        <v>70</v>
      </c>
      <c r="D73" s="84">
        <f t="shared" si="10"/>
        <v>1.1842105263157893E-3</v>
      </c>
      <c r="E73" s="78">
        <v>0.24809999999999999</v>
      </c>
      <c r="F73" s="79">
        <v>0.51910000000000001</v>
      </c>
      <c r="G73" s="75">
        <f t="shared" si="1"/>
        <v>0.76719999999999999</v>
      </c>
      <c r="H73" s="76">
        <v>274</v>
      </c>
      <c r="I73" s="77" t="s">
        <v>69</v>
      </c>
      <c r="J73" s="83">
        <f t="shared" si="7"/>
        <v>2.7400000000000001E-2</v>
      </c>
      <c r="K73" s="76">
        <v>182</v>
      </c>
      <c r="L73" s="77" t="s">
        <v>69</v>
      </c>
      <c r="M73" s="83">
        <f t="shared" si="8"/>
        <v>1.8200000000000001E-2</v>
      </c>
      <c r="N73" s="76">
        <v>135</v>
      </c>
      <c r="O73" s="77" t="s">
        <v>69</v>
      </c>
      <c r="P73" s="83">
        <f t="shared" si="9"/>
        <v>1.3500000000000002E-2</v>
      </c>
    </row>
    <row r="74" spans="1:16">
      <c r="A74" s="1">
        <f t="shared" si="5"/>
        <v>74</v>
      </c>
      <c r="B74" s="76">
        <v>25</v>
      </c>
      <c r="C74" s="77" t="s">
        <v>70</v>
      </c>
      <c r="D74" s="84">
        <f t="shared" si="10"/>
        <v>1.3157894736842105E-3</v>
      </c>
      <c r="E74" s="78">
        <v>0.26150000000000001</v>
      </c>
      <c r="F74" s="79">
        <v>0.50960000000000005</v>
      </c>
      <c r="G74" s="75">
        <f t="shared" si="1"/>
        <v>0.77110000000000012</v>
      </c>
      <c r="H74" s="76">
        <v>304</v>
      </c>
      <c r="I74" s="77" t="s">
        <v>69</v>
      </c>
      <c r="J74" s="83">
        <f t="shared" si="7"/>
        <v>3.04E-2</v>
      </c>
      <c r="K74" s="76">
        <v>199</v>
      </c>
      <c r="L74" s="77" t="s">
        <v>69</v>
      </c>
      <c r="M74" s="83">
        <f t="shared" si="8"/>
        <v>1.9900000000000001E-2</v>
      </c>
      <c r="N74" s="76">
        <v>147</v>
      </c>
      <c r="O74" s="77" t="s">
        <v>69</v>
      </c>
      <c r="P74" s="83">
        <f t="shared" si="9"/>
        <v>1.47E-2</v>
      </c>
    </row>
    <row r="75" spans="1:16">
      <c r="A75" s="1">
        <f t="shared" si="5"/>
        <v>75</v>
      </c>
      <c r="B75" s="76">
        <v>27.5</v>
      </c>
      <c r="C75" s="77" t="s">
        <v>70</v>
      </c>
      <c r="D75" s="84">
        <f t="shared" si="10"/>
        <v>1.4473684210526317E-3</v>
      </c>
      <c r="E75" s="78">
        <v>0.27429999999999999</v>
      </c>
      <c r="F75" s="79">
        <v>0.50039999999999996</v>
      </c>
      <c r="G75" s="75">
        <f t="shared" si="1"/>
        <v>0.77469999999999994</v>
      </c>
      <c r="H75" s="76">
        <v>334</v>
      </c>
      <c r="I75" s="77" t="s">
        <v>69</v>
      </c>
      <c r="J75" s="83">
        <f t="shared" si="7"/>
        <v>3.3399999999999999E-2</v>
      </c>
      <c r="K75" s="76">
        <v>216</v>
      </c>
      <c r="L75" s="77" t="s">
        <v>69</v>
      </c>
      <c r="M75" s="83">
        <f t="shared" si="8"/>
        <v>2.1600000000000001E-2</v>
      </c>
      <c r="N75" s="76">
        <v>160</v>
      </c>
      <c r="O75" s="77" t="s">
        <v>69</v>
      </c>
      <c r="P75" s="83">
        <f t="shared" si="9"/>
        <v>1.6E-2</v>
      </c>
    </row>
    <row r="76" spans="1:16">
      <c r="A76" s="1">
        <f t="shared" si="5"/>
        <v>76</v>
      </c>
      <c r="B76" s="76">
        <v>30</v>
      </c>
      <c r="C76" s="77" t="s">
        <v>70</v>
      </c>
      <c r="D76" s="84">
        <f t="shared" si="10"/>
        <v>1.5789473684210526E-3</v>
      </c>
      <c r="E76" s="78">
        <v>0.28649999999999998</v>
      </c>
      <c r="F76" s="79">
        <v>0.49130000000000001</v>
      </c>
      <c r="G76" s="75">
        <f t="shared" si="1"/>
        <v>0.77780000000000005</v>
      </c>
      <c r="H76" s="76">
        <v>364</v>
      </c>
      <c r="I76" s="77" t="s">
        <v>69</v>
      </c>
      <c r="J76" s="83">
        <f t="shared" si="7"/>
        <v>3.6400000000000002E-2</v>
      </c>
      <c r="K76" s="76">
        <v>232</v>
      </c>
      <c r="L76" s="77" t="s">
        <v>69</v>
      </c>
      <c r="M76" s="83">
        <f t="shared" si="8"/>
        <v>2.3200000000000002E-2</v>
      </c>
      <c r="N76" s="76">
        <v>173</v>
      </c>
      <c r="O76" s="77" t="s">
        <v>69</v>
      </c>
      <c r="P76" s="83">
        <f t="shared" si="9"/>
        <v>1.7299999999999999E-2</v>
      </c>
    </row>
    <row r="77" spans="1:16">
      <c r="A77" s="1">
        <f t="shared" si="5"/>
        <v>77</v>
      </c>
      <c r="B77" s="76">
        <v>32.5</v>
      </c>
      <c r="C77" s="77" t="s">
        <v>70</v>
      </c>
      <c r="D77" s="84">
        <f t="shared" si="10"/>
        <v>1.7105263157894738E-3</v>
      </c>
      <c r="E77" s="78">
        <v>0.29820000000000002</v>
      </c>
      <c r="F77" s="79">
        <v>0.48249999999999998</v>
      </c>
      <c r="G77" s="75">
        <f t="shared" si="1"/>
        <v>0.78069999999999995</v>
      </c>
      <c r="H77" s="76">
        <v>395</v>
      </c>
      <c r="I77" s="77" t="s">
        <v>69</v>
      </c>
      <c r="J77" s="83">
        <f t="shared" si="7"/>
        <v>3.95E-2</v>
      </c>
      <c r="K77" s="76">
        <v>249</v>
      </c>
      <c r="L77" s="77" t="s">
        <v>69</v>
      </c>
      <c r="M77" s="83">
        <f t="shared" si="8"/>
        <v>2.4899999999999999E-2</v>
      </c>
      <c r="N77" s="76">
        <v>185</v>
      </c>
      <c r="O77" s="77" t="s">
        <v>69</v>
      </c>
      <c r="P77" s="83">
        <f t="shared" si="9"/>
        <v>1.8499999999999999E-2</v>
      </c>
    </row>
    <row r="78" spans="1:16">
      <c r="A78" s="1">
        <f t="shared" si="5"/>
        <v>78</v>
      </c>
      <c r="B78" s="76">
        <v>35</v>
      </c>
      <c r="C78" s="77" t="s">
        <v>70</v>
      </c>
      <c r="D78" s="84">
        <f t="shared" si="10"/>
        <v>1.8421052631578949E-3</v>
      </c>
      <c r="E78" s="78">
        <v>0.30940000000000001</v>
      </c>
      <c r="F78" s="79">
        <v>0.47410000000000002</v>
      </c>
      <c r="G78" s="75">
        <f t="shared" si="1"/>
        <v>0.78350000000000009</v>
      </c>
      <c r="H78" s="76">
        <v>425</v>
      </c>
      <c r="I78" s="77" t="s">
        <v>69</v>
      </c>
      <c r="J78" s="83">
        <f t="shared" si="7"/>
        <v>4.2499999999999996E-2</v>
      </c>
      <c r="K78" s="76">
        <v>265</v>
      </c>
      <c r="L78" s="77" t="s">
        <v>69</v>
      </c>
      <c r="M78" s="83">
        <f t="shared" si="8"/>
        <v>2.6500000000000003E-2</v>
      </c>
      <c r="N78" s="76">
        <v>198</v>
      </c>
      <c r="O78" s="77" t="s">
        <v>69</v>
      </c>
      <c r="P78" s="83">
        <f t="shared" si="9"/>
        <v>1.9800000000000002E-2</v>
      </c>
    </row>
    <row r="79" spans="1:16">
      <c r="A79" s="1">
        <f t="shared" si="5"/>
        <v>79</v>
      </c>
      <c r="B79" s="76">
        <v>37.5</v>
      </c>
      <c r="C79" s="77" t="s">
        <v>70</v>
      </c>
      <c r="D79" s="84">
        <f t="shared" si="10"/>
        <v>1.9736842105263159E-3</v>
      </c>
      <c r="E79" s="78">
        <v>0.32029999999999997</v>
      </c>
      <c r="F79" s="79">
        <v>0.46589999999999998</v>
      </c>
      <c r="G79" s="75">
        <f t="shared" si="1"/>
        <v>0.78620000000000001</v>
      </c>
      <c r="H79" s="76">
        <v>456</v>
      </c>
      <c r="I79" s="77" t="s">
        <v>69</v>
      </c>
      <c r="J79" s="83">
        <f t="shared" si="7"/>
        <v>4.5600000000000002E-2</v>
      </c>
      <c r="K79" s="76">
        <v>281</v>
      </c>
      <c r="L79" s="77" t="s">
        <v>69</v>
      </c>
      <c r="M79" s="83">
        <f t="shared" si="8"/>
        <v>2.8100000000000003E-2</v>
      </c>
      <c r="N79" s="76">
        <v>210</v>
      </c>
      <c r="O79" s="77" t="s">
        <v>69</v>
      </c>
      <c r="P79" s="83">
        <f t="shared" si="9"/>
        <v>2.0999999999999998E-2</v>
      </c>
    </row>
    <row r="80" spans="1:16">
      <c r="A80" s="1">
        <f t="shared" si="5"/>
        <v>80</v>
      </c>
      <c r="B80" s="76">
        <v>40</v>
      </c>
      <c r="C80" s="77" t="s">
        <v>70</v>
      </c>
      <c r="D80" s="84">
        <f t="shared" si="10"/>
        <v>2.1052631578947368E-3</v>
      </c>
      <c r="E80" s="78">
        <v>0.35089999999999999</v>
      </c>
      <c r="F80" s="79">
        <v>0.45800000000000002</v>
      </c>
      <c r="G80" s="75">
        <f t="shared" si="1"/>
        <v>0.80889999999999995</v>
      </c>
      <c r="H80" s="76">
        <v>486</v>
      </c>
      <c r="I80" s="77" t="s">
        <v>69</v>
      </c>
      <c r="J80" s="83">
        <f t="shared" si="7"/>
        <v>4.8599999999999997E-2</v>
      </c>
      <c r="K80" s="76">
        <v>297</v>
      </c>
      <c r="L80" s="77" t="s">
        <v>69</v>
      </c>
      <c r="M80" s="83">
        <f t="shared" si="8"/>
        <v>2.9699999999999997E-2</v>
      </c>
      <c r="N80" s="76">
        <v>223</v>
      </c>
      <c r="O80" s="77" t="s">
        <v>69</v>
      </c>
      <c r="P80" s="83">
        <f t="shared" si="9"/>
        <v>2.23E-2</v>
      </c>
    </row>
    <row r="81" spans="1:16">
      <c r="A81" s="1">
        <f t="shared" si="5"/>
        <v>81</v>
      </c>
      <c r="B81" s="76">
        <v>45</v>
      </c>
      <c r="C81" s="77" t="s">
        <v>70</v>
      </c>
      <c r="D81" s="84">
        <f t="shared" si="10"/>
        <v>2.3684210526315787E-3</v>
      </c>
      <c r="E81" s="78">
        <v>0.40039999999999998</v>
      </c>
      <c r="F81" s="79">
        <v>0.443</v>
      </c>
      <c r="G81" s="75">
        <f t="shared" si="1"/>
        <v>0.84339999999999993</v>
      </c>
      <c r="H81" s="76">
        <v>546</v>
      </c>
      <c r="I81" s="77" t="s">
        <v>69</v>
      </c>
      <c r="J81" s="83">
        <f t="shared" si="7"/>
        <v>5.4600000000000003E-2</v>
      </c>
      <c r="K81" s="76">
        <v>325</v>
      </c>
      <c r="L81" s="77" t="s">
        <v>69</v>
      </c>
      <c r="M81" s="83">
        <f t="shared" si="8"/>
        <v>3.2500000000000001E-2</v>
      </c>
      <c r="N81" s="76">
        <v>247</v>
      </c>
      <c r="O81" s="77" t="s">
        <v>69</v>
      </c>
      <c r="P81" s="83">
        <f t="shared" si="9"/>
        <v>2.47E-2</v>
      </c>
    </row>
    <row r="82" spans="1:16">
      <c r="A82" s="1">
        <f t="shared" si="5"/>
        <v>82</v>
      </c>
      <c r="B82" s="76">
        <v>50</v>
      </c>
      <c r="C82" s="77" t="s">
        <v>70</v>
      </c>
      <c r="D82" s="84">
        <f t="shared" si="10"/>
        <v>2.631578947368421E-3</v>
      </c>
      <c r="E82" s="78">
        <v>0.43</v>
      </c>
      <c r="F82" s="79">
        <v>0.42909999999999998</v>
      </c>
      <c r="G82" s="75">
        <f t="shared" si="1"/>
        <v>0.85909999999999997</v>
      </c>
      <c r="H82" s="76">
        <v>605</v>
      </c>
      <c r="I82" s="77" t="s">
        <v>69</v>
      </c>
      <c r="J82" s="83">
        <f t="shared" si="7"/>
        <v>6.0499999999999998E-2</v>
      </c>
      <c r="K82" s="76">
        <v>353</v>
      </c>
      <c r="L82" s="77" t="s">
        <v>69</v>
      </c>
      <c r="M82" s="83">
        <f t="shared" si="8"/>
        <v>3.5299999999999998E-2</v>
      </c>
      <c r="N82" s="76">
        <v>271</v>
      </c>
      <c r="O82" s="77" t="s">
        <v>69</v>
      </c>
      <c r="P82" s="83">
        <f t="shared" si="9"/>
        <v>2.7100000000000003E-2</v>
      </c>
    </row>
    <row r="83" spans="1:16">
      <c r="A83" s="1">
        <f t="shared" si="5"/>
        <v>83</v>
      </c>
      <c r="B83" s="76">
        <v>55</v>
      </c>
      <c r="C83" s="77" t="s">
        <v>70</v>
      </c>
      <c r="D83" s="84">
        <f t="shared" si="10"/>
        <v>2.8947368421052633E-3</v>
      </c>
      <c r="E83" s="78">
        <v>0.4486</v>
      </c>
      <c r="F83" s="79">
        <v>0.41620000000000001</v>
      </c>
      <c r="G83" s="75">
        <f t="shared" si="1"/>
        <v>0.86480000000000001</v>
      </c>
      <c r="H83" s="76">
        <v>664</v>
      </c>
      <c r="I83" s="77" t="s">
        <v>69</v>
      </c>
      <c r="J83" s="83">
        <f t="shared" si="7"/>
        <v>6.6400000000000001E-2</v>
      </c>
      <c r="K83" s="76">
        <v>381</v>
      </c>
      <c r="L83" s="77" t="s">
        <v>69</v>
      </c>
      <c r="M83" s="83">
        <f t="shared" si="8"/>
        <v>3.8100000000000002E-2</v>
      </c>
      <c r="N83" s="76">
        <v>294</v>
      </c>
      <c r="O83" s="77" t="s">
        <v>69</v>
      </c>
      <c r="P83" s="83">
        <f t="shared" si="9"/>
        <v>2.9399999999999999E-2</v>
      </c>
    </row>
    <row r="84" spans="1:16">
      <c r="A84" s="1">
        <f t="shared" si="5"/>
        <v>84</v>
      </c>
      <c r="B84" s="76">
        <v>60</v>
      </c>
      <c r="C84" s="77" t="s">
        <v>70</v>
      </c>
      <c r="D84" s="84">
        <f t="shared" si="10"/>
        <v>3.1578947368421052E-3</v>
      </c>
      <c r="E84" s="78">
        <v>0.46139999999999998</v>
      </c>
      <c r="F84" s="79">
        <v>0.40410000000000001</v>
      </c>
      <c r="G84" s="75">
        <f t="shared" ref="G84:G147" si="11">E84+F84</f>
        <v>0.86549999999999994</v>
      </c>
      <c r="H84" s="76">
        <v>723</v>
      </c>
      <c r="I84" s="77" t="s">
        <v>69</v>
      </c>
      <c r="J84" s="83">
        <f t="shared" ref="J84:J115" si="12">H84/1000/10</f>
        <v>7.2300000000000003E-2</v>
      </c>
      <c r="K84" s="76">
        <v>408</v>
      </c>
      <c r="L84" s="77" t="s">
        <v>69</v>
      </c>
      <c r="M84" s="83">
        <f t="shared" ref="M84:M115" si="13">K84/1000/10</f>
        <v>4.0799999999999996E-2</v>
      </c>
      <c r="N84" s="76">
        <v>316</v>
      </c>
      <c r="O84" s="77" t="s">
        <v>69</v>
      </c>
      <c r="P84" s="83">
        <f t="shared" ref="P84:P115" si="14">N84/1000/10</f>
        <v>3.1600000000000003E-2</v>
      </c>
    </row>
    <row r="85" spans="1:16">
      <c r="A85" s="1">
        <f t="shared" si="5"/>
        <v>85</v>
      </c>
      <c r="B85" s="76">
        <v>65</v>
      </c>
      <c r="C85" s="77" t="s">
        <v>70</v>
      </c>
      <c r="D85" s="84">
        <f t="shared" si="10"/>
        <v>3.4210526315789475E-3</v>
      </c>
      <c r="E85" s="78">
        <v>0.47120000000000001</v>
      </c>
      <c r="F85" s="79">
        <v>0.39290000000000003</v>
      </c>
      <c r="G85" s="75">
        <f t="shared" si="11"/>
        <v>0.86410000000000009</v>
      </c>
      <c r="H85" s="76">
        <v>784</v>
      </c>
      <c r="I85" s="77" t="s">
        <v>69</v>
      </c>
      <c r="J85" s="83">
        <f t="shared" si="12"/>
        <v>7.8399999999999997E-2</v>
      </c>
      <c r="K85" s="76">
        <v>435</v>
      </c>
      <c r="L85" s="77" t="s">
        <v>69</v>
      </c>
      <c r="M85" s="83">
        <f t="shared" si="13"/>
        <v>4.3499999999999997E-2</v>
      </c>
      <c r="N85" s="76">
        <v>338</v>
      </c>
      <c r="O85" s="77" t="s">
        <v>69</v>
      </c>
      <c r="P85" s="83">
        <f t="shared" si="14"/>
        <v>3.3800000000000004E-2</v>
      </c>
    </row>
    <row r="86" spans="1:16">
      <c r="A86" s="1">
        <f t="shared" ref="A86:A149" si="15">A85+1</f>
        <v>86</v>
      </c>
      <c r="B86" s="76">
        <v>70</v>
      </c>
      <c r="C86" s="77" t="s">
        <v>70</v>
      </c>
      <c r="D86" s="84">
        <f t="shared" si="10"/>
        <v>3.6842105263157898E-3</v>
      </c>
      <c r="E86" s="78">
        <v>0.47960000000000003</v>
      </c>
      <c r="F86" s="79">
        <v>0.38229999999999997</v>
      </c>
      <c r="G86" s="75">
        <f t="shared" si="11"/>
        <v>0.8619</v>
      </c>
      <c r="H86" s="76">
        <v>846</v>
      </c>
      <c r="I86" s="77" t="s">
        <v>69</v>
      </c>
      <c r="J86" s="83">
        <f t="shared" si="12"/>
        <v>8.4599999999999995E-2</v>
      </c>
      <c r="K86" s="76">
        <v>462</v>
      </c>
      <c r="L86" s="77" t="s">
        <v>69</v>
      </c>
      <c r="M86" s="83">
        <f t="shared" si="13"/>
        <v>4.6200000000000005E-2</v>
      </c>
      <c r="N86" s="76">
        <v>359</v>
      </c>
      <c r="O86" s="77" t="s">
        <v>69</v>
      </c>
      <c r="P86" s="83">
        <f t="shared" si="14"/>
        <v>3.5900000000000001E-2</v>
      </c>
    </row>
    <row r="87" spans="1:16">
      <c r="A87" s="1">
        <f t="shared" si="15"/>
        <v>87</v>
      </c>
      <c r="B87" s="76">
        <v>80</v>
      </c>
      <c r="C87" s="77" t="s">
        <v>70</v>
      </c>
      <c r="D87" s="84">
        <f t="shared" si="10"/>
        <v>4.2105263157894736E-3</v>
      </c>
      <c r="E87" s="78">
        <v>0.49630000000000002</v>
      </c>
      <c r="F87" s="79">
        <v>0.36320000000000002</v>
      </c>
      <c r="G87" s="75">
        <f t="shared" si="11"/>
        <v>0.85950000000000004</v>
      </c>
      <c r="H87" s="76">
        <v>972</v>
      </c>
      <c r="I87" s="77" t="s">
        <v>69</v>
      </c>
      <c r="J87" s="83">
        <f t="shared" si="12"/>
        <v>9.7199999999999995E-2</v>
      </c>
      <c r="K87" s="76">
        <v>515</v>
      </c>
      <c r="L87" s="77" t="s">
        <v>69</v>
      </c>
      <c r="M87" s="83">
        <f t="shared" si="13"/>
        <v>5.1500000000000004E-2</v>
      </c>
      <c r="N87" s="76">
        <v>403</v>
      </c>
      <c r="O87" s="77" t="s">
        <v>69</v>
      </c>
      <c r="P87" s="83">
        <f t="shared" si="14"/>
        <v>4.0300000000000002E-2</v>
      </c>
    </row>
    <row r="88" spans="1:16">
      <c r="A88" s="1">
        <f t="shared" si="15"/>
        <v>88</v>
      </c>
      <c r="B88" s="76">
        <v>90</v>
      </c>
      <c r="C88" s="77" t="s">
        <v>70</v>
      </c>
      <c r="D88" s="84">
        <f t="shared" si="10"/>
        <v>4.7368421052631574E-3</v>
      </c>
      <c r="E88" s="78">
        <v>0.51500000000000001</v>
      </c>
      <c r="F88" s="79">
        <v>0.34620000000000001</v>
      </c>
      <c r="G88" s="75">
        <f t="shared" si="11"/>
        <v>0.86119999999999997</v>
      </c>
      <c r="H88" s="76">
        <v>1101</v>
      </c>
      <c r="I88" s="77" t="s">
        <v>69</v>
      </c>
      <c r="J88" s="83">
        <f t="shared" si="12"/>
        <v>0.1101</v>
      </c>
      <c r="K88" s="76">
        <v>566</v>
      </c>
      <c r="L88" s="77" t="s">
        <v>69</v>
      </c>
      <c r="M88" s="83">
        <f t="shared" si="13"/>
        <v>5.6599999999999998E-2</v>
      </c>
      <c r="N88" s="76">
        <v>446</v>
      </c>
      <c r="O88" s="77" t="s">
        <v>69</v>
      </c>
      <c r="P88" s="83">
        <f t="shared" si="14"/>
        <v>4.4600000000000001E-2</v>
      </c>
    </row>
    <row r="89" spans="1:16">
      <c r="A89" s="1">
        <f t="shared" si="15"/>
        <v>89</v>
      </c>
      <c r="B89" s="76">
        <v>100</v>
      </c>
      <c r="C89" s="77" t="s">
        <v>70</v>
      </c>
      <c r="D89" s="84">
        <f t="shared" si="10"/>
        <v>5.263157894736842E-3</v>
      </c>
      <c r="E89" s="78">
        <v>0.53659999999999997</v>
      </c>
      <c r="F89" s="79">
        <v>0.33100000000000002</v>
      </c>
      <c r="G89" s="75">
        <f t="shared" si="11"/>
        <v>0.86759999999999993</v>
      </c>
      <c r="H89" s="76">
        <v>1231</v>
      </c>
      <c r="I89" s="77" t="s">
        <v>69</v>
      </c>
      <c r="J89" s="83">
        <f t="shared" si="12"/>
        <v>0.12310000000000001</v>
      </c>
      <c r="K89" s="76">
        <v>617</v>
      </c>
      <c r="L89" s="77" t="s">
        <v>69</v>
      </c>
      <c r="M89" s="83">
        <f t="shared" si="13"/>
        <v>6.1699999999999998E-2</v>
      </c>
      <c r="N89" s="76">
        <v>488</v>
      </c>
      <c r="O89" s="77" t="s">
        <v>69</v>
      </c>
      <c r="P89" s="83">
        <f t="shared" si="14"/>
        <v>4.8799999999999996E-2</v>
      </c>
    </row>
    <row r="90" spans="1:16">
      <c r="A90" s="1">
        <f t="shared" si="15"/>
        <v>90</v>
      </c>
      <c r="B90" s="76">
        <v>110</v>
      </c>
      <c r="C90" s="77" t="s">
        <v>70</v>
      </c>
      <c r="D90" s="84">
        <f t="shared" si="10"/>
        <v>5.7894736842105266E-3</v>
      </c>
      <c r="E90" s="78">
        <v>0.56100000000000005</v>
      </c>
      <c r="F90" s="79">
        <v>0.31730000000000003</v>
      </c>
      <c r="G90" s="75">
        <f t="shared" si="11"/>
        <v>0.87830000000000008</v>
      </c>
      <c r="H90" s="76">
        <v>1361</v>
      </c>
      <c r="I90" s="77" t="s">
        <v>69</v>
      </c>
      <c r="J90" s="83">
        <f t="shared" si="12"/>
        <v>0.1361</v>
      </c>
      <c r="K90" s="76">
        <v>665</v>
      </c>
      <c r="L90" s="77" t="s">
        <v>69</v>
      </c>
      <c r="M90" s="83">
        <f t="shared" si="13"/>
        <v>6.6500000000000004E-2</v>
      </c>
      <c r="N90" s="76">
        <v>531</v>
      </c>
      <c r="O90" s="77" t="s">
        <v>69</v>
      </c>
      <c r="P90" s="83">
        <f t="shared" si="14"/>
        <v>5.3100000000000001E-2</v>
      </c>
    </row>
    <row r="91" spans="1:16">
      <c r="A91" s="1">
        <f t="shared" si="15"/>
        <v>91</v>
      </c>
      <c r="B91" s="76">
        <v>120</v>
      </c>
      <c r="C91" s="77" t="s">
        <v>70</v>
      </c>
      <c r="D91" s="84">
        <f t="shared" si="10"/>
        <v>6.3157894736842104E-3</v>
      </c>
      <c r="E91" s="78">
        <v>0.5877</v>
      </c>
      <c r="F91" s="79">
        <v>0.3049</v>
      </c>
      <c r="G91" s="75">
        <f t="shared" si="11"/>
        <v>0.89260000000000006</v>
      </c>
      <c r="H91" s="76">
        <v>1491</v>
      </c>
      <c r="I91" s="77" t="s">
        <v>69</v>
      </c>
      <c r="J91" s="83">
        <f t="shared" si="12"/>
        <v>0.14910000000000001</v>
      </c>
      <c r="K91" s="76">
        <v>712</v>
      </c>
      <c r="L91" s="77" t="s">
        <v>69</v>
      </c>
      <c r="M91" s="83">
        <f t="shared" si="13"/>
        <v>7.1199999999999999E-2</v>
      </c>
      <c r="N91" s="76">
        <v>573</v>
      </c>
      <c r="O91" s="77" t="s">
        <v>69</v>
      </c>
      <c r="P91" s="83">
        <f t="shared" si="14"/>
        <v>5.7299999999999997E-2</v>
      </c>
    </row>
    <row r="92" spans="1:16">
      <c r="A92" s="1">
        <f t="shared" si="15"/>
        <v>92</v>
      </c>
      <c r="B92" s="76">
        <v>130</v>
      </c>
      <c r="C92" s="77" t="s">
        <v>70</v>
      </c>
      <c r="D92" s="84">
        <f t="shared" si="10"/>
        <v>6.842105263157895E-3</v>
      </c>
      <c r="E92" s="78">
        <v>0.61599999999999999</v>
      </c>
      <c r="F92" s="79">
        <v>0.29370000000000002</v>
      </c>
      <c r="G92" s="75">
        <f t="shared" si="11"/>
        <v>0.90969999999999995</v>
      </c>
      <c r="H92" s="76">
        <v>1621</v>
      </c>
      <c r="I92" s="77" t="s">
        <v>69</v>
      </c>
      <c r="J92" s="83">
        <f t="shared" si="12"/>
        <v>0.16209999999999999</v>
      </c>
      <c r="K92" s="76">
        <v>757</v>
      </c>
      <c r="L92" s="77" t="s">
        <v>69</v>
      </c>
      <c r="M92" s="83">
        <f t="shared" si="13"/>
        <v>7.5700000000000003E-2</v>
      </c>
      <c r="N92" s="76">
        <v>614</v>
      </c>
      <c r="O92" s="77" t="s">
        <v>69</v>
      </c>
      <c r="P92" s="83">
        <f t="shared" si="14"/>
        <v>6.1399999999999996E-2</v>
      </c>
    </row>
    <row r="93" spans="1:16">
      <c r="A93" s="1">
        <f t="shared" si="15"/>
        <v>93</v>
      </c>
      <c r="B93" s="76">
        <v>140</v>
      </c>
      <c r="C93" s="77" t="s">
        <v>70</v>
      </c>
      <c r="D93" s="84">
        <f t="shared" si="10"/>
        <v>7.3684210526315796E-3</v>
      </c>
      <c r="E93" s="78">
        <v>0.64549999999999996</v>
      </c>
      <c r="F93" s="79">
        <v>0.2833</v>
      </c>
      <c r="G93" s="75">
        <f t="shared" si="11"/>
        <v>0.92879999999999996</v>
      </c>
      <c r="H93" s="76">
        <v>1749</v>
      </c>
      <c r="I93" s="77" t="s">
        <v>69</v>
      </c>
      <c r="J93" s="83">
        <f t="shared" si="12"/>
        <v>0.1749</v>
      </c>
      <c r="K93" s="76">
        <v>800</v>
      </c>
      <c r="L93" s="77" t="s">
        <v>69</v>
      </c>
      <c r="M93" s="83">
        <f t="shared" si="13"/>
        <v>0.08</v>
      </c>
      <c r="N93" s="76">
        <v>654</v>
      </c>
      <c r="O93" s="77" t="s">
        <v>69</v>
      </c>
      <c r="P93" s="83">
        <f t="shared" si="14"/>
        <v>6.54E-2</v>
      </c>
    </row>
    <row r="94" spans="1:16">
      <c r="A94" s="1">
        <f t="shared" si="15"/>
        <v>94</v>
      </c>
      <c r="B94" s="76">
        <v>150</v>
      </c>
      <c r="C94" s="77" t="s">
        <v>70</v>
      </c>
      <c r="D94" s="84">
        <f t="shared" si="10"/>
        <v>7.8947368421052634E-3</v>
      </c>
      <c r="E94" s="78">
        <v>0.67569999999999997</v>
      </c>
      <c r="F94" s="79">
        <v>0.27379999999999999</v>
      </c>
      <c r="G94" s="75">
        <f t="shared" si="11"/>
        <v>0.94950000000000001</v>
      </c>
      <c r="H94" s="76">
        <v>1876</v>
      </c>
      <c r="I94" s="77" t="s">
        <v>69</v>
      </c>
      <c r="J94" s="83">
        <f t="shared" si="12"/>
        <v>0.18759999999999999</v>
      </c>
      <c r="K94" s="76">
        <v>840</v>
      </c>
      <c r="L94" s="77" t="s">
        <v>69</v>
      </c>
      <c r="M94" s="83">
        <f t="shared" si="13"/>
        <v>8.3999999999999991E-2</v>
      </c>
      <c r="N94" s="76">
        <v>694</v>
      </c>
      <c r="O94" s="77" t="s">
        <v>69</v>
      </c>
      <c r="P94" s="83">
        <f t="shared" si="14"/>
        <v>6.9399999999999989E-2</v>
      </c>
    </row>
    <row r="95" spans="1:16">
      <c r="A95" s="1">
        <f t="shared" si="15"/>
        <v>95</v>
      </c>
      <c r="B95" s="76">
        <v>160</v>
      </c>
      <c r="C95" s="77" t="s">
        <v>70</v>
      </c>
      <c r="D95" s="84">
        <f t="shared" si="10"/>
        <v>8.4210526315789472E-3</v>
      </c>
      <c r="E95" s="78">
        <v>0.70620000000000005</v>
      </c>
      <c r="F95" s="79">
        <v>0.2651</v>
      </c>
      <c r="G95" s="75">
        <f t="shared" si="11"/>
        <v>0.97130000000000005</v>
      </c>
      <c r="H95" s="76">
        <v>2002</v>
      </c>
      <c r="I95" s="77" t="s">
        <v>69</v>
      </c>
      <c r="J95" s="83">
        <f t="shared" si="12"/>
        <v>0.20019999999999999</v>
      </c>
      <c r="K95" s="76">
        <v>879</v>
      </c>
      <c r="L95" s="77" t="s">
        <v>69</v>
      </c>
      <c r="M95" s="83">
        <f t="shared" si="13"/>
        <v>8.7900000000000006E-2</v>
      </c>
      <c r="N95" s="76">
        <v>732</v>
      </c>
      <c r="O95" s="77" t="s">
        <v>69</v>
      </c>
      <c r="P95" s="83">
        <f t="shared" si="14"/>
        <v>7.3200000000000001E-2</v>
      </c>
    </row>
    <row r="96" spans="1:16">
      <c r="A96" s="1">
        <f t="shared" si="15"/>
        <v>96</v>
      </c>
      <c r="B96" s="76">
        <v>170</v>
      </c>
      <c r="C96" s="77" t="s">
        <v>70</v>
      </c>
      <c r="D96" s="84">
        <f t="shared" si="10"/>
        <v>8.9473684210526327E-3</v>
      </c>
      <c r="E96" s="78">
        <v>0.73670000000000002</v>
      </c>
      <c r="F96" s="79">
        <v>0.25700000000000001</v>
      </c>
      <c r="G96" s="75">
        <f t="shared" si="11"/>
        <v>0.99370000000000003</v>
      </c>
      <c r="H96" s="76">
        <v>2125</v>
      </c>
      <c r="I96" s="77" t="s">
        <v>69</v>
      </c>
      <c r="J96" s="83">
        <f t="shared" si="12"/>
        <v>0.21249999999999999</v>
      </c>
      <c r="K96" s="76">
        <v>917</v>
      </c>
      <c r="L96" s="77" t="s">
        <v>69</v>
      </c>
      <c r="M96" s="83">
        <f t="shared" si="13"/>
        <v>9.1700000000000004E-2</v>
      </c>
      <c r="N96" s="76">
        <v>769</v>
      </c>
      <c r="O96" s="77" t="s">
        <v>69</v>
      </c>
      <c r="P96" s="83">
        <f t="shared" si="14"/>
        <v>7.6899999999999996E-2</v>
      </c>
    </row>
    <row r="97" spans="1:16">
      <c r="A97" s="1">
        <f t="shared" si="15"/>
        <v>97</v>
      </c>
      <c r="B97" s="76">
        <v>180</v>
      </c>
      <c r="C97" s="77" t="s">
        <v>70</v>
      </c>
      <c r="D97" s="84">
        <f t="shared" si="10"/>
        <v>9.4736842105263147E-3</v>
      </c>
      <c r="E97" s="78">
        <v>0.76700000000000002</v>
      </c>
      <c r="F97" s="79">
        <v>0.24940000000000001</v>
      </c>
      <c r="G97" s="75">
        <f t="shared" si="11"/>
        <v>1.0164</v>
      </c>
      <c r="H97" s="76">
        <v>2247</v>
      </c>
      <c r="I97" s="77" t="s">
        <v>69</v>
      </c>
      <c r="J97" s="83">
        <f t="shared" si="12"/>
        <v>0.22469999999999998</v>
      </c>
      <c r="K97" s="76">
        <v>952</v>
      </c>
      <c r="L97" s="77" t="s">
        <v>69</v>
      </c>
      <c r="M97" s="83">
        <f t="shared" si="13"/>
        <v>9.5199999999999993E-2</v>
      </c>
      <c r="N97" s="76">
        <v>805</v>
      </c>
      <c r="O97" s="77" t="s">
        <v>69</v>
      </c>
      <c r="P97" s="83">
        <f t="shared" si="14"/>
        <v>8.0500000000000002E-2</v>
      </c>
    </row>
    <row r="98" spans="1:16">
      <c r="A98" s="1">
        <f t="shared" si="15"/>
        <v>98</v>
      </c>
      <c r="B98" s="76">
        <v>200</v>
      </c>
      <c r="C98" s="77" t="s">
        <v>70</v>
      </c>
      <c r="D98" s="84">
        <f t="shared" si="10"/>
        <v>1.0526315789473684E-2</v>
      </c>
      <c r="E98" s="78">
        <v>0.8266</v>
      </c>
      <c r="F98" s="79">
        <v>0.23580000000000001</v>
      </c>
      <c r="G98" s="75">
        <f t="shared" si="11"/>
        <v>1.0624</v>
      </c>
      <c r="H98" s="76">
        <v>2486</v>
      </c>
      <c r="I98" s="77" t="s">
        <v>69</v>
      </c>
      <c r="J98" s="83">
        <f t="shared" si="12"/>
        <v>0.24860000000000002</v>
      </c>
      <c r="K98" s="76">
        <v>1019</v>
      </c>
      <c r="L98" s="77" t="s">
        <v>69</v>
      </c>
      <c r="M98" s="83">
        <f t="shared" si="13"/>
        <v>0.10189999999999999</v>
      </c>
      <c r="N98" s="76">
        <v>874</v>
      </c>
      <c r="O98" s="77" t="s">
        <v>69</v>
      </c>
      <c r="P98" s="83">
        <f t="shared" si="14"/>
        <v>8.7400000000000005E-2</v>
      </c>
    </row>
    <row r="99" spans="1:16">
      <c r="A99" s="1">
        <f t="shared" si="15"/>
        <v>99</v>
      </c>
      <c r="B99" s="76">
        <v>225</v>
      </c>
      <c r="C99" s="77" t="s">
        <v>70</v>
      </c>
      <c r="D99" s="84">
        <f t="shared" si="10"/>
        <v>1.1842105263157895E-2</v>
      </c>
      <c r="E99" s="78">
        <v>0.89770000000000005</v>
      </c>
      <c r="F99" s="79">
        <v>0.221</v>
      </c>
      <c r="G99" s="75">
        <f t="shared" si="11"/>
        <v>1.1187</v>
      </c>
      <c r="H99" s="76">
        <v>2776</v>
      </c>
      <c r="I99" s="77" t="s">
        <v>69</v>
      </c>
      <c r="J99" s="83">
        <f t="shared" si="12"/>
        <v>0.27759999999999996</v>
      </c>
      <c r="K99" s="76">
        <v>1094</v>
      </c>
      <c r="L99" s="77" t="s">
        <v>69</v>
      </c>
      <c r="M99" s="83">
        <f t="shared" si="13"/>
        <v>0.10940000000000001</v>
      </c>
      <c r="N99" s="76">
        <v>955</v>
      </c>
      <c r="O99" s="77" t="s">
        <v>69</v>
      </c>
      <c r="P99" s="83">
        <f t="shared" si="14"/>
        <v>9.5500000000000002E-2</v>
      </c>
    </row>
    <row r="100" spans="1:16">
      <c r="A100" s="1">
        <f t="shared" si="15"/>
        <v>100</v>
      </c>
      <c r="B100" s="76">
        <v>250</v>
      </c>
      <c r="C100" s="77" t="s">
        <v>70</v>
      </c>
      <c r="D100" s="84">
        <f t="shared" si="10"/>
        <v>1.3157894736842105E-2</v>
      </c>
      <c r="E100" s="78">
        <v>0.96460000000000001</v>
      </c>
      <c r="F100" s="79">
        <v>0.20830000000000001</v>
      </c>
      <c r="G100" s="75">
        <f t="shared" si="11"/>
        <v>1.1729000000000001</v>
      </c>
      <c r="H100" s="76">
        <v>3057</v>
      </c>
      <c r="I100" s="77" t="s">
        <v>69</v>
      </c>
      <c r="J100" s="83">
        <f t="shared" si="12"/>
        <v>0.30569999999999997</v>
      </c>
      <c r="K100" s="76">
        <v>1162</v>
      </c>
      <c r="L100" s="77" t="s">
        <v>69</v>
      </c>
      <c r="M100" s="83">
        <f t="shared" si="13"/>
        <v>0.1162</v>
      </c>
      <c r="N100" s="76">
        <v>1029</v>
      </c>
      <c r="O100" s="77" t="s">
        <v>69</v>
      </c>
      <c r="P100" s="83">
        <f t="shared" si="14"/>
        <v>0.10289999999999999</v>
      </c>
    </row>
    <row r="101" spans="1:16">
      <c r="A101" s="1">
        <f t="shared" si="15"/>
        <v>101</v>
      </c>
      <c r="B101" s="76">
        <v>275</v>
      </c>
      <c r="C101" s="77" t="s">
        <v>70</v>
      </c>
      <c r="D101" s="84">
        <f t="shared" si="10"/>
        <v>1.4473684210526317E-2</v>
      </c>
      <c r="E101" s="78">
        <v>1.0269999999999999</v>
      </c>
      <c r="F101" s="79">
        <v>0.19719999999999999</v>
      </c>
      <c r="G101" s="75">
        <f t="shared" si="11"/>
        <v>1.2242</v>
      </c>
      <c r="H101" s="76">
        <v>3330</v>
      </c>
      <c r="I101" s="77" t="s">
        <v>69</v>
      </c>
      <c r="J101" s="83">
        <f t="shared" si="12"/>
        <v>0.33300000000000002</v>
      </c>
      <c r="K101" s="76">
        <v>1224</v>
      </c>
      <c r="L101" s="77" t="s">
        <v>69</v>
      </c>
      <c r="M101" s="83">
        <f t="shared" si="13"/>
        <v>0.12239999999999999</v>
      </c>
      <c r="N101" s="76">
        <v>1099</v>
      </c>
      <c r="O101" s="77" t="s">
        <v>69</v>
      </c>
      <c r="P101" s="83">
        <f t="shared" si="14"/>
        <v>0.1099</v>
      </c>
    </row>
    <row r="102" spans="1:16">
      <c r="A102" s="1">
        <f t="shared" si="15"/>
        <v>102</v>
      </c>
      <c r="B102" s="76">
        <v>300</v>
      </c>
      <c r="C102" s="77" t="s">
        <v>70</v>
      </c>
      <c r="D102" s="84">
        <f t="shared" ref="D102:D114" si="16">B102/1000/$C$5</f>
        <v>1.5789473684210527E-2</v>
      </c>
      <c r="E102" s="78">
        <v>1.085</v>
      </c>
      <c r="F102" s="79">
        <v>0.18729999999999999</v>
      </c>
      <c r="G102" s="75">
        <f t="shared" si="11"/>
        <v>1.2723</v>
      </c>
      <c r="H102" s="76">
        <v>3595</v>
      </c>
      <c r="I102" s="77" t="s">
        <v>69</v>
      </c>
      <c r="J102" s="83">
        <f t="shared" si="12"/>
        <v>0.35950000000000004</v>
      </c>
      <c r="K102" s="76">
        <v>1281</v>
      </c>
      <c r="L102" s="77" t="s">
        <v>69</v>
      </c>
      <c r="M102" s="83">
        <f t="shared" si="13"/>
        <v>0.12809999999999999</v>
      </c>
      <c r="N102" s="76">
        <v>1164</v>
      </c>
      <c r="O102" s="77" t="s">
        <v>69</v>
      </c>
      <c r="P102" s="83">
        <f t="shared" si="14"/>
        <v>0.11639999999999999</v>
      </c>
    </row>
    <row r="103" spans="1:16">
      <c r="A103" s="1">
        <f t="shared" si="15"/>
        <v>103</v>
      </c>
      <c r="B103" s="76">
        <v>325</v>
      </c>
      <c r="C103" s="77" t="s">
        <v>70</v>
      </c>
      <c r="D103" s="84">
        <f t="shared" si="16"/>
        <v>1.7105263157894738E-2</v>
      </c>
      <c r="E103" s="78">
        <v>1.1399999999999999</v>
      </c>
      <c r="F103" s="79">
        <v>0.17860000000000001</v>
      </c>
      <c r="G103" s="75">
        <f t="shared" si="11"/>
        <v>1.3186</v>
      </c>
      <c r="H103" s="76">
        <v>3854</v>
      </c>
      <c r="I103" s="77" t="s">
        <v>69</v>
      </c>
      <c r="J103" s="83">
        <f t="shared" si="12"/>
        <v>0.38540000000000002</v>
      </c>
      <c r="K103" s="76">
        <v>1333</v>
      </c>
      <c r="L103" s="77" t="s">
        <v>69</v>
      </c>
      <c r="M103" s="83">
        <f t="shared" si="13"/>
        <v>0.1333</v>
      </c>
      <c r="N103" s="76">
        <v>1224</v>
      </c>
      <c r="O103" s="77" t="s">
        <v>69</v>
      </c>
      <c r="P103" s="83">
        <f t="shared" si="14"/>
        <v>0.12239999999999999</v>
      </c>
    </row>
    <row r="104" spans="1:16">
      <c r="A104" s="1">
        <f t="shared" si="15"/>
        <v>104</v>
      </c>
      <c r="B104" s="76">
        <v>350</v>
      </c>
      <c r="C104" s="77" t="s">
        <v>70</v>
      </c>
      <c r="D104" s="84">
        <f t="shared" si="16"/>
        <v>1.8421052631578946E-2</v>
      </c>
      <c r="E104" s="78">
        <v>1.1910000000000001</v>
      </c>
      <c r="F104" s="79">
        <v>0.17069999999999999</v>
      </c>
      <c r="G104" s="75">
        <f t="shared" si="11"/>
        <v>1.3617000000000001</v>
      </c>
      <c r="H104" s="76">
        <v>4107</v>
      </c>
      <c r="I104" s="77" t="s">
        <v>69</v>
      </c>
      <c r="J104" s="83">
        <f t="shared" si="12"/>
        <v>0.41070000000000001</v>
      </c>
      <c r="K104" s="76">
        <v>1382</v>
      </c>
      <c r="L104" s="77" t="s">
        <v>69</v>
      </c>
      <c r="M104" s="83">
        <f t="shared" si="13"/>
        <v>0.13819999999999999</v>
      </c>
      <c r="N104" s="76">
        <v>1282</v>
      </c>
      <c r="O104" s="77" t="s">
        <v>69</v>
      </c>
      <c r="P104" s="83">
        <f t="shared" si="14"/>
        <v>0.12820000000000001</v>
      </c>
    </row>
    <row r="105" spans="1:16">
      <c r="A105" s="1">
        <f t="shared" si="15"/>
        <v>105</v>
      </c>
      <c r="B105" s="76">
        <v>375</v>
      </c>
      <c r="C105" s="77" t="s">
        <v>70</v>
      </c>
      <c r="D105" s="84">
        <f t="shared" si="16"/>
        <v>1.9736842105263157E-2</v>
      </c>
      <c r="E105" s="78">
        <v>1.2390000000000001</v>
      </c>
      <c r="F105" s="79">
        <v>0.16370000000000001</v>
      </c>
      <c r="G105" s="75">
        <f t="shared" si="11"/>
        <v>1.4027000000000001</v>
      </c>
      <c r="H105" s="76">
        <v>4356</v>
      </c>
      <c r="I105" s="77" t="s">
        <v>69</v>
      </c>
      <c r="J105" s="83">
        <f t="shared" si="12"/>
        <v>0.43559999999999999</v>
      </c>
      <c r="K105" s="76">
        <v>1427</v>
      </c>
      <c r="L105" s="77" t="s">
        <v>69</v>
      </c>
      <c r="M105" s="83">
        <f t="shared" si="13"/>
        <v>0.14269999999999999</v>
      </c>
      <c r="N105" s="76">
        <v>1336</v>
      </c>
      <c r="O105" s="77" t="s">
        <v>69</v>
      </c>
      <c r="P105" s="83">
        <f t="shared" si="14"/>
        <v>0.1336</v>
      </c>
    </row>
    <row r="106" spans="1:16">
      <c r="A106" s="1">
        <f t="shared" si="15"/>
        <v>106</v>
      </c>
      <c r="B106" s="76">
        <v>400</v>
      </c>
      <c r="C106" s="77" t="s">
        <v>70</v>
      </c>
      <c r="D106" s="84">
        <f t="shared" si="16"/>
        <v>2.1052631578947368E-2</v>
      </c>
      <c r="E106" s="78">
        <v>1.284</v>
      </c>
      <c r="F106" s="79">
        <v>0.15720000000000001</v>
      </c>
      <c r="G106" s="75">
        <f t="shared" si="11"/>
        <v>1.4412</v>
      </c>
      <c r="H106" s="76">
        <v>4599</v>
      </c>
      <c r="I106" s="77" t="s">
        <v>69</v>
      </c>
      <c r="J106" s="83">
        <f t="shared" si="12"/>
        <v>0.45990000000000003</v>
      </c>
      <c r="K106" s="76">
        <v>1469</v>
      </c>
      <c r="L106" s="77" t="s">
        <v>69</v>
      </c>
      <c r="M106" s="83">
        <f t="shared" si="13"/>
        <v>0.1469</v>
      </c>
      <c r="N106" s="76">
        <v>1388</v>
      </c>
      <c r="O106" s="77" t="s">
        <v>69</v>
      </c>
      <c r="P106" s="83">
        <f t="shared" si="14"/>
        <v>0.13879999999999998</v>
      </c>
    </row>
    <row r="107" spans="1:16">
      <c r="A107" s="1">
        <f t="shared" si="15"/>
        <v>107</v>
      </c>
      <c r="B107" s="76">
        <v>450</v>
      </c>
      <c r="C107" s="77" t="s">
        <v>70</v>
      </c>
      <c r="D107" s="84">
        <f t="shared" si="16"/>
        <v>2.368421052631579E-2</v>
      </c>
      <c r="E107" s="78">
        <v>1.3680000000000001</v>
      </c>
      <c r="F107" s="79">
        <v>0.1459</v>
      </c>
      <c r="G107" s="75">
        <f t="shared" si="11"/>
        <v>1.5139</v>
      </c>
      <c r="H107" s="76">
        <v>5073</v>
      </c>
      <c r="I107" s="77" t="s">
        <v>69</v>
      </c>
      <c r="J107" s="83">
        <f t="shared" si="12"/>
        <v>0.50730000000000008</v>
      </c>
      <c r="K107" s="76">
        <v>1546</v>
      </c>
      <c r="L107" s="77" t="s">
        <v>69</v>
      </c>
      <c r="M107" s="83">
        <f t="shared" si="13"/>
        <v>0.15460000000000002</v>
      </c>
      <c r="N107" s="76">
        <v>1484</v>
      </c>
      <c r="O107" s="77" t="s">
        <v>69</v>
      </c>
      <c r="P107" s="83">
        <f t="shared" si="14"/>
        <v>0.1484</v>
      </c>
    </row>
    <row r="108" spans="1:16">
      <c r="A108" s="1">
        <f t="shared" si="15"/>
        <v>108</v>
      </c>
      <c r="B108" s="76">
        <v>500</v>
      </c>
      <c r="C108" s="77" t="s">
        <v>70</v>
      </c>
      <c r="D108" s="84">
        <f t="shared" si="16"/>
        <v>2.6315789473684209E-2</v>
      </c>
      <c r="E108" s="78">
        <v>1.446</v>
      </c>
      <c r="F108" s="79">
        <v>0.13639999999999999</v>
      </c>
      <c r="G108" s="75">
        <f t="shared" si="11"/>
        <v>1.5824</v>
      </c>
      <c r="H108" s="76">
        <v>5532</v>
      </c>
      <c r="I108" s="77" t="s">
        <v>69</v>
      </c>
      <c r="J108" s="83">
        <f t="shared" si="12"/>
        <v>0.55320000000000003</v>
      </c>
      <c r="K108" s="76">
        <v>1614</v>
      </c>
      <c r="L108" s="77" t="s">
        <v>69</v>
      </c>
      <c r="M108" s="83">
        <f t="shared" si="13"/>
        <v>0.16140000000000002</v>
      </c>
      <c r="N108" s="76">
        <v>1572</v>
      </c>
      <c r="O108" s="77" t="s">
        <v>69</v>
      </c>
      <c r="P108" s="83">
        <f t="shared" si="14"/>
        <v>0.15720000000000001</v>
      </c>
    </row>
    <row r="109" spans="1:16">
      <c r="A109" s="1">
        <f t="shared" si="15"/>
        <v>109</v>
      </c>
      <c r="B109" s="76">
        <v>550</v>
      </c>
      <c r="C109" s="77" t="s">
        <v>70</v>
      </c>
      <c r="D109" s="84">
        <f t="shared" si="16"/>
        <v>2.8947368421052635E-2</v>
      </c>
      <c r="E109" s="78">
        <v>1.518</v>
      </c>
      <c r="F109" s="79">
        <v>0.12809999999999999</v>
      </c>
      <c r="G109" s="75">
        <f t="shared" si="11"/>
        <v>1.6461000000000001</v>
      </c>
      <c r="H109" s="76">
        <v>5977</v>
      </c>
      <c r="I109" s="77" t="s">
        <v>69</v>
      </c>
      <c r="J109" s="83">
        <f t="shared" si="12"/>
        <v>0.59770000000000001</v>
      </c>
      <c r="K109" s="76">
        <v>1675</v>
      </c>
      <c r="L109" s="77" t="s">
        <v>69</v>
      </c>
      <c r="M109" s="83">
        <f t="shared" si="13"/>
        <v>0.16750000000000001</v>
      </c>
      <c r="N109" s="76">
        <v>1653</v>
      </c>
      <c r="O109" s="77" t="s">
        <v>69</v>
      </c>
      <c r="P109" s="83">
        <f t="shared" si="14"/>
        <v>0.1653</v>
      </c>
    </row>
    <row r="110" spans="1:16">
      <c r="A110" s="1">
        <f t="shared" si="15"/>
        <v>110</v>
      </c>
      <c r="B110" s="76">
        <v>600</v>
      </c>
      <c r="C110" s="77" t="s">
        <v>70</v>
      </c>
      <c r="D110" s="84">
        <f t="shared" si="16"/>
        <v>3.1578947368421054E-2</v>
      </c>
      <c r="E110" s="78">
        <v>1.587</v>
      </c>
      <c r="F110" s="79">
        <v>0.121</v>
      </c>
      <c r="G110" s="75">
        <f t="shared" si="11"/>
        <v>1.708</v>
      </c>
      <c r="H110" s="76">
        <v>6409</v>
      </c>
      <c r="I110" s="77" t="s">
        <v>69</v>
      </c>
      <c r="J110" s="83">
        <f t="shared" si="12"/>
        <v>0.64090000000000003</v>
      </c>
      <c r="K110" s="76">
        <v>1731</v>
      </c>
      <c r="L110" s="77" t="s">
        <v>69</v>
      </c>
      <c r="M110" s="83">
        <f t="shared" si="13"/>
        <v>0.1731</v>
      </c>
      <c r="N110" s="76">
        <v>1728</v>
      </c>
      <c r="O110" s="77" t="s">
        <v>69</v>
      </c>
      <c r="P110" s="83">
        <f t="shared" si="14"/>
        <v>0.17280000000000001</v>
      </c>
    </row>
    <row r="111" spans="1:16">
      <c r="A111" s="1">
        <f t="shared" si="15"/>
        <v>111</v>
      </c>
      <c r="B111" s="76">
        <v>650</v>
      </c>
      <c r="C111" s="77" t="s">
        <v>70</v>
      </c>
      <c r="D111" s="84">
        <f t="shared" si="16"/>
        <v>3.4210526315789476E-2</v>
      </c>
      <c r="E111" s="78">
        <v>1.653</v>
      </c>
      <c r="F111" s="79">
        <v>0.1147</v>
      </c>
      <c r="G111" s="75">
        <f t="shared" si="11"/>
        <v>1.7677</v>
      </c>
      <c r="H111" s="76">
        <v>6831</v>
      </c>
      <c r="I111" s="77" t="s">
        <v>69</v>
      </c>
      <c r="J111" s="83">
        <f t="shared" si="12"/>
        <v>0.68310000000000004</v>
      </c>
      <c r="K111" s="76">
        <v>1782</v>
      </c>
      <c r="L111" s="77" t="s">
        <v>69</v>
      </c>
      <c r="M111" s="83">
        <f t="shared" si="13"/>
        <v>0.1782</v>
      </c>
      <c r="N111" s="76">
        <v>1797</v>
      </c>
      <c r="O111" s="77" t="s">
        <v>69</v>
      </c>
      <c r="P111" s="83">
        <f t="shared" si="14"/>
        <v>0.1797</v>
      </c>
    </row>
    <row r="112" spans="1:16">
      <c r="A112" s="1">
        <f t="shared" si="15"/>
        <v>112</v>
      </c>
      <c r="B112" s="76">
        <v>700</v>
      </c>
      <c r="C112" s="77" t="s">
        <v>70</v>
      </c>
      <c r="D112" s="84">
        <f t="shared" si="16"/>
        <v>3.6842105263157891E-2</v>
      </c>
      <c r="E112" s="78">
        <v>1.7170000000000001</v>
      </c>
      <c r="F112" s="79">
        <v>0.1091</v>
      </c>
      <c r="G112" s="75">
        <f t="shared" si="11"/>
        <v>1.8261000000000001</v>
      </c>
      <c r="H112" s="76">
        <v>7241</v>
      </c>
      <c r="I112" s="77" t="s">
        <v>69</v>
      </c>
      <c r="J112" s="83">
        <f t="shared" si="12"/>
        <v>0.72409999999999997</v>
      </c>
      <c r="K112" s="76">
        <v>1828</v>
      </c>
      <c r="L112" s="77" t="s">
        <v>69</v>
      </c>
      <c r="M112" s="83">
        <f t="shared" si="13"/>
        <v>0.18280000000000002</v>
      </c>
      <c r="N112" s="76">
        <v>1863</v>
      </c>
      <c r="O112" s="77" t="s">
        <v>69</v>
      </c>
      <c r="P112" s="83">
        <f t="shared" si="14"/>
        <v>0.18629999999999999</v>
      </c>
    </row>
    <row r="113" spans="1:16">
      <c r="A113" s="1">
        <f t="shared" si="15"/>
        <v>113</v>
      </c>
      <c r="B113" s="76">
        <v>800</v>
      </c>
      <c r="C113" s="77" t="s">
        <v>70</v>
      </c>
      <c r="D113" s="84">
        <f t="shared" si="16"/>
        <v>4.2105263157894736E-2</v>
      </c>
      <c r="E113" s="78">
        <v>1.843</v>
      </c>
      <c r="F113" s="79">
        <v>9.9510000000000001E-2</v>
      </c>
      <c r="G113" s="75">
        <f t="shared" si="11"/>
        <v>1.94251</v>
      </c>
      <c r="H113" s="76">
        <v>8031</v>
      </c>
      <c r="I113" s="77" t="s">
        <v>69</v>
      </c>
      <c r="J113" s="83">
        <f t="shared" si="12"/>
        <v>0.80310000000000004</v>
      </c>
      <c r="K113" s="76">
        <v>1911</v>
      </c>
      <c r="L113" s="77" t="s">
        <v>69</v>
      </c>
      <c r="M113" s="83">
        <f t="shared" si="13"/>
        <v>0.19109999999999999</v>
      </c>
      <c r="N113" s="76">
        <v>1982</v>
      </c>
      <c r="O113" s="77" t="s">
        <v>69</v>
      </c>
      <c r="P113" s="83">
        <f t="shared" si="14"/>
        <v>0.19819999999999999</v>
      </c>
    </row>
    <row r="114" spans="1:16">
      <c r="A114" s="1">
        <f t="shared" si="15"/>
        <v>114</v>
      </c>
      <c r="B114" s="76">
        <v>900</v>
      </c>
      <c r="C114" s="77" t="s">
        <v>70</v>
      </c>
      <c r="D114" s="84">
        <f t="shared" si="16"/>
        <v>4.736842105263158E-2</v>
      </c>
      <c r="E114" s="78">
        <v>1.966</v>
      </c>
      <c r="F114" s="79">
        <v>9.1679999999999998E-2</v>
      </c>
      <c r="G114" s="75">
        <f t="shared" si="11"/>
        <v>2.05768</v>
      </c>
      <c r="H114" s="76">
        <v>8784</v>
      </c>
      <c r="I114" s="77" t="s">
        <v>69</v>
      </c>
      <c r="J114" s="83">
        <f t="shared" si="12"/>
        <v>0.87840000000000007</v>
      </c>
      <c r="K114" s="76">
        <v>1982</v>
      </c>
      <c r="L114" s="77" t="s">
        <v>69</v>
      </c>
      <c r="M114" s="83">
        <f t="shared" si="13"/>
        <v>0.19819999999999999</v>
      </c>
      <c r="N114" s="76">
        <v>2088</v>
      </c>
      <c r="O114" s="77" t="s">
        <v>69</v>
      </c>
      <c r="P114" s="83">
        <f t="shared" si="14"/>
        <v>0.20880000000000001</v>
      </c>
    </row>
    <row r="115" spans="1:16">
      <c r="A115" s="1">
        <f t="shared" si="15"/>
        <v>115</v>
      </c>
      <c r="B115" s="76">
        <v>1</v>
      </c>
      <c r="C115" s="111" t="s">
        <v>72</v>
      </c>
      <c r="D115" s="84">
        <f t="shared" ref="D115:D146" si="17">B115/$C$5</f>
        <v>5.2631578947368418E-2</v>
      </c>
      <c r="E115" s="78">
        <v>2.0880000000000001</v>
      </c>
      <c r="F115" s="79">
        <v>8.5120000000000001E-2</v>
      </c>
      <c r="G115" s="75">
        <f t="shared" si="11"/>
        <v>2.1731199999999999</v>
      </c>
      <c r="H115" s="76">
        <v>9501</v>
      </c>
      <c r="I115" s="77" t="s">
        <v>69</v>
      </c>
      <c r="J115" s="83">
        <f t="shared" si="12"/>
        <v>0.95009999999999994</v>
      </c>
      <c r="K115" s="76">
        <v>2044</v>
      </c>
      <c r="L115" s="77" t="s">
        <v>69</v>
      </c>
      <c r="M115" s="83">
        <f t="shared" si="13"/>
        <v>0.2044</v>
      </c>
      <c r="N115" s="76">
        <v>2182</v>
      </c>
      <c r="O115" s="77" t="s">
        <v>69</v>
      </c>
      <c r="P115" s="83">
        <f t="shared" si="14"/>
        <v>0.21820000000000001</v>
      </c>
    </row>
    <row r="116" spans="1:16">
      <c r="A116" s="1">
        <f t="shared" si="15"/>
        <v>116</v>
      </c>
      <c r="B116" s="76">
        <v>1.1000000000000001</v>
      </c>
      <c r="C116" s="77" t="s">
        <v>72</v>
      </c>
      <c r="D116" s="84">
        <f t="shared" si="17"/>
        <v>5.789473684210527E-2</v>
      </c>
      <c r="E116" s="78">
        <v>2.21</v>
      </c>
      <c r="F116" s="79">
        <v>7.954E-2</v>
      </c>
      <c r="G116" s="75">
        <f t="shared" si="11"/>
        <v>2.2895400000000001</v>
      </c>
      <c r="H116" s="76">
        <v>1.02</v>
      </c>
      <c r="I116" s="111" t="s">
        <v>71</v>
      </c>
      <c r="J116" s="64">
        <f t="shared" ref="J116:J147" si="18">H116</f>
        <v>1.02</v>
      </c>
      <c r="K116" s="76">
        <v>2098</v>
      </c>
      <c r="L116" s="77" t="s">
        <v>69</v>
      </c>
      <c r="M116" s="83">
        <f t="shared" ref="M116:M147" si="19">K116/1000/10</f>
        <v>0.20979999999999999</v>
      </c>
      <c r="N116" s="76">
        <v>2268</v>
      </c>
      <c r="O116" s="77" t="s">
        <v>69</v>
      </c>
      <c r="P116" s="83">
        <f t="shared" ref="P116:P147" si="20">N116/1000/10</f>
        <v>0.22679999999999997</v>
      </c>
    </row>
    <row r="117" spans="1:16">
      <c r="A117" s="1">
        <f t="shared" si="15"/>
        <v>117</v>
      </c>
      <c r="B117" s="76">
        <v>1.2</v>
      </c>
      <c r="C117" s="77" t="s">
        <v>72</v>
      </c>
      <c r="D117" s="84">
        <f t="shared" si="17"/>
        <v>6.3157894736842107E-2</v>
      </c>
      <c r="E117" s="78">
        <v>2.3319999999999999</v>
      </c>
      <c r="F117" s="79">
        <v>7.4719999999999995E-2</v>
      </c>
      <c r="G117" s="75">
        <f t="shared" si="11"/>
        <v>2.40672</v>
      </c>
      <c r="H117" s="76">
        <v>1.08</v>
      </c>
      <c r="I117" s="77" t="s">
        <v>71</v>
      </c>
      <c r="J117" s="64">
        <f t="shared" si="18"/>
        <v>1.08</v>
      </c>
      <c r="K117" s="76">
        <v>2145</v>
      </c>
      <c r="L117" s="77" t="s">
        <v>69</v>
      </c>
      <c r="M117" s="83">
        <f t="shared" si="19"/>
        <v>0.2145</v>
      </c>
      <c r="N117" s="76">
        <v>2345</v>
      </c>
      <c r="O117" s="77" t="s">
        <v>69</v>
      </c>
      <c r="P117" s="83">
        <f t="shared" si="20"/>
        <v>0.23450000000000001</v>
      </c>
    </row>
    <row r="118" spans="1:16">
      <c r="A118" s="1">
        <f t="shared" si="15"/>
        <v>118</v>
      </c>
      <c r="B118" s="76">
        <v>1.3</v>
      </c>
      <c r="C118" s="77" t="s">
        <v>72</v>
      </c>
      <c r="D118" s="84">
        <f t="shared" si="17"/>
        <v>6.8421052631578952E-2</v>
      </c>
      <c r="E118" s="78">
        <v>2.4540000000000002</v>
      </c>
      <c r="F118" s="79">
        <v>7.0510000000000003E-2</v>
      </c>
      <c r="G118" s="75">
        <f t="shared" si="11"/>
        <v>2.5245100000000003</v>
      </c>
      <c r="H118" s="76">
        <v>1.1499999999999999</v>
      </c>
      <c r="I118" s="77" t="s">
        <v>71</v>
      </c>
      <c r="J118" s="64">
        <f t="shared" si="18"/>
        <v>1.1499999999999999</v>
      </c>
      <c r="K118" s="76">
        <v>2187</v>
      </c>
      <c r="L118" s="77" t="s">
        <v>69</v>
      </c>
      <c r="M118" s="83">
        <f t="shared" si="19"/>
        <v>0.21869999999999998</v>
      </c>
      <c r="N118" s="76">
        <v>2415</v>
      </c>
      <c r="O118" s="77" t="s">
        <v>69</v>
      </c>
      <c r="P118" s="83">
        <f t="shared" si="20"/>
        <v>0.24149999999999999</v>
      </c>
    </row>
    <row r="119" spans="1:16">
      <c r="A119" s="1">
        <f t="shared" si="15"/>
        <v>119</v>
      </c>
      <c r="B119" s="76">
        <v>1.4</v>
      </c>
      <c r="C119" s="77" t="s">
        <v>72</v>
      </c>
      <c r="D119" s="84">
        <f t="shared" si="17"/>
        <v>7.3684210526315783E-2</v>
      </c>
      <c r="E119" s="78">
        <v>2.5750000000000002</v>
      </c>
      <c r="F119" s="79">
        <v>6.6799999999999998E-2</v>
      </c>
      <c r="G119" s="75">
        <f t="shared" si="11"/>
        <v>2.6418000000000004</v>
      </c>
      <c r="H119" s="76">
        <v>1.21</v>
      </c>
      <c r="I119" s="77" t="s">
        <v>71</v>
      </c>
      <c r="J119" s="64">
        <f t="shared" si="18"/>
        <v>1.21</v>
      </c>
      <c r="K119" s="76">
        <v>2224</v>
      </c>
      <c r="L119" s="77" t="s">
        <v>69</v>
      </c>
      <c r="M119" s="83">
        <f t="shared" si="19"/>
        <v>0.22240000000000001</v>
      </c>
      <c r="N119" s="76">
        <v>2479</v>
      </c>
      <c r="O119" s="77" t="s">
        <v>69</v>
      </c>
      <c r="P119" s="83">
        <f t="shared" si="20"/>
        <v>0.24790000000000001</v>
      </c>
    </row>
    <row r="120" spans="1:16">
      <c r="A120" s="1">
        <f t="shared" si="15"/>
        <v>120</v>
      </c>
      <c r="B120" s="76">
        <v>1.5</v>
      </c>
      <c r="C120" s="77" t="s">
        <v>72</v>
      </c>
      <c r="D120" s="84">
        <f t="shared" si="17"/>
        <v>7.8947368421052627E-2</v>
      </c>
      <c r="E120" s="78">
        <v>2.6960000000000002</v>
      </c>
      <c r="F120" s="79">
        <v>6.3500000000000001E-2</v>
      </c>
      <c r="G120" s="75">
        <f t="shared" si="11"/>
        <v>2.7595000000000001</v>
      </c>
      <c r="H120" s="76">
        <v>1.26</v>
      </c>
      <c r="I120" s="77" t="s">
        <v>71</v>
      </c>
      <c r="J120" s="64">
        <f t="shared" si="18"/>
        <v>1.26</v>
      </c>
      <c r="K120" s="76">
        <v>2258</v>
      </c>
      <c r="L120" s="77" t="s">
        <v>69</v>
      </c>
      <c r="M120" s="83">
        <f t="shared" si="19"/>
        <v>0.2258</v>
      </c>
      <c r="N120" s="76">
        <v>2538</v>
      </c>
      <c r="O120" s="77" t="s">
        <v>69</v>
      </c>
      <c r="P120" s="83">
        <f t="shared" si="20"/>
        <v>0.25379999999999997</v>
      </c>
    </row>
    <row r="121" spans="1:16">
      <c r="A121" s="1">
        <f t="shared" si="15"/>
        <v>121</v>
      </c>
      <c r="B121" s="76">
        <v>1.6</v>
      </c>
      <c r="C121" s="77" t="s">
        <v>72</v>
      </c>
      <c r="D121" s="84">
        <f t="shared" si="17"/>
        <v>8.4210526315789472E-2</v>
      </c>
      <c r="E121" s="78">
        <v>2.8159999999999998</v>
      </c>
      <c r="F121" s="79">
        <v>6.0539999999999997E-2</v>
      </c>
      <c r="G121" s="75">
        <f t="shared" si="11"/>
        <v>2.8765399999999999</v>
      </c>
      <c r="H121" s="76">
        <v>1.32</v>
      </c>
      <c r="I121" s="77" t="s">
        <v>71</v>
      </c>
      <c r="J121" s="64">
        <f t="shared" si="18"/>
        <v>1.32</v>
      </c>
      <c r="K121" s="76">
        <v>2288</v>
      </c>
      <c r="L121" s="77" t="s">
        <v>69</v>
      </c>
      <c r="M121" s="83">
        <f t="shared" si="19"/>
        <v>0.22879999999999998</v>
      </c>
      <c r="N121" s="76">
        <v>2593</v>
      </c>
      <c r="O121" s="77" t="s">
        <v>69</v>
      </c>
      <c r="P121" s="83">
        <f t="shared" si="20"/>
        <v>0.25929999999999997</v>
      </c>
    </row>
    <row r="122" spans="1:16">
      <c r="A122" s="1">
        <f t="shared" si="15"/>
        <v>122</v>
      </c>
      <c r="B122" s="76">
        <v>1.7</v>
      </c>
      <c r="C122" s="77" t="s">
        <v>72</v>
      </c>
      <c r="D122" s="84">
        <f t="shared" si="17"/>
        <v>8.9473684210526316E-2</v>
      </c>
      <c r="E122" s="78">
        <v>2.9350000000000001</v>
      </c>
      <c r="F122" s="79">
        <v>5.7880000000000001E-2</v>
      </c>
      <c r="G122" s="75">
        <f t="shared" si="11"/>
        <v>2.99288</v>
      </c>
      <c r="H122" s="76">
        <v>1.37</v>
      </c>
      <c r="I122" s="77" t="s">
        <v>71</v>
      </c>
      <c r="J122" s="64">
        <f t="shared" si="18"/>
        <v>1.37</v>
      </c>
      <c r="K122" s="76">
        <v>2315</v>
      </c>
      <c r="L122" s="77" t="s">
        <v>69</v>
      </c>
      <c r="M122" s="83">
        <f t="shared" si="19"/>
        <v>0.23149999999999998</v>
      </c>
      <c r="N122" s="76">
        <v>2643</v>
      </c>
      <c r="O122" s="77" t="s">
        <v>69</v>
      </c>
      <c r="P122" s="83">
        <f t="shared" si="20"/>
        <v>0.26429999999999998</v>
      </c>
    </row>
    <row r="123" spans="1:16">
      <c r="A123" s="1">
        <f t="shared" si="15"/>
        <v>123</v>
      </c>
      <c r="B123" s="76">
        <v>1.8</v>
      </c>
      <c r="C123" s="77" t="s">
        <v>72</v>
      </c>
      <c r="D123" s="84">
        <f t="shared" si="17"/>
        <v>9.4736842105263161E-2</v>
      </c>
      <c r="E123" s="78">
        <v>3.0529999999999999</v>
      </c>
      <c r="F123" s="79">
        <v>5.5460000000000002E-2</v>
      </c>
      <c r="G123" s="75">
        <f t="shared" si="11"/>
        <v>3.10846</v>
      </c>
      <c r="H123" s="76">
        <v>1.43</v>
      </c>
      <c r="I123" s="77" t="s">
        <v>71</v>
      </c>
      <c r="J123" s="64">
        <f t="shared" si="18"/>
        <v>1.43</v>
      </c>
      <c r="K123" s="76">
        <v>2340</v>
      </c>
      <c r="L123" s="77" t="s">
        <v>69</v>
      </c>
      <c r="M123" s="83">
        <f t="shared" si="19"/>
        <v>0.23399999999999999</v>
      </c>
      <c r="N123" s="76">
        <v>2689</v>
      </c>
      <c r="O123" s="77" t="s">
        <v>69</v>
      </c>
      <c r="P123" s="83">
        <f t="shared" si="20"/>
        <v>0.26890000000000003</v>
      </c>
    </row>
    <row r="124" spans="1:16">
      <c r="A124" s="1">
        <f t="shared" si="15"/>
        <v>124</v>
      </c>
      <c r="B124" s="76">
        <v>2</v>
      </c>
      <c r="C124" s="77" t="s">
        <v>72</v>
      </c>
      <c r="D124" s="84">
        <f t="shared" si="17"/>
        <v>0.10526315789473684</v>
      </c>
      <c r="E124" s="78">
        <v>3.2829999999999999</v>
      </c>
      <c r="F124" s="79">
        <v>5.1240000000000001E-2</v>
      </c>
      <c r="G124" s="75">
        <f t="shared" si="11"/>
        <v>3.3342399999999999</v>
      </c>
      <c r="H124" s="76">
        <v>1.52</v>
      </c>
      <c r="I124" s="77" t="s">
        <v>71</v>
      </c>
      <c r="J124" s="64">
        <f t="shared" si="18"/>
        <v>1.52</v>
      </c>
      <c r="K124" s="76">
        <v>2385</v>
      </c>
      <c r="L124" s="77" t="s">
        <v>69</v>
      </c>
      <c r="M124" s="83">
        <f t="shared" si="19"/>
        <v>0.23849999999999999</v>
      </c>
      <c r="N124" s="76">
        <v>2772</v>
      </c>
      <c r="O124" s="77" t="s">
        <v>69</v>
      </c>
      <c r="P124" s="83">
        <f t="shared" si="20"/>
        <v>0.2772</v>
      </c>
    </row>
    <row r="125" spans="1:16">
      <c r="A125" s="1">
        <f t="shared" si="15"/>
        <v>125</v>
      </c>
      <c r="B125" s="66">
        <v>2.25</v>
      </c>
      <c r="C125" s="67" t="s">
        <v>72</v>
      </c>
      <c r="D125" s="84">
        <f t="shared" si="17"/>
        <v>0.11842105263157894</v>
      </c>
      <c r="E125" s="78">
        <v>3.5590000000000002</v>
      </c>
      <c r="F125" s="79">
        <v>4.6870000000000002E-2</v>
      </c>
      <c r="G125" s="75">
        <f t="shared" si="11"/>
        <v>3.6058700000000004</v>
      </c>
      <c r="H125" s="76">
        <v>1.64</v>
      </c>
      <c r="I125" s="77" t="s">
        <v>71</v>
      </c>
      <c r="J125" s="64">
        <f t="shared" si="18"/>
        <v>1.64</v>
      </c>
      <c r="K125" s="76">
        <v>2432</v>
      </c>
      <c r="L125" s="77" t="s">
        <v>69</v>
      </c>
      <c r="M125" s="83">
        <f t="shared" si="19"/>
        <v>0.2432</v>
      </c>
      <c r="N125" s="76">
        <v>2862</v>
      </c>
      <c r="O125" s="77" t="s">
        <v>69</v>
      </c>
      <c r="P125" s="83">
        <f t="shared" si="20"/>
        <v>0.28620000000000001</v>
      </c>
    </row>
    <row r="126" spans="1:16">
      <c r="A126" s="1">
        <f t="shared" si="15"/>
        <v>126</v>
      </c>
      <c r="B126" s="66">
        <v>2.5</v>
      </c>
      <c r="C126" s="67" t="s">
        <v>72</v>
      </c>
      <c r="D126" s="84">
        <f t="shared" si="17"/>
        <v>0.13157894736842105</v>
      </c>
      <c r="E126" s="78">
        <v>3.819</v>
      </c>
      <c r="F126" s="79">
        <v>4.3249999999999997E-2</v>
      </c>
      <c r="G126" s="75">
        <f t="shared" si="11"/>
        <v>3.86225</v>
      </c>
      <c r="H126" s="66">
        <v>1.74</v>
      </c>
      <c r="I126" s="67" t="s">
        <v>71</v>
      </c>
      <c r="J126" s="64">
        <f t="shared" si="18"/>
        <v>1.74</v>
      </c>
      <c r="K126" s="66">
        <v>2472</v>
      </c>
      <c r="L126" s="67" t="s">
        <v>69</v>
      </c>
      <c r="M126" s="83">
        <f t="shared" si="19"/>
        <v>0.2472</v>
      </c>
      <c r="N126" s="66">
        <v>2939</v>
      </c>
      <c r="O126" s="67" t="s">
        <v>69</v>
      </c>
      <c r="P126" s="83">
        <f t="shared" si="20"/>
        <v>0.29389999999999999</v>
      </c>
    </row>
    <row r="127" spans="1:16">
      <c r="A127" s="1">
        <f t="shared" si="15"/>
        <v>127</v>
      </c>
      <c r="B127" s="66">
        <v>2.75</v>
      </c>
      <c r="C127" s="67" t="s">
        <v>72</v>
      </c>
      <c r="D127" s="84">
        <f t="shared" si="17"/>
        <v>0.14473684210526316</v>
      </c>
      <c r="E127" s="78">
        <v>4.0629999999999997</v>
      </c>
      <c r="F127" s="79">
        <v>4.0189999999999997E-2</v>
      </c>
      <c r="G127" s="75">
        <f t="shared" si="11"/>
        <v>4.1031899999999997</v>
      </c>
      <c r="H127" s="66">
        <v>1.84</v>
      </c>
      <c r="I127" s="67" t="s">
        <v>71</v>
      </c>
      <c r="J127" s="64">
        <f t="shared" si="18"/>
        <v>1.84</v>
      </c>
      <c r="K127" s="66">
        <v>2505</v>
      </c>
      <c r="L127" s="67" t="s">
        <v>69</v>
      </c>
      <c r="M127" s="83">
        <f t="shared" si="19"/>
        <v>0.2505</v>
      </c>
      <c r="N127" s="66">
        <v>3006</v>
      </c>
      <c r="O127" s="67" t="s">
        <v>69</v>
      </c>
      <c r="P127" s="83">
        <f t="shared" si="20"/>
        <v>0.30059999999999998</v>
      </c>
    </row>
    <row r="128" spans="1:16">
      <c r="A128" s="1">
        <f t="shared" si="15"/>
        <v>128</v>
      </c>
      <c r="B128" s="76">
        <v>3</v>
      </c>
      <c r="C128" s="77" t="s">
        <v>72</v>
      </c>
      <c r="D128" s="84">
        <f t="shared" si="17"/>
        <v>0.15789473684210525</v>
      </c>
      <c r="E128" s="78">
        <v>4.2880000000000003</v>
      </c>
      <c r="F128" s="79">
        <v>3.7580000000000002E-2</v>
      </c>
      <c r="G128" s="75">
        <f t="shared" si="11"/>
        <v>4.3255800000000004</v>
      </c>
      <c r="H128" s="76">
        <v>1.94</v>
      </c>
      <c r="I128" s="77" t="s">
        <v>71</v>
      </c>
      <c r="J128" s="64">
        <f t="shared" si="18"/>
        <v>1.94</v>
      </c>
      <c r="K128" s="66">
        <v>2534</v>
      </c>
      <c r="L128" s="67" t="s">
        <v>69</v>
      </c>
      <c r="M128" s="83">
        <f t="shared" si="19"/>
        <v>0.25339999999999996</v>
      </c>
      <c r="N128" s="66">
        <v>3065</v>
      </c>
      <c r="O128" s="67" t="s">
        <v>69</v>
      </c>
      <c r="P128" s="83">
        <f t="shared" si="20"/>
        <v>0.30649999999999999</v>
      </c>
    </row>
    <row r="129" spans="1:16">
      <c r="A129" s="1">
        <f t="shared" si="15"/>
        <v>129</v>
      </c>
      <c r="B129" s="76">
        <v>3.25</v>
      </c>
      <c r="C129" s="77" t="s">
        <v>72</v>
      </c>
      <c r="D129" s="84">
        <f t="shared" si="17"/>
        <v>0.17105263157894737</v>
      </c>
      <c r="E129" s="78">
        <v>4.4960000000000004</v>
      </c>
      <c r="F129" s="79">
        <v>3.5310000000000001E-2</v>
      </c>
      <c r="G129" s="75">
        <f t="shared" si="11"/>
        <v>4.5313100000000004</v>
      </c>
      <c r="H129" s="76">
        <v>2.0299999999999998</v>
      </c>
      <c r="I129" s="77" t="s">
        <v>71</v>
      </c>
      <c r="J129" s="64">
        <f t="shared" si="18"/>
        <v>2.0299999999999998</v>
      </c>
      <c r="K129" s="66">
        <v>2559</v>
      </c>
      <c r="L129" s="67" t="s">
        <v>69</v>
      </c>
      <c r="M129" s="83">
        <f t="shared" si="19"/>
        <v>0.25590000000000002</v>
      </c>
      <c r="N129" s="66">
        <v>3117</v>
      </c>
      <c r="O129" s="67" t="s">
        <v>69</v>
      </c>
      <c r="P129" s="83">
        <f t="shared" si="20"/>
        <v>0.31169999999999998</v>
      </c>
    </row>
    <row r="130" spans="1:16">
      <c r="A130" s="1">
        <f t="shared" si="15"/>
        <v>130</v>
      </c>
      <c r="B130" s="76">
        <v>3.5</v>
      </c>
      <c r="C130" s="77" t="s">
        <v>72</v>
      </c>
      <c r="D130" s="84">
        <f t="shared" si="17"/>
        <v>0.18421052631578946</v>
      </c>
      <c r="E130" s="78">
        <v>4.6859999999999999</v>
      </c>
      <c r="F130" s="79">
        <v>3.3329999999999999E-2</v>
      </c>
      <c r="G130" s="75">
        <f t="shared" si="11"/>
        <v>4.7193300000000002</v>
      </c>
      <c r="H130" s="76">
        <v>2.12</v>
      </c>
      <c r="I130" s="77" t="s">
        <v>71</v>
      </c>
      <c r="J130" s="64">
        <f t="shared" si="18"/>
        <v>2.12</v>
      </c>
      <c r="K130" s="66">
        <v>2582</v>
      </c>
      <c r="L130" s="67" t="s">
        <v>69</v>
      </c>
      <c r="M130" s="83">
        <f t="shared" si="19"/>
        <v>0.25819999999999999</v>
      </c>
      <c r="N130" s="66">
        <v>3165</v>
      </c>
      <c r="O130" s="67" t="s">
        <v>69</v>
      </c>
      <c r="P130" s="83">
        <f t="shared" si="20"/>
        <v>0.3165</v>
      </c>
    </row>
    <row r="131" spans="1:16">
      <c r="A131" s="1">
        <f t="shared" si="15"/>
        <v>131</v>
      </c>
      <c r="B131" s="76">
        <v>3.75</v>
      </c>
      <c r="C131" s="77" t="s">
        <v>72</v>
      </c>
      <c r="D131" s="84">
        <f t="shared" si="17"/>
        <v>0.19736842105263158</v>
      </c>
      <c r="E131" s="78">
        <v>4.859</v>
      </c>
      <c r="F131" s="79">
        <v>3.1570000000000001E-2</v>
      </c>
      <c r="G131" s="75">
        <f t="shared" si="11"/>
        <v>4.8905700000000003</v>
      </c>
      <c r="H131" s="76">
        <v>2.2000000000000002</v>
      </c>
      <c r="I131" s="77" t="s">
        <v>71</v>
      </c>
      <c r="J131" s="64">
        <f t="shared" si="18"/>
        <v>2.2000000000000002</v>
      </c>
      <c r="K131" s="66">
        <v>2602</v>
      </c>
      <c r="L131" s="67" t="s">
        <v>69</v>
      </c>
      <c r="M131" s="83">
        <f t="shared" si="19"/>
        <v>0.26019999999999999</v>
      </c>
      <c r="N131" s="66">
        <v>3208</v>
      </c>
      <c r="O131" s="67" t="s">
        <v>69</v>
      </c>
      <c r="P131" s="83">
        <f t="shared" si="20"/>
        <v>0.32080000000000003</v>
      </c>
    </row>
    <row r="132" spans="1:16">
      <c r="A132" s="1">
        <f t="shared" si="15"/>
        <v>132</v>
      </c>
      <c r="B132" s="76">
        <v>4</v>
      </c>
      <c r="C132" s="77" t="s">
        <v>72</v>
      </c>
      <c r="D132" s="84">
        <f t="shared" si="17"/>
        <v>0.21052631578947367</v>
      </c>
      <c r="E132" s="78">
        <v>5.016</v>
      </c>
      <c r="F132" s="79">
        <v>3.0009999999999998E-2</v>
      </c>
      <c r="G132" s="75">
        <f t="shared" si="11"/>
        <v>5.0460099999999999</v>
      </c>
      <c r="H132" s="76">
        <v>2.2799999999999998</v>
      </c>
      <c r="I132" s="77" t="s">
        <v>71</v>
      </c>
      <c r="J132" s="64">
        <f t="shared" si="18"/>
        <v>2.2799999999999998</v>
      </c>
      <c r="K132" s="66">
        <v>2620</v>
      </c>
      <c r="L132" s="67" t="s">
        <v>69</v>
      </c>
      <c r="M132" s="83">
        <f t="shared" si="19"/>
        <v>0.26200000000000001</v>
      </c>
      <c r="N132" s="66">
        <v>3248</v>
      </c>
      <c r="O132" s="67" t="s">
        <v>69</v>
      </c>
      <c r="P132" s="83">
        <f t="shared" si="20"/>
        <v>0.32480000000000003</v>
      </c>
    </row>
    <row r="133" spans="1:16">
      <c r="A133" s="1">
        <f t="shared" si="15"/>
        <v>133</v>
      </c>
      <c r="B133" s="76">
        <v>4.5</v>
      </c>
      <c r="C133" s="77" t="s">
        <v>72</v>
      </c>
      <c r="D133" s="84">
        <f t="shared" si="17"/>
        <v>0.23684210526315788</v>
      </c>
      <c r="E133" s="78">
        <v>5.2850000000000001</v>
      </c>
      <c r="F133" s="79">
        <v>2.734E-2</v>
      </c>
      <c r="G133" s="75">
        <f t="shared" si="11"/>
        <v>5.3123399999999998</v>
      </c>
      <c r="H133" s="76">
        <v>2.44</v>
      </c>
      <c r="I133" s="77" t="s">
        <v>71</v>
      </c>
      <c r="J133" s="64">
        <f t="shared" si="18"/>
        <v>2.44</v>
      </c>
      <c r="K133" s="66">
        <v>2656</v>
      </c>
      <c r="L133" s="67" t="s">
        <v>69</v>
      </c>
      <c r="M133" s="83">
        <f t="shared" si="19"/>
        <v>0.2656</v>
      </c>
      <c r="N133" s="66">
        <v>3318</v>
      </c>
      <c r="O133" s="67" t="s">
        <v>69</v>
      </c>
      <c r="P133" s="83">
        <f t="shared" si="20"/>
        <v>0.33179999999999998</v>
      </c>
    </row>
    <row r="134" spans="1:16">
      <c r="A134" s="1">
        <f t="shared" si="15"/>
        <v>134</v>
      </c>
      <c r="B134" s="76">
        <v>5</v>
      </c>
      <c r="C134" s="77" t="s">
        <v>72</v>
      </c>
      <c r="D134" s="84">
        <f t="shared" si="17"/>
        <v>0.26315789473684209</v>
      </c>
      <c r="E134" s="78">
        <v>5.5030000000000001</v>
      </c>
      <c r="F134" s="79">
        <v>2.5139999999999999E-2</v>
      </c>
      <c r="G134" s="75">
        <f t="shared" si="11"/>
        <v>5.5281400000000005</v>
      </c>
      <c r="H134" s="76">
        <v>2.59</v>
      </c>
      <c r="I134" s="77" t="s">
        <v>71</v>
      </c>
      <c r="J134" s="64">
        <f t="shared" si="18"/>
        <v>2.59</v>
      </c>
      <c r="K134" s="66">
        <v>2687</v>
      </c>
      <c r="L134" s="67" t="s">
        <v>69</v>
      </c>
      <c r="M134" s="83">
        <f t="shared" si="19"/>
        <v>0.26869999999999999</v>
      </c>
      <c r="N134" s="66">
        <v>3380</v>
      </c>
      <c r="O134" s="67" t="s">
        <v>69</v>
      </c>
      <c r="P134" s="83">
        <f t="shared" si="20"/>
        <v>0.33799999999999997</v>
      </c>
    </row>
    <row r="135" spans="1:16">
      <c r="A135" s="1">
        <f t="shared" si="15"/>
        <v>135</v>
      </c>
      <c r="B135" s="76">
        <v>5.5</v>
      </c>
      <c r="C135" s="77" t="s">
        <v>72</v>
      </c>
      <c r="D135" s="84">
        <f t="shared" si="17"/>
        <v>0.28947368421052633</v>
      </c>
      <c r="E135" s="78">
        <v>5.6769999999999996</v>
      </c>
      <c r="F135" s="79">
        <v>2.3290000000000002E-2</v>
      </c>
      <c r="G135" s="75">
        <f t="shared" si="11"/>
        <v>5.7002899999999999</v>
      </c>
      <c r="H135" s="76">
        <v>2.73</v>
      </c>
      <c r="I135" s="77" t="s">
        <v>71</v>
      </c>
      <c r="J135" s="64">
        <f t="shared" si="18"/>
        <v>2.73</v>
      </c>
      <c r="K135" s="66">
        <v>2715</v>
      </c>
      <c r="L135" s="67" t="s">
        <v>69</v>
      </c>
      <c r="M135" s="83">
        <f t="shared" si="19"/>
        <v>0.27149999999999996</v>
      </c>
      <c r="N135" s="66">
        <v>3435</v>
      </c>
      <c r="O135" s="67" t="s">
        <v>69</v>
      </c>
      <c r="P135" s="83">
        <f t="shared" si="20"/>
        <v>0.34350000000000003</v>
      </c>
    </row>
    <row r="136" spans="1:16">
      <c r="A136" s="1">
        <f t="shared" si="15"/>
        <v>136</v>
      </c>
      <c r="B136" s="76">
        <v>6</v>
      </c>
      <c r="C136" s="77" t="s">
        <v>72</v>
      </c>
      <c r="D136" s="84">
        <f t="shared" si="17"/>
        <v>0.31578947368421051</v>
      </c>
      <c r="E136" s="78">
        <v>5.8150000000000004</v>
      </c>
      <c r="F136" s="79">
        <v>2.172E-2</v>
      </c>
      <c r="G136" s="75">
        <f t="shared" si="11"/>
        <v>5.8367200000000006</v>
      </c>
      <c r="H136" s="76">
        <v>2.87</v>
      </c>
      <c r="I136" s="77" t="s">
        <v>71</v>
      </c>
      <c r="J136" s="64">
        <f t="shared" si="18"/>
        <v>2.87</v>
      </c>
      <c r="K136" s="66">
        <v>2740</v>
      </c>
      <c r="L136" s="67" t="s">
        <v>69</v>
      </c>
      <c r="M136" s="83">
        <f t="shared" si="19"/>
        <v>0.27400000000000002</v>
      </c>
      <c r="N136" s="66">
        <v>3485</v>
      </c>
      <c r="O136" s="67" t="s">
        <v>69</v>
      </c>
      <c r="P136" s="83">
        <f t="shared" si="20"/>
        <v>0.34849999999999998</v>
      </c>
    </row>
    <row r="137" spans="1:16">
      <c r="A137" s="1">
        <f t="shared" si="15"/>
        <v>137</v>
      </c>
      <c r="B137" s="76">
        <v>6.5</v>
      </c>
      <c r="C137" s="77" t="s">
        <v>72</v>
      </c>
      <c r="D137" s="84">
        <f t="shared" si="17"/>
        <v>0.34210526315789475</v>
      </c>
      <c r="E137" s="78">
        <v>5.9249999999999998</v>
      </c>
      <c r="F137" s="79">
        <v>2.036E-2</v>
      </c>
      <c r="G137" s="75">
        <f t="shared" si="11"/>
        <v>5.94536</v>
      </c>
      <c r="H137" s="76">
        <v>3.01</v>
      </c>
      <c r="I137" s="77" t="s">
        <v>71</v>
      </c>
      <c r="J137" s="64">
        <f t="shared" si="18"/>
        <v>3.01</v>
      </c>
      <c r="K137" s="66">
        <v>2763</v>
      </c>
      <c r="L137" s="67" t="s">
        <v>69</v>
      </c>
      <c r="M137" s="83">
        <f t="shared" si="19"/>
        <v>0.27629999999999999</v>
      </c>
      <c r="N137" s="66">
        <v>3531</v>
      </c>
      <c r="O137" s="67" t="s">
        <v>69</v>
      </c>
      <c r="P137" s="83">
        <f t="shared" si="20"/>
        <v>0.35310000000000002</v>
      </c>
    </row>
    <row r="138" spans="1:16">
      <c r="A138" s="1">
        <f t="shared" si="15"/>
        <v>138</v>
      </c>
      <c r="B138" s="76">
        <v>7</v>
      </c>
      <c r="C138" s="77" t="s">
        <v>72</v>
      </c>
      <c r="D138" s="84">
        <f t="shared" si="17"/>
        <v>0.36842105263157893</v>
      </c>
      <c r="E138" s="78">
        <v>6.0119999999999996</v>
      </c>
      <c r="F138" s="79">
        <v>1.9179999999999999E-2</v>
      </c>
      <c r="G138" s="75">
        <f t="shared" si="11"/>
        <v>6.03118</v>
      </c>
      <c r="H138" s="76">
        <v>3.15</v>
      </c>
      <c r="I138" s="77" t="s">
        <v>71</v>
      </c>
      <c r="J138" s="64">
        <f t="shared" si="18"/>
        <v>3.15</v>
      </c>
      <c r="K138" s="66">
        <v>2785</v>
      </c>
      <c r="L138" s="67" t="s">
        <v>69</v>
      </c>
      <c r="M138" s="83">
        <f t="shared" si="19"/>
        <v>0.27850000000000003</v>
      </c>
      <c r="N138" s="66">
        <v>3573</v>
      </c>
      <c r="O138" s="67" t="s">
        <v>69</v>
      </c>
      <c r="P138" s="83">
        <f t="shared" si="20"/>
        <v>0.35730000000000001</v>
      </c>
    </row>
    <row r="139" spans="1:16">
      <c r="A139" s="1">
        <f t="shared" si="15"/>
        <v>139</v>
      </c>
      <c r="B139" s="76">
        <v>8</v>
      </c>
      <c r="C139" s="77" t="s">
        <v>72</v>
      </c>
      <c r="D139" s="84">
        <f t="shared" si="17"/>
        <v>0.42105263157894735</v>
      </c>
      <c r="E139" s="78">
        <v>6.1310000000000002</v>
      </c>
      <c r="F139" s="79">
        <v>1.72E-2</v>
      </c>
      <c r="G139" s="75">
        <f t="shared" si="11"/>
        <v>6.1482000000000001</v>
      </c>
      <c r="H139" s="76">
        <v>3.41</v>
      </c>
      <c r="I139" s="77" t="s">
        <v>71</v>
      </c>
      <c r="J139" s="64">
        <f t="shared" si="18"/>
        <v>3.41</v>
      </c>
      <c r="K139" s="66">
        <v>2836</v>
      </c>
      <c r="L139" s="67" t="s">
        <v>69</v>
      </c>
      <c r="M139" s="83">
        <f t="shared" si="19"/>
        <v>0.28359999999999996</v>
      </c>
      <c r="N139" s="66">
        <v>3650</v>
      </c>
      <c r="O139" s="67" t="s">
        <v>69</v>
      </c>
      <c r="P139" s="83">
        <f t="shared" si="20"/>
        <v>0.36499999999999999</v>
      </c>
    </row>
    <row r="140" spans="1:16">
      <c r="A140" s="1">
        <f t="shared" si="15"/>
        <v>140</v>
      </c>
      <c r="B140" s="76">
        <v>9</v>
      </c>
      <c r="C140" s="80" t="s">
        <v>72</v>
      </c>
      <c r="D140" s="84">
        <f t="shared" si="17"/>
        <v>0.47368421052631576</v>
      </c>
      <c r="E140" s="78">
        <v>6.1980000000000004</v>
      </c>
      <c r="F140" s="79">
        <v>1.562E-2</v>
      </c>
      <c r="G140" s="75">
        <f t="shared" si="11"/>
        <v>6.2136200000000006</v>
      </c>
      <c r="H140" s="76">
        <v>3.68</v>
      </c>
      <c r="I140" s="77" t="s">
        <v>71</v>
      </c>
      <c r="J140" s="64">
        <f t="shared" si="18"/>
        <v>3.68</v>
      </c>
      <c r="K140" s="66">
        <v>2883</v>
      </c>
      <c r="L140" s="67" t="s">
        <v>69</v>
      </c>
      <c r="M140" s="83">
        <f t="shared" si="19"/>
        <v>0.2883</v>
      </c>
      <c r="N140" s="66">
        <v>3720</v>
      </c>
      <c r="O140" s="67" t="s">
        <v>69</v>
      </c>
      <c r="P140" s="83">
        <f t="shared" si="20"/>
        <v>0.372</v>
      </c>
    </row>
    <row r="141" spans="1:16">
      <c r="A141" s="1">
        <f t="shared" si="15"/>
        <v>141</v>
      </c>
      <c r="B141" s="76">
        <v>10</v>
      </c>
      <c r="C141" s="67" t="s">
        <v>72</v>
      </c>
      <c r="D141" s="84">
        <f t="shared" si="17"/>
        <v>0.52631578947368418</v>
      </c>
      <c r="E141" s="78">
        <v>6.2290000000000001</v>
      </c>
      <c r="F141" s="79">
        <v>1.4330000000000001E-2</v>
      </c>
      <c r="G141" s="75">
        <f t="shared" si="11"/>
        <v>6.2433300000000003</v>
      </c>
      <c r="H141" s="66">
        <v>3.94</v>
      </c>
      <c r="I141" s="67" t="s">
        <v>71</v>
      </c>
      <c r="J141" s="64">
        <f t="shared" si="18"/>
        <v>3.94</v>
      </c>
      <c r="K141" s="66">
        <v>2928</v>
      </c>
      <c r="L141" s="67" t="s">
        <v>69</v>
      </c>
      <c r="M141" s="83">
        <f t="shared" si="19"/>
        <v>0.2928</v>
      </c>
      <c r="N141" s="66">
        <v>3784</v>
      </c>
      <c r="O141" s="67" t="s">
        <v>69</v>
      </c>
      <c r="P141" s="83">
        <f t="shared" si="20"/>
        <v>0.37839999999999996</v>
      </c>
    </row>
    <row r="142" spans="1:16">
      <c r="A142" s="1">
        <f t="shared" si="15"/>
        <v>142</v>
      </c>
      <c r="B142" s="76">
        <v>11</v>
      </c>
      <c r="C142" s="67" t="s">
        <v>72</v>
      </c>
      <c r="D142" s="84">
        <f t="shared" si="17"/>
        <v>0.57894736842105265</v>
      </c>
      <c r="E142" s="78">
        <v>6.2350000000000003</v>
      </c>
      <c r="F142" s="79">
        <v>1.325E-2</v>
      </c>
      <c r="G142" s="75">
        <f t="shared" si="11"/>
        <v>6.2482500000000005</v>
      </c>
      <c r="H142" s="66">
        <v>4.2</v>
      </c>
      <c r="I142" s="67" t="s">
        <v>71</v>
      </c>
      <c r="J142" s="64">
        <f t="shared" si="18"/>
        <v>4.2</v>
      </c>
      <c r="K142" s="66">
        <v>2970</v>
      </c>
      <c r="L142" s="67" t="s">
        <v>69</v>
      </c>
      <c r="M142" s="83">
        <f t="shared" si="19"/>
        <v>0.29700000000000004</v>
      </c>
      <c r="N142" s="66">
        <v>3844</v>
      </c>
      <c r="O142" s="67" t="s">
        <v>69</v>
      </c>
      <c r="P142" s="83">
        <f t="shared" si="20"/>
        <v>0.38439999999999996</v>
      </c>
    </row>
    <row r="143" spans="1:16">
      <c r="A143" s="1">
        <f t="shared" si="15"/>
        <v>143</v>
      </c>
      <c r="B143" s="76">
        <v>12</v>
      </c>
      <c r="C143" s="67" t="s">
        <v>72</v>
      </c>
      <c r="D143" s="84">
        <f t="shared" si="17"/>
        <v>0.63157894736842102</v>
      </c>
      <c r="E143" s="78">
        <v>6.2240000000000002</v>
      </c>
      <c r="F143" s="79">
        <v>1.2330000000000001E-2</v>
      </c>
      <c r="G143" s="75">
        <f t="shared" si="11"/>
        <v>6.2363300000000006</v>
      </c>
      <c r="H143" s="66">
        <v>4.46</v>
      </c>
      <c r="I143" s="67" t="s">
        <v>71</v>
      </c>
      <c r="J143" s="64">
        <f t="shared" si="18"/>
        <v>4.46</v>
      </c>
      <c r="K143" s="66">
        <v>3011</v>
      </c>
      <c r="L143" s="67" t="s">
        <v>69</v>
      </c>
      <c r="M143" s="83">
        <f t="shared" si="19"/>
        <v>0.30110000000000003</v>
      </c>
      <c r="N143" s="66">
        <v>3900</v>
      </c>
      <c r="O143" s="67" t="s">
        <v>69</v>
      </c>
      <c r="P143" s="83">
        <f t="shared" si="20"/>
        <v>0.39</v>
      </c>
    </row>
    <row r="144" spans="1:16">
      <c r="A144" s="1">
        <f t="shared" si="15"/>
        <v>144</v>
      </c>
      <c r="B144" s="76">
        <v>13</v>
      </c>
      <c r="C144" s="67" t="s">
        <v>72</v>
      </c>
      <c r="D144" s="84">
        <f t="shared" si="17"/>
        <v>0.68421052631578949</v>
      </c>
      <c r="E144" s="78">
        <v>6.2</v>
      </c>
      <c r="F144" s="79">
        <v>1.153E-2</v>
      </c>
      <c r="G144" s="75">
        <f t="shared" si="11"/>
        <v>6.2115299999999998</v>
      </c>
      <c r="H144" s="66">
        <v>4.72</v>
      </c>
      <c r="I144" s="67" t="s">
        <v>71</v>
      </c>
      <c r="J144" s="64">
        <f t="shared" si="18"/>
        <v>4.72</v>
      </c>
      <c r="K144" s="66">
        <v>3051</v>
      </c>
      <c r="L144" s="67" t="s">
        <v>69</v>
      </c>
      <c r="M144" s="83">
        <f t="shared" si="19"/>
        <v>0.30510000000000004</v>
      </c>
      <c r="N144" s="66">
        <v>3954</v>
      </c>
      <c r="O144" s="67" t="s">
        <v>69</v>
      </c>
      <c r="P144" s="83">
        <f t="shared" si="20"/>
        <v>0.39540000000000003</v>
      </c>
    </row>
    <row r="145" spans="1:16">
      <c r="A145" s="1">
        <f t="shared" si="15"/>
        <v>145</v>
      </c>
      <c r="B145" s="76">
        <v>14</v>
      </c>
      <c r="C145" s="67" t="s">
        <v>72</v>
      </c>
      <c r="D145" s="84">
        <f t="shared" si="17"/>
        <v>0.73684210526315785</v>
      </c>
      <c r="E145" s="78">
        <v>6.1669999999999998</v>
      </c>
      <c r="F145" s="79">
        <v>1.085E-2</v>
      </c>
      <c r="G145" s="75">
        <f t="shared" si="11"/>
        <v>6.1778499999999994</v>
      </c>
      <c r="H145" s="66">
        <v>4.99</v>
      </c>
      <c r="I145" s="67" t="s">
        <v>71</v>
      </c>
      <c r="J145" s="64">
        <f t="shared" si="18"/>
        <v>4.99</v>
      </c>
      <c r="K145" s="66">
        <v>3090</v>
      </c>
      <c r="L145" s="67" t="s">
        <v>69</v>
      </c>
      <c r="M145" s="83">
        <f t="shared" si="19"/>
        <v>0.309</v>
      </c>
      <c r="N145" s="66">
        <v>4006</v>
      </c>
      <c r="O145" s="67" t="s">
        <v>69</v>
      </c>
      <c r="P145" s="83">
        <f t="shared" si="20"/>
        <v>0.40060000000000001</v>
      </c>
    </row>
    <row r="146" spans="1:16">
      <c r="A146" s="1">
        <f t="shared" si="15"/>
        <v>146</v>
      </c>
      <c r="B146" s="76">
        <v>15</v>
      </c>
      <c r="C146" s="67" t="s">
        <v>72</v>
      </c>
      <c r="D146" s="84">
        <f t="shared" si="17"/>
        <v>0.78947368421052633</v>
      </c>
      <c r="E146" s="78">
        <v>6.1280000000000001</v>
      </c>
      <c r="F146" s="79">
        <v>1.0240000000000001E-2</v>
      </c>
      <c r="G146" s="75">
        <f t="shared" si="11"/>
        <v>6.1382399999999997</v>
      </c>
      <c r="H146" s="66">
        <v>5.25</v>
      </c>
      <c r="I146" s="67" t="s">
        <v>71</v>
      </c>
      <c r="J146" s="64">
        <f t="shared" si="18"/>
        <v>5.25</v>
      </c>
      <c r="K146" s="66">
        <v>3128</v>
      </c>
      <c r="L146" s="67" t="s">
        <v>69</v>
      </c>
      <c r="M146" s="83">
        <f t="shared" si="19"/>
        <v>0.31280000000000002</v>
      </c>
      <c r="N146" s="66">
        <v>4057</v>
      </c>
      <c r="O146" s="67" t="s">
        <v>69</v>
      </c>
      <c r="P146" s="83">
        <f t="shared" si="20"/>
        <v>0.40570000000000006</v>
      </c>
    </row>
    <row r="147" spans="1:16">
      <c r="A147" s="1">
        <f t="shared" si="15"/>
        <v>147</v>
      </c>
      <c r="B147" s="76">
        <v>16</v>
      </c>
      <c r="C147" s="67" t="s">
        <v>72</v>
      </c>
      <c r="D147" s="84">
        <f t="shared" ref="D147:D178" si="21">B147/$C$5</f>
        <v>0.84210526315789469</v>
      </c>
      <c r="E147" s="78">
        <v>6.0839999999999996</v>
      </c>
      <c r="F147" s="79">
        <v>9.7009999999999996E-3</v>
      </c>
      <c r="G147" s="75">
        <f t="shared" si="11"/>
        <v>6.0937009999999994</v>
      </c>
      <c r="H147" s="66">
        <v>5.52</v>
      </c>
      <c r="I147" s="67" t="s">
        <v>71</v>
      </c>
      <c r="J147" s="64">
        <f t="shared" si="18"/>
        <v>5.52</v>
      </c>
      <c r="K147" s="66">
        <v>3166</v>
      </c>
      <c r="L147" s="67" t="s">
        <v>69</v>
      </c>
      <c r="M147" s="83">
        <f t="shared" si="19"/>
        <v>0.31659999999999999</v>
      </c>
      <c r="N147" s="66">
        <v>4106</v>
      </c>
      <c r="O147" s="67" t="s">
        <v>69</v>
      </c>
      <c r="P147" s="83">
        <f t="shared" si="20"/>
        <v>0.41059999999999997</v>
      </c>
    </row>
    <row r="148" spans="1:16">
      <c r="A148" s="1">
        <f t="shared" si="15"/>
        <v>148</v>
      </c>
      <c r="B148" s="76">
        <v>17</v>
      </c>
      <c r="C148" s="67" t="s">
        <v>72</v>
      </c>
      <c r="D148" s="84">
        <f t="shared" si="21"/>
        <v>0.89473684210526316</v>
      </c>
      <c r="E148" s="78">
        <v>6.0380000000000003</v>
      </c>
      <c r="F148" s="79">
        <v>9.221E-3</v>
      </c>
      <c r="G148" s="75">
        <f t="shared" ref="G148:G211" si="22">E148+F148</f>
        <v>6.0472210000000004</v>
      </c>
      <c r="H148" s="66">
        <v>5.79</v>
      </c>
      <c r="I148" s="67" t="s">
        <v>71</v>
      </c>
      <c r="J148" s="64">
        <f t="shared" ref="J148:J179" si="23">H148</f>
        <v>5.79</v>
      </c>
      <c r="K148" s="66">
        <v>3203</v>
      </c>
      <c r="L148" s="67" t="s">
        <v>69</v>
      </c>
      <c r="M148" s="83">
        <f t="shared" ref="M148:M164" si="24">K148/1000/10</f>
        <v>0.32029999999999997</v>
      </c>
      <c r="N148" s="66">
        <v>4154</v>
      </c>
      <c r="O148" s="67" t="s">
        <v>69</v>
      </c>
      <c r="P148" s="83">
        <f t="shared" ref="P148:P169" si="25">N148/1000/10</f>
        <v>0.41539999999999999</v>
      </c>
    </row>
    <row r="149" spans="1:16">
      <c r="A149" s="1">
        <f t="shared" si="15"/>
        <v>149</v>
      </c>
      <c r="B149" s="76">
        <v>18</v>
      </c>
      <c r="C149" s="67" t="s">
        <v>72</v>
      </c>
      <c r="D149" s="84">
        <f t="shared" si="21"/>
        <v>0.94736842105263153</v>
      </c>
      <c r="E149" s="78">
        <v>5.9889999999999999</v>
      </c>
      <c r="F149" s="79">
        <v>8.7889999999999999E-3</v>
      </c>
      <c r="G149" s="75">
        <f t="shared" si="22"/>
        <v>5.997789</v>
      </c>
      <c r="H149" s="66">
        <v>6.06</v>
      </c>
      <c r="I149" s="67" t="s">
        <v>71</v>
      </c>
      <c r="J149" s="64">
        <f t="shared" si="23"/>
        <v>6.06</v>
      </c>
      <c r="K149" s="66">
        <v>3241</v>
      </c>
      <c r="L149" s="67" t="s">
        <v>69</v>
      </c>
      <c r="M149" s="83">
        <f t="shared" si="24"/>
        <v>0.3241</v>
      </c>
      <c r="N149" s="66">
        <v>4201</v>
      </c>
      <c r="O149" s="67" t="s">
        <v>69</v>
      </c>
      <c r="P149" s="83">
        <f t="shared" si="25"/>
        <v>0.42009999999999997</v>
      </c>
    </row>
    <row r="150" spans="1:16">
      <c r="A150" s="1">
        <f t="shared" ref="A150:A213" si="26">A149+1</f>
        <v>150</v>
      </c>
      <c r="B150" s="76">
        <v>20</v>
      </c>
      <c r="C150" s="67" t="s">
        <v>72</v>
      </c>
      <c r="D150" s="83">
        <f t="shared" si="21"/>
        <v>1.0526315789473684</v>
      </c>
      <c r="E150" s="78">
        <v>5.8879999999999999</v>
      </c>
      <c r="F150" s="79">
        <v>8.0440000000000008E-3</v>
      </c>
      <c r="G150" s="75">
        <f t="shared" si="22"/>
        <v>5.8960439999999998</v>
      </c>
      <c r="H150" s="66">
        <v>6.61</v>
      </c>
      <c r="I150" s="67" t="s">
        <v>71</v>
      </c>
      <c r="J150" s="64">
        <f t="shared" si="23"/>
        <v>6.61</v>
      </c>
      <c r="K150" s="66">
        <v>3360</v>
      </c>
      <c r="L150" s="67" t="s">
        <v>69</v>
      </c>
      <c r="M150" s="83">
        <f t="shared" si="24"/>
        <v>0.33599999999999997</v>
      </c>
      <c r="N150" s="66">
        <v>4294</v>
      </c>
      <c r="O150" s="67" t="s">
        <v>69</v>
      </c>
      <c r="P150" s="83">
        <f t="shared" si="25"/>
        <v>0.42939999999999995</v>
      </c>
    </row>
    <row r="151" spans="1:16">
      <c r="A151" s="1">
        <f t="shared" si="26"/>
        <v>151</v>
      </c>
      <c r="B151" s="76">
        <v>22.5</v>
      </c>
      <c r="C151" s="67" t="s">
        <v>72</v>
      </c>
      <c r="D151" s="83">
        <f t="shared" si="21"/>
        <v>1.1842105263157894</v>
      </c>
      <c r="E151" s="78">
        <v>5.76</v>
      </c>
      <c r="F151" s="79">
        <v>7.2830000000000004E-3</v>
      </c>
      <c r="G151" s="75">
        <f t="shared" si="22"/>
        <v>5.7672829999999999</v>
      </c>
      <c r="H151" s="66">
        <v>7.31</v>
      </c>
      <c r="I151" s="67" t="s">
        <v>71</v>
      </c>
      <c r="J151" s="64">
        <f t="shared" si="23"/>
        <v>7.31</v>
      </c>
      <c r="K151" s="66">
        <v>3535</v>
      </c>
      <c r="L151" s="67" t="s">
        <v>69</v>
      </c>
      <c r="M151" s="83">
        <f t="shared" si="24"/>
        <v>0.35350000000000004</v>
      </c>
      <c r="N151" s="66">
        <v>4407</v>
      </c>
      <c r="O151" s="67" t="s">
        <v>69</v>
      </c>
      <c r="P151" s="83">
        <f t="shared" si="25"/>
        <v>0.44069999999999998</v>
      </c>
    </row>
    <row r="152" spans="1:16">
      <c r="A152" s="1">
        <f t="shared" si="26"/>
        <v>152</v>
      </c>
      <c r="B152" s="76">
        <v>25</v>
      </c>
      <c r="C152" s="67" t="s">
        <v>72</v>
      </c>
      <c r="D152" s="83">
        <f t="shared" si="21"/>
        <v>1.3157894736842106</v>
      </c>
      <c r="E152" s="78">
        <v>5.633</v>
      </c>
      <c r="F152" s="79">
        <v>6.6610000000000003E-3</v>
      </c>
      <c r="G152" s="75">
        <f t="shared" si="22"/>
        <v>5.6396610000000003</v>
      </c>
      <c r="H152" s="66">
        <v>8.0299999999999994</v>
      </c>
      <c r="I152" s="67" t="s">
        <v>71</v>
      </c>
      <c r="J152" s="64">
        <f t="shared" si="23"/>
        <v>8.0299999999999994</v>
      </c>
      <c r="K152" s="66">
        <v>3709</v>
      </c>
      <c r="L152" s="67" t="s">
        <v>69</v>
      </c>
      <c r="M152" s="83">
        <f t="shared" si="24"/>
        <v>0.37090000000000001</v>
      </c>
      <c r="N152" s="66">
        <v>4518</v>
      </c>
      <c r="O152" s="67" t="s">
        <v>69</v>
      </c>
      <c r="P152" s="83">
        <f t="shared" si="25"/>
        <v>0.45179999999999998</v>
      </c>
    </row>
    <row r="153" spans="1:16">
      <c r="A153" s="1">
        <f t="shared" si="26"/>
        <v>153</v>
      </c>
      <c r="B153" s="76">
        <v>27.5</v>
      </c>
      <c r="C153" s="67" t="s">
        <v>72</v>
      </c>
      <c r="D153" s="83">
        <f t="shared" si="21"/>
        <v>1.4473684210526316</v>
      </c>
      <c r="E153" s="78">
        <v>5.51</v>
      </c>
      <c r="F153" s="79">
        <v>6.143E-3</v>
      </c>
      <c r="G153" s="75">
        <f t="shared" si="22"/>
        <v>5.5161429999999996</v>
      </c>
      <c r="H153" s="66">
        <v>8.76</v>
      </c>
      <c r="I153" s="67" t="s">
        <v>71</v>
      </c>
      <c r="J153" s="64">
        <f t="shared" si="23"/>
        <v>8.76</v>
      </c>
      <c r="K153" s="66">
        <v>3881</v>
      </c>
      <c r="L153" s="67" t="s">
        <v>69</v>
      </c>
      <c r="M153" s="83">
        <f t="shared" si="24"/>
        <v>0.3881</v>
      </c>
      <c r="N153" s="66">
        <v>4629</v>
      </c>
      <c r="O153" s="67" t="s">
        <v>69</v>
      </c>
      <c r="P153" s="83">
        <f t="shared" si="25"/>
        <v>0.46289999999999998</v>
      </c>
    </row>
    <row r="154" spans="1:16">
      <c r="A154" s="1">
        <f t="shared" si="26"/>
        <v>154</v>
      </c>
      <c r="B154" s="76">
        <v>30</v>
      </c>
      <c r="C154" s="67" t="s">
        <v>72</v>
      </c>
      <c r="D154" s="83">
        <f t="shared" si="21"/>
        <v>1.5789473684210527</v>
      </c>
      <c r="E154" s="78">
        <v>5.391</v>
      </c>
      <c r="F154" s="79">
        <v>5.705E-3</v>
      </c>
      <c r="G154" s="75">
        <f t="shared" si="22"/>
        <v>5.3967049999999999</v>
      </c>
      <c r="H154" s="66">
        <v>9.51</v>
      </c>
      <c r="I154" s="67" t="s">
        <v>71</v>
      </c>
      <c r="J154" s="64">
        <f t="shared" si="23"/>
        <v>9.51</v>
      </c>
      <c r="K154" s="66">
        <v>4052</v>
      </c>
      <c r="L154" s="67" t="s">
        <v>69</v>
      </c>
      <c r="M154" s="83">
        <f t="shared" si="24"/>
        <v>0.40519999999999995</v>
      </c>
      <c r="N154" s="66">
        <v>4739</v>
      </c>
      <c r="O154" s="67" t="s">
        <v>69</v>
      </c>
      <c r="P154" s="83">
        <f t="shared" si="25"/>
        <v>0.47389999999999999</v>
      </c>
    </row>
    <row r="155" spans="1:16">
      <c r="A155" s="1">
        <f t="shared" si="26"/>
        <v>155</v>
      </c>
      <c r="B155" s="76">
        <v>32.5</v>
      </c>
      <c r="C155" s="67" t="s">
        <v>72</v>
      </c>
      <c r="D155" s="83">
        <f t="shared" si="21"/>
        <v>1.7105263157894737</v>
      </c>
      <c r="E155" s="78">
        <v>5.2759999999999998</v>
      </c>
      <c r="F155" s="79">
        <v>5.3280000000000003E-3</v>
      </c>
      <c r="G155" s="75">
        <f t="shared" si="22"/>
        <v>5.2813280000000002</v>
      </c>
      <c r="H155" s="66">
        <v>10.28</v>
      </c>
      <c r="I155" s="67" t="s">
        <v>71</v>
      </c>
      <c r="J155" s="64">
        <f t="shared" si="23"/>
        <v>10.28</v>
      </c>
      <c r="K155" s="66">
        <v>4224</v>
      </c>
      <c r="L155" s="67" t="s">
        <v>69</v>
      </c>
      <c r="M155" s="83">
        <f t="shared" si="24"/>
        <v>0.4224</v>
      </c>
      <c r="N155" s="66">
        <v>4850</v>
      </c>
      <c r="O155" s="67" t="s">
        <v>69</v>
      </c>
      <c r="P155" s="83">
        <f t="shared" si="25"/>
        <v>0.48499999999999999</v>
      </c>
    </row>
    <row r="156" spans="1:16">
      <c r="A156" s="1">
        <f t="shared" si="26"/>
        <v>156</v>
      </c>
      <c r="B156" s="76">
        <v>35</v>
      </c>
      <c r="C156" s="67" t="s">
        <v>72</v>
      </c>
      <c r="D156" s="83">
        <f t="shared" si="21"/>
        <v>1.8421052631578947</v>
      </c>
      <c r="E156" s="78">
        <v>5.1660000000000004</v>
      </c>
      <c r="F156" s="79">
        <v>5.0010000000000002E-3</v>
      </c>
      <c r="G156" s="75">
        <f t="shared" si="22"/>
        <v>5.1710010000000004</v>
      </c>
      <c r="H156" s="66">
        <v>11.06</v>
      </c>
      <c r="I156" s="67" t="s">
        <v>71</v>
      </c>
      <c r="J156" s="64">
        <f t="shared" si="23"/>
        <v>11.06</v>
      </c>
      <c r="K156" s="66">
        <v>4395</v>
      </c>
      <c r="L156" s="67" t="s">
        <v>69</v>
      </c>
      <c r="M156" s="83">
        <f t="shared" si="24"/>
        <v>0.43949999999999995</v>
      </c>
      <c r="N156" s="66">
        <v>4962</v>
      </c>
      <c r="O156" s="67" t="s">
        <v>69</v>
      </c>
      <c r="P156" s="83">
        <f t="shared" si="25"/>
        <v>0.49619999999999997</v>
      </c>
    </row>
    <row r="157" spans="1:16">
      <c r="A157" s="1">
        <f t="shared" si="26"/>
        <v>157</v>
      </c>
      <c r="B157" s="76">
        <v>37.5</v>
      </c>
      <c r="C157" s="67" t="s">
        <v>72</v>
      </c>
      <c r="D157" s="83">
        <f t="shared" si="21"/>
        <v>1.9736842105263157</v>
      </c>
      <c r="E157" s="78">
        <v>5.0599999999999996</v>
      </c>
      <c r="F157" s="79">
        <v>4.7140000000000003E-3</v>
      </c>
      <c r="G157" s="75">
        <f t="shared" si="22"/>
        <v>5.0647139999999995</v>
      </c>
      <c r="H157" s="66">
        <v>11.86</v>
      </c>
      <c r="I157" s="67" t="s">
        <v>71</v>
      </c>
      <c r="J157" s="64">
        <f t="shared" si="23"/>
        <v>11.86</v>
      </c>
      <c r="K157" s="66">
        <v>4566</v>
      </c>
      <c r="L157" s="67" t="s">
        <v>69</v>
      </c>
      <c r="M157" s="83">
        <f t="shared" si="24"/>
        <v>0.45660000000000001</v>
      </c>
      <c r="N157" s="66">
        <v>5074</v>
      </c>
      <c r="O157" s="67" t="s">
        <v>69</v>
      </c>
      <c r="P157" s="83">
        <f t="shared" si="25"/>
        <v>0.50739999999999996</v>
      </c>
    </row>
    <row r="158" spans="1:16">
      <c r="A158" s="1">
        <f t="shared" si="26"/>
        <v>158</v>
      </c>
      <c r="B158" s="76">
        <v>40</v>
      </c>
      <c r="C158" s="67" t="s">
        <v>72</v>
      </c>
      <c r="D158" s="83">
        <f t="shared" si="21"/>
        <v>2.1052631578947367</v>
      </c>
      <c r="E158" s="78">
        <v>4.9960000000000004</v>
      </c>
      <c r="F158" s="79">
        <v>4.4609999999999997E-3</v>
      </c>
      <c r="G158" s="75">
        <f t="shared" si="22"/>
        <v>5.0004610000000005</v>
      </c>
      <c r="H158" s="66">
        <v>12.68</v>
      </c>
      <c r="I158" s="67" t="s">
        <v>71</v>
      </c>
      <c r="J158" s="64">
        <f t="shared" si="23"/>
        <v>12.68</v>
      </c>
      <c r="K158" s="66">
        <v>4736</v>
      </c>
      <c r="L158" s="67" t="s">
        <v>69</v>
      </c>
      <c r="M158" s="83">
        <f t="shared" si="24"/>
        <v>0.47359999999999997</v>
      </c>
      <c r="N158" s="66">
        <v>5187</v>
      </c>
      <c r="O158" s="67" t="s">
        <v>69</v>
      </c>
      <c r="P158" s="83">
        <f t="shared" si="25"/>
        <v>0.51870000000000005</v>
      </c>
    </row>
    <row r="159" spans="1:16">
      <c r="A159" s="1">
        <f t="shared" si="26"/>
        <v>159</v>
      </c>
      <c r="B159" s="76">
        <v>45</v>
      </c>
      <c r="C159" s="67" t="s">
        <v>72</v>
      </c>
      <c r="D159" s="83">
        <f t="shared" si="21"/>
        <v>2.3684210526315788</v>
      </c>
      <c r="E159" s="78">
        <v>4.8479999999999999</v>
      </c>
      <c r="F159" s="79">
        <v>4.0309999999999999E-3</v>
      </c>
      <c r="G159" s="75">
        <f t="shared" si="22"/>
        <v>4.8520310000000002</v>
      </c>
      <c r="H159" s="66">
        <v>14.34</v>
      </c>
      <c r="I159" s="67" t="s">
        <v>71</v>
      </c>
      <c r="J159" s="64">
        <f t="shared" si="23"/>
        <v>14.34</v>
      </c>
      <c r="K159" s="66">
        <v>5338</v>
      </c>
      <c r="L159" s="67" t="s">
        <v>69</v>
      </c>
      <c r="M159" s="83">
        <f t="shared" si="24"/>
        <v>0.53380000000000005</v>
      </c>
      <c r="N159" s="66">
        <v>5416</v>
      </c>
      <c r="O159" s="67" t="s">
        <v>69</v>
      </c>
      <c r="P159" s="83">
        <f t="shared" si="25"/>
        <v>0.54160000000000008</v>
      </c>
    </row>
    <row r="160" spans="1:16">
      <c r="A160" s="1">
        <f t="shared" si="26"/>
        <v>160</v>
      </c>
      <c r="B160" s="76">
        <v>50</v>
      </c>
      <c r="C160" s="67" t="s">
        <v>72</v>
      </c>
      <c r="D160" s="83">
        <f t="shared" si="21"/>
        <v>2.6315789473684212</v>
      </c>
      <c r="E160" s="78">
        <v>4.6779999999999999</v>
      </c>
      <c r="F160" s="79">
        <v>3.6809999999999998E-3</v>
      </c>
      <c r="G160" s="75">
        <f t="shared" si="22"/>
        <v>4.6816810000000002</v>
      </c>
      <c r="H160" s="66">
        <v>16.059999999999999</v>
      </c>
      <c r="I160" s="67" t="s">
        <v>71</v>
      </c>
      <c r="J160" s="64">
        <f t="shared" si="23"/>
        <v>16.059999999999999</v>
      </c>
      <c r="K160" s="66">
        <v>5913</v>
      </c>
      <c r="L160" s="67" t="s">
        <v>69</v>
      </c>
      <c r="M160" s="83">
        <f t="shared" si="24"/>
        <v>0.59130000000000005</v>
      </c>
      <c r="N160" s="66">
        <v>5649</v>
      </c>
      <c r="O160" s="67" t="s">
        <v>69</v>
      </c>
      <c r="P160" s="83">
        <f t="shared" si="25"/>
        <v>0.56489999999999996</v>
      </c>
    </row>
    <row r="161" spans="1:16">
      <c r="A161" s="1">
        <f t="shared" si="26"/>
        <v>161</v>
      </c>
      <c r="B161" s="76">
        <v>55</v>
      </c>
      <c r="C161" s="67" t="s">
        <v>72</v>
      </c>
      <c r="D161" s="83">
        <f t="shared" si="21"/>
        <v>2.8947368421052633</v>
      </c>
      <c r="E161" s="78">
        <v>4.5190000000000001</v>
      </c>
      <c r="F161" s="79">
        <v>3.3899999999999998E-3</v>
      </c>
      <c r="G161" s="75">
        <f t="shared" si="22"/>
        <v>4.5223899999999997</v>
      </c>
      <c r="H161" s="66">
        <v>17.84</v>
      </c>
      <c r="I161" s="67" t="s">
        <v>71</v>
      </c>
      <c r="J161" s="64">
        <f t="shared" si="23"/>
        <v>17.84</v>
      </c>
      <c r="K161" s="66">
        <v>6474</v>
      </c>
      <c r="L161" s="67" t="s">
        <v>69</v>
      </c>
      <c r="M161" s="83">
        <f t="shared" si="24"/>
        <v>0.64739999999999998</v>
      </c>
      <c r="N161" s="66">
        <v>5888</v>
      </c>
      <c r="O161" s="67" t="s">
        <v>69</v>
      </c>
      <c r="P161" s="83">
        <f t="shared" si="25"/>
        <v>0.58879999999999999</v>
      </c>
    </row>
    <row r="162" spans="1:16">
      <c r="A162" s="1">
        <f t="shared" si="26"/>
        <v>162</v>
      </c>
      <c r="B162" s="76">
        <v>60</v>
      </c>
      <c r="C162" s="67" t="s">
        <v>72</v>
      </c>
      <c r="D162" s="83">
        <f t="shared" si="21"/>
        <v>3.1578947368421053</v>
      </c>
      <c r="E162" s="78">
        <v>4.37</v>
      </c>
      <c r="F162" s="79">
        <v>3.1440000000000001E-3</v>
      </c>
      <c r="G162" s="75">
        <f t="shared" si="22"/>
        <v>4.3731439999999999</v>
      </c>
      <c r="H162" s="66">
        <v>19.68</v>
      </c>
      <c r="I162" s="67" t="s">
        <v>71</v>
      </c>
      <c r="J162" s="64">
        <f t="shared" si="23"/>
        <v>19.68</v>
      </c>
      <c r="K162" s="66">
        <v>7024</v>
      </c>
      <c r="L162" s="67" t="s">
        <v>69</v>
      </c>
      <c r="M162" s="83">
        <f t="shared" si="24"/>
        <v>0.70240000000000002</v>
      </c>
      <c r="N162" s="66">
        <v>6133</v>
      </c>
      <c r="O162" s="67" t="s">
        <v>69</v>
      </c>
      <c r="P162" s="83">
        <f t="shared" si="25"/>
        <v>0.61329999999999996</v>
      </c>
    </row>
    <row r="163" spans="1:16">
      <c r="A163" s="1">
        <f t="shared" si="26"/>
        <v>163</v>
      </c>
      <c r="B163" s="76">
        <v>65</v>
      </c>
      <c r="C163" s="67" t="s">
        <v>72</v>
      </c>
      <c r="D163" s="83">
        <f t="shared" si="21"/>
        <v>3.4210526315789473</v>
      </c>
      <c r="E163" s="78">
        <v>4.2290000000000001</v>
      </c>
      <c r="F163" s="79">
        <v>2.934E-3</v>
      </c>
      <c r="G163" s="75">
        <f t="shared" si="22"/>
        <v>4.2319339999999999</v>
      </c>
      <c r="H163" s="66">
        <v>21.58</v>
      </c>
      <c r="I163" s="67" t="s">
        <v>71</v>
      </c>
      <c r="J163" s="64">
        <f t="shared" si="23"/>
        <v>21.58</v>
      </c>
      <c r="K163" s="66">
        <v>7569</v>
      </c>
      <c r="L163" s="67" t="s">
        <v>69</v>
      </c>
      <c r="M163" s="83">
        <f t="shared" si="24"/>
        <v>0.75690000000000002</v>
      </c>
      <c r="N163" s="66">
        <v>6385</v>
      </c>
      <c r="O163" s="67" t="s">
        <v>69</v>
      </c>
      <c r="P163" s="83">
        <f t="shared" si="25"/>
        <v>0.63849999999999996</v>
      </c>
    </row>
    <row r="164" spans="1:16">
      <c r="A164" s="1">
        <f t="shared" si="26"/>
        <v>164</v>
      </c>
      <c r="B164" s="76">
        <v>70</v>
      </c>
      <c r="C164" s="67" t="s">
        <v>72</v>
      </c>
      <c r="D164" s="83">
        <f t="shared" si="21"/>
        <v>3.6842105263157894</v>
      </c>
      <c r="E164" s="78">
        <v>4.0960000000000001</v>
      </c>
      <c r="F164" s="79">
        <v>2.751E-3</v>
      </c>
      <c r="G164" s="75">
        <f t="shared" si="22"/>
        <v>4.098751</v>
      </c>
      <c r="H164" s="66">
        <v>23.55</v>
      </c>
      <c r="I164" s="67" t="s">
        <v>71</v>
      </c>
      <c r="J164" s="64">
        <f t="shared" si="23"/>
        <v>23.55</v>
      </c>
      <c r="K164" s="66">
        <v>8110</v>
      </c>
      <c r="L164" s="67" t="s">
        <v>69</v>
      </c>
      <c r="M164" s="83">
        <f t="shared" si="24"/>
        <v>0.81099999999999994</v>
      </c>
      <c r="N164" s="66">
        <v>6644</v>
      </c>
      <c r="O164" s="67" t="s">
        <v>69</v>
      </c>
      <c r="P164" s="83">
        <f t="shared" si="25"/>
        <v>0.66439999999999999</v>
      </c>
    </row>
    <row r="165" spans="1:16">
      <c r="A165" s="1">
        <f t="shared" si="26"/>
        <v>165</v>
      </c>
      <c r="B165" s="76">
        <v>80</v>
      </c>
      <c r="C165" s="67" t="s">
        <v>72</v>
      </c>
      <c r="D165" s="83">
        <f t="shared" si="21"/>
        <v>4.2105263157894735</v>
      </c>
      <c r="E165" s="78">
        <v>3.85</v>
      </c>
      <c r="F165" s="79">
        <v>2.4489999999999998E-3</v>
      </c>
      <c r="G165" s="75">
        <f t="shared" si="22"/>
        <v>3.852449</v>
      </c>
      <c r="H165" s="66">
        <v>27.67</v>
      </c>
      <c r="I165" s="67" t="s">
        <v>71</v>
      </c>
      <c r="J165" s="64">
        <f t="shared" si="23"/>
        <v>27.67</v>
      </c>
      <c r="K165" s="66">
        <v>1.01</v>
      </c>
      <c r="L165" s="112" t="s">
        <v>71</v>
      </c>
      <c r="M165" s="64">
        <f t="shared" ref="M165:M212" si="27">K165</f>
        <v>1.01</v>
      </c>
      <c r="N165" s="66">
        <v>7184</v>
      </c>
      <c r="O165" s="67" t="s">
        <v>69</v>
      </c>
      <c r="P165" s="83">
        <f t="shared" si="25"/>
        <v>0.71840000000000004</v>
      </c>
    </row>
    <row r="166" spans="1:16">
      <c r="A166" s="1">
        <f t="shared" si="26"/>
        <v>166</v>
      </c>
      <c r="B166" s="76">
        <v>90</v>
      </c>
      <c r="C166" s="67" t="s">
        <v>72</v>
      </c>
      <c r="D166" s="83">
        <f t="shared" si="21"/>
        <v>4.7368421052631575</v>
      </c>
      <c r="E166" s="78">
        <v>3.6269999999999998</v>
      </c>
      <c r="F166" s="79">
        <v>2.2100000000000002E-3</v>
      </c>
      <c r="G166" s="75">
        <f t="shared" si="22"/>
        <v>3.6292099999999996</v>
      </c>
      <c r="H166" s="66">
        <v>32.06</v>
      </c>
      <c r="I166" s="67" t="s">
        <v>71</v>
      </c>
      <c r="J166" s="64">
        <f t="shared" si="23"/>
        <v>32.06</v>
      </c>
      <c r="K166" s="66">
        <v>1.19</v>
      </c>
      <c r="L166" s="67" t="s">
        <v>71</v>
      </c>
      <c r="M166" s="64">
        <f t="shared" si="27"/>
        <v>1.19</v>
      </c>
      <c r="N166" s="66">
        <v>7755</v>
      </c>
      <c r="O166" s="67" t="s">
        <v>69</v>
      </c>
      <c r="P166" s="83">
        <f t="shared" si="25"/>
        <v>0.77549999999999997</v>
      </c>
    </row>
    <row r="167" spans="1:16">
      <c r="A167" s="1">
        <f t="shared" si="26"/>
        <v>167</v>
      </c>
      <c r="B167" s="76">
        <v>100</v>
      </c>
      <c r="C167" s="67" t="s">
        <v>72</v>
      </c>
      <c r="D167" s="83">
        <f t="shared" si="21"/>
        <v>5.2631578947368425</v>
      </c>
      <c r="E167" s="78">
        <v>3.4239999999999999</v>
      </c>
      <c r="F167" s="79">
        <v>2.0149999999999999E-3</v>
      </c>
      <c r="G167" s="75">
        <f t="shared" si="22"/>
        <v>3.426015</v>
      </c>
      <c r="H167" s="66">
        <v>36.700000000000003</v>
      </c>
      <c r="I167" s="67" t="s">
        <v>71</v>
      </c>
      <c r="J167" s="64">
        <f t="shared" si="23"/>
        <v>36.700000000000003</v>
      </c>
      <c r="K167" s="66">
        <v>1.37</v>
      </c>
      <c r="L167" s="67" t="s">
        <v>71</v>
      </c>
      <c r="M167" s="64">
        <f t="shared" si="27"/>
        <v>1.37</v>
      </c>
      <c r="N167" s="66">
        <v>8359</v>
      </c>
      <c r="O167" s="67" t="s">
        <v>69</v>
      </c>
      <c r="P167" s="83">
        <f t="shared" si="25"/>
        <v>0.83589999999999998</v>
      </c>
    </row>
    <row r="168" spans="1:16">
      <c r="A168" s="1">
        <f t="shared" si="26"/>
        <v>168</v>
      </c>
      <c r="B168" s="76">
        <v>110</v>
      </c>
      <c r="C168" s="67" t="s">
        <v>72</v>
      </c>
      <c r="D168" s="83">
        <f t="shared" si="21"/>
        <v>5.7894736842105265</v>
      </c>
      <c r="E168" s="78">
        <v>3.24</v>
      </c>
      <c r="F168" s="79">
        <v>1.854E-3</v>
      </c>
      <c r="G168" s="75">
        <f t="shared" si="22"/>
        <v>3.241854</v>
      </c>
      <c r="H168" s="66">
        <v>41.62</v>
      </c>
      <c r="I168" s="67" t="s">
        <v>71</v>
      </c>
      <c r="J168" s="64">
        <f t="shared" si="23"/>
        <v>41.62</v>
      </c>
      <c r="K168" s="66">
        <v>1.54</v>
      </c>
      <c r="L168" s="67" t="s">
        <v>71</v>
      </c>
      <c r="M168" s="64">
        <f t="shared" si="27"/>
        <v>1.54</v>
      </c>
      <c r="N168" s="66">
        <v>8996</v>
      </c>
      <c r="O168" s="67" t="s">
        <v>69</v>
      </c>
      <c r="P168" s="83">
        <f t="shared" si="25"/>
        <v>0.89960000000000007</v>
      </c>
    </row>
    <row r="169" spans="1:16">
      <c r="A169" s="1">
        <f t="shared" si="26"/>
        <v>169</v>
      </c>
      <c r="B169" s="76">
        <v>120</v>
      </c>
      <c r="C169" s="67" t="s">
        <v>72</v>
      </c>
      <c r="D169" s="83">
        <f t="shared" si="21"/>
        <v>6.3157894736842106</v>
      </c>
      <c r="E169" s="78">
        <v>3.0710000000000002</v>
      </c>
      <c r="F169" s="79">
        <v>1.7179999999999999E-3</v>
      </c>
      <c r="G169" s="75">
        <f t="shared" si="22"/>
        <v>3.0727180000000001</v>
      </c>
      <c r="H169" s="66">
        <v>46.82</v>
      </c>
      <c r="I169" s="67" t="s">
        <v>71</v>
      </c>
      <c r="J169" s="64">
        <f t="shared" si="23"/>
        <v>46.82</v>
      </c>
      <c r="K169" s="66">
        <v>1.72</v>
      </c>
      <c r="L169" s="67" t="s">
        <v>71</v>
      </c>
      <c r="M169" s="64">
        <f t="shared" si="27"/>
        <v>1.72</v>
      </c>
      <c r="N169" s="66">
        <v>9668</v>
      </c>
      <c r="O169" s="67" t="s">
        <v>69</v>
      </c>
      <c r="P169" s="83">
        <f t="shared" si="25"/>
        <v>0.96679999999999988</v>
      </c>
    </row>
    <row r="170" spans="1:16">
      <c r="A170" s="1">
        <f t="shared" si="26"/>
        <v>170</v>
      </c>
      <c r="B170" s="76">
        <v>130</v>
      </c>
      <c r="C170" s="67" t="s">
        <v>72</v>
      </c>
      <c r="D170" s="83">
        <f t="shared" si="21"/>
        <v>6.8421052631578947</v>
      </c>
      <c r="E170" s="78">
        <v>2.9169999999999998</v>
      </c>
      <c r="F170" s="79">
        <v>1.601E-3</v>
      </c>
      <c r="G170" s="75">
        <f t="shared" si="22"/>
        <v>2.9186009999999998</v>
      </c>
      <c r="H170" s="66">
        <v>52.29</v>
      </c>
      <c r="I170" s="67" t="s">
        <v>71</v>
      </c>
      <c r="J170" s="64">
        <f t="shared" si="23"/>
        <v>52.29</v>
      </c>
      <c r="K170" s="66">
        <v>1.89</v>
      </c>
      <c r="L170" s="67" t="s">
        <v>71</v>
      </c>
      <c r="M170" s="64">
        <f t="shared" si="27"/>
        <v>1.89</v>
      </c>
      <c r="N170" s="66">
        <v>1.04</v>
      </c>
      <c r="O170" s="112" t="s">
        <v>71</v>
      </c>
      <c r="P170" s="64">
        <f t="shared" ref="P170:P201" si="28">N170</f>
        <v>1.04</v>
      </c>
    </row>
    <row r="171" spans="1:16">
      <c r="A171" s="1">
        <f t="shared" si="26"/>
        <v>171</v>
      </c>
      <c r="B171" s="76">
        <v>140</v>
      </c>
      <c r="C171" s="67" t="s">
        <v>72</v>
      </c>
      <c r="D171" s="83">
        <f t="shared" si="21"/>
        <v>7.3684210526315788</v>
      </c>
      <c r="E171" s="78">
        <v>2.7759999999999998</v>
      </c>
      <c r="F171" s="79">
        <v>1.5E-3</v>
      </c>
      <c r="G171" s="75">
        <f t="shared" si="22"/>
        <v>2.7774999999999999</v>
      </c>
      <c r="H171" s="66">
        <v>58.04</v>
      </c>
      <c r="I171" s="67" t="s">
        <v>71</v>
      </c>
      <c r="J171" s="64">
        <f t="shared" si="23"/>
        <v>58.04</v>
      </c>
      <c r="K171" s="66">
        <v>2.0699999999999998</v>
      </c>
      <c r="L171" s="67" t="s">
        <v>71</v>
      </c>
      <c r="M171" s="64">
        <f t="shared" si="27"/>
        <v>2.0699999999999998</v>
      </c>
      <c r="N171" s="66">
        <v>1.1100000000000001</v>
      </c>
      <c r="O171" s="67" t="s">
        <v>71</v>
      </c>
      <c r="P171" s="64">
        <f t="shared" si="28"/>
        <v>1.1100000000000001</v>
      </c>
    </row>
    <row r="172" spans="1:16">
      <c r="A172" s="1">
        <f t="shared" si="26"/>
        <v>172</v>
      </c>
      <c r="B172" s="76">
        <v>150</v>
      </c>
      <c r="C172" s="67" t="s">
        <v>72</v>
      </c>
      <c r="D172" s="83">
        <f t="shared" si="21"/>
        <v>7.8947368421052628</v>
      </c>
      <c r="E172" s="78">
        <v>2.6459999999999999</v>
      </c>
      <c r="F172" s="79">
        <v>1.4120000000000001E-3</v>
      </c>
      <c r="G172" s="75">
        <f t="shared" si="22"/>
        <v>2.6474120000000001</v>
      </c>
      <c r="H172" s="66">
        <v>64.09</v>
      </c>
      <c r="I172" s="67" t="s">
        <v>71</v>
      </c>
      <c r="J172" s="64">
        <f t="shared" si="23"/>
        <v>64.09</v>
      </c>
      <c r="K172" s="66">
        <v>2.25</v>
      </c>
      <c r="L172" s="67" t="s">
        <v>71</v>
      </c>
      <c r="M172" s="64">
        <f t="shared" si="27"/>
        <v>2.25</v>
      </c>
      <c r="N172" s="66">
        <v>1.19</v>
      </c>
      <c r="O172" s="67" t="s">
        <v>71</v>
      </c>
      <c r="P172" s="64">
        <f t="shared" si="28"/>
        <v>1.19</v>
      </c>
    </row>
    <row r="173" spans="1:16">
      <c r="A173" s="1">
        <f t="shared" si="26"/>
        <v>173</v>
      </c>
      <c r="B173" s="76">
        <v>160</v>
      </c>
      <c r="C173" s="67" t="s">
        <v>72</v>
      </c>
      <c r="D173" s="83">
        <f t="shared" si="21"/>
        <v>8.4210526315789469</v>
      </c>
      <c r="E173" s="78">
        <v>2.5270000000000001</v>
      </c>
      <c r="F173" s="79">
        <v>1.3339999999999999E-3</v>
      </c>
      <c r="G173" s="75">
        <f t="shared" si="22"/>
        <v>2.5283340000000001</v>
      </c>
      <c r="H173" s="66">
        <v>70.42</v>
      </c>
      <c r="I173" s="67" t="s">
        <v>71</v>
      </c>
      <c r="J173" s="64">
        <f t="shared" si="23"/>
        <v>70.42</v>
      </c>
      <c r="K173" s="66">
        <v>2.4300000000000002</v>
      </c>
      <c r="L173" s="67" t="s">
        <v>71</v>
      </c>
      <c r="M173" s="64">
        <f t="shared" si="27"/>
        <v>2.4300000000000002</v>
      </c>
      <c r="N173" s="66">
        <v>1.27</v>
      </c>
      <c r="O173" s="67" t="s">
        <v>71</v>
      </c>
      <c r="P173" s="64">
        <f t="shared" si="28"/>
        <v>1.27</v>
      </c>
    </row>
    <row r="174" spans="1:16">
      <c r="A174" s="1">
        <f t="shared" si="26"/>
        <v>174</v>
      </c>
      <c r="B174" s="76">
        <v>170</v>
      </c>
      <c r="C174" s="67" t="s">
        <v>72</v>
      </c>
      <c r="D174" s="83">
        <f t="shared" si="21"/>
        <v>8.9473684210526319</v>
      </c>
      <c r="E174" s="78">
        <v>2.4169999999999998</v>
      </c>
      <c r="F174" s="79">
        <v>1.2639999999999999E-3</v>
      </c>
      <c r="G174" s="75">
        <f t="shared" si="22"/>
        <v>2.4182639999999997</v>
      </c>
      <c r="H174" s="66">
        <v>77.05</v>
      </c>
      <c r="I174" s="67" t="s">
        <v>71</v>
      </c>
      <c r="J174" s="64">
        <f t="shared" si="23"/>
        <v>77.05</v>
      </c>
      <c r="K174" s="66">
        <v>2.61</v>
      </c>
      <c r="L174" s="67" t="s">
        <v>71</v>
      </c>
      <c r="M174" s="64">
        <f t="shared" si="27"/>
        <v>2.61</v>
      </c>
      <c r="N174" s="66">
        <v>1.36</v>
      </c>
      <c r="O174" s="67" t="s">
        <v>71</v>
      </c>
      <c r="P174" s="64">
        <f t="shared" si="28"/>
        <v>1.36</v>
      </c>
    </row>
    <row r="175" spans="1:16">
      <c r="A175" s="1">
        <f t="shared" si="26"/>
        <v>175</v>
      </c>
      <c r="B175" s="76">
        <v>180</v>
      </c>
      <c r="C175" s="67" t="s">
        <v>72</v>
      </c>
      <c r="D175" s="83">
        <f t="shared" si="21"/>
        <v>9.473684210526315</v>
      </c>
      <c r="E175" s="78">
        <v>2.3149999999999999</v>
      </c>
      <c r="F175" s="79">
        <v>1.2019999999999999E-3</v>
      </c>
      <c r="G175" s="75">
        <f t="shared" si="22"/>
        <v>2.3162020000000001</v>
      </c>
      <c r="H175" s="66">
        <v>83.98</v>
      </c>
      <c r="I175" s="67" t="s">
        <v>71</v>
      </c>
      <c r="J175" s="64">
        <f t="shared" si="23"/>
        <v>83.98</v>
      </c>
      <c r="K175" s="66">
        <v>2.8</v>
      </c>
      <c r="L175" s="67" t="s">
        <v>71</v>
      </c>
      <c r="M175" s="64">
        <f t="shared" si="27"/>
        <v>2.8</v>
      </c>
      <c r="N175" s="66">
        <v>1.45</v>
      </c>
      <c r="O175" s="67" t="s">
        <v>71</v>
      </c>
      <c r="P175" s="64">
        <f t="shared" si="28"/>
        <v>1.45</v>
      </c>
    </row>
    <row r="176" spans="1:16">
      <c r="A176" s="1">
        <f t="shared" si="26"/>
        <v>176</v>
      </c>
      <c r="B176" s="76">
        <v>200</v>
      </c>
      <c r="C176" s="67" t="s">
        <v>72</v>
      </c>
      <c r="D176" s="83">
        <f t="shared" si="21"/>
        <v>10.526315789473685</v>
      </c>
      <c r="E176" s="78">
        <v>2.1360000000000001</v>
      </c>
      <c r="F176" s="79">
        <v>1.0950000000000001E-3</v>
      </c>
      <c r="G176" s="75">
        <f t="shared" si="22"/>
        <v>2.137095</v>
      </c>
      <c r="H176" s="66">
        <v>98.72</v>
      </c>
      <c r="I176" s="67" t="s">
        <v>71</v>
      </c>
      <c r="J176" s="64">
        <f t="shared" si="23"/>
        <v>98.72</v>
      </c>
      <c r="K176" s="66">
        <v>3.51</v>
      </c>
      <c r="L176" s="67" t="s">
        <v>71</v>
      </c>
      <c r="M176" s="64">
        <f t="shared" si="27"/>
        <v>3.51</v>
      </c>
      <c r="N176" s="66">
        <v>1.64</v>
      </c>
      <c r="O176" s="67" t="s">
        <v>71</v>
      </c>
      <c r="P176" s="64">
        <f t="shared" si="28"/>
        <v>1.64</v>
      </c>
    </row>
    <row r="177" spans="1:16">
      <c r="A177" s="1">
        <f t="shared" si="26"/>
        <v>177</v>
      </c>
      <c r="B177" s="76">
        <v>225</v>
      </c>
      <c r="C177" s="67" t="s">
        <v>72</v>
      </c>
      <c r="D177" s="83">
        <f t="shared" si="21"/>
        <v>11.842105263157896</v>
      </c>
      <c r="E177" s="78">
        <v>1.9470000000000001</v>
      </c>
      <c r="F177" s="79">
        <v>9.8649999999999996E-4</v>
      </c>
      <c r="G177" s="75">
        <f t="shared" si="22"/>
        <v>1.9479865000000001</v>
      </c>
      <c r="H177" s="66">
        <v>118.81</v>
      </c>
      <c r="I177" s="67" t="s">
        <v>71</v>
      </c>
      <c r="J177" s="64">
        <f t="shared" si="23"/>
        <v>118.81</v>
      </c>
      <c r="K177" s="66">
        <v>4.54</v>
      </c>
      <c r="L177" s="67" t="s">
        <v>71</v>
      </c>
      <c r="M177" s="64">
        <f t="shared" si="27"/>
        <v>4.54</v>
      </c>
      <c r="N177" s="66">
        <v>1.9</v>
      </c>
      <c r="O177" s="67" t="s">
        <v>71</v>
      </c>
      <c r="P177" s="64">
        <f t="shared" si="28"/>
        <v>1.9</v>
      </c>
    </row>
    <row r="178" spans="1:16">
      <c r="A178" s="1">
        <f t="shared" si="26"/>
        <v>178</v>
      </c>
      <c r="B178" s="66">
        <v>250</v>
      </c>
      <c r="C178" s="67" t="s">
        <v>72</v>
      </c>
      <c r="D178" s="83">
        <f t="shared" si="21"/>
        <v>13.157894736842104</v>
      </c>
      <c r="E178" s="78">
        <v>1.79</v>
      </c>
      <c r="F178" s="79">
        <v>8.9840000000000004E-4</v>
      </c>
      <c r="G178" s="75">
        <f t="shared" si="22"/>
        <v>1.7908984000000001</v>
      </c>
      <c r="H178" s="66">
        <v>140.76</v>
      </c>
      <c r="I178" s="67" t="s">
        <v>71</v>
      </c>
      <c r="J178" s="64">
        <f t="shared" si="23"/>
        <v>140.76</v>
      </c>
      <c r="K178" s="66">
        <v>5.52</v>
      </c>
      <c r="L178" s="67" t="s">
        <v>71</v>
      </c>
      <c r="M178" s="64">
        <f t="shared" si="27"/>
        <v>5.52</v>
      </c>
      <c r="N178" s="66">
        <v>2.1800000000000002</v>
      </c>
      <c r="O178" s="67" t="s">
        <v>71</v>
      </c>
      <c r="P178" s="64">
        <f t="shared" si="28"/>
        <v>2.1800000000000002</v>
      </c>
    </row>
    <row r="179" spans="1:16">
      <c r="A179" s="1">
        <f t="shared" si="26"/>
        <v>179</v>
      </c>
      <c r="B179" s="76">
        <v>275</v>
      </c>
      <c r="C179" s="77" t="s">
        <v>72</v>
      </c>
      <c r="D179" s="83">
        <f t="shared" ref="D179:D192" si="29">B179/$C$5</f>
        <v>14.473684210526315</v>
      </c>
      <c r="E179" s="78">
        <v>1.659</v>
      </c>
      <c r="F179" s="79">
        <v>8.2540000000000001E-4</v>
      </c>
      <c r="G179" s="75">
        <f t="shared" si="22"/>
        <v>1.6598254000000001</v>
      </c>
      <c r="H179" s="66">
        <v>164.53</v>
      </c>
      <c r="I179" s="67" t="s">
        <v>71</v>
      </c>
      <c r="J179" s="64">
        <f t="shared" si="23"/>
        <v>164.53</v>
      </c>
      <c r="K179" s="66">
        <v>6.49</v>
      </c>
      <c r="L179" s="67" t="s">
        <v>71</v>
      </c>
      <c r="M179" s="64">
        <f t="shared" si="27"/>
        <v>6.49</v>
      </c>
      <c r="N179" s="66">
        <v>2.4900000000000002</v>
      </c>
      <c r="O179" s="67" t="s">
        <v>71</v>
      </c>
      <c r="P179" s="64">
        <f t="shared" si="28"/>
        <v>2.4900000000000002</v>
      </c>
    </row>
    <row r="180" spans="1:16">
      <c r="A180" s="1">
        <f t="shared" si="26"/>
        <v>180</v>
      </c>
      <c r="B180" s="76">
        <v>300</v>
      </c>
      <c r="C180" s="77" t="s">
        <v>72</v>
      </c>
      <c r="D180" s="83">
        <f t="shared" si="29"/>
        <v>15.789473684210526</v>
      </c>
      <c r="E180" s="78">
        <v>1.55</v>
      </c>
      <c r="F180" s="79">
        <v>7.6389999999999997E-4</v>
      </c>
      <c r="G180" s="75">
        <f t="shared" si="22"/>
        <v>1.5507639</v>
      </c>
      <c r="H180" s="66">
        <v>190.07</v>
      </c>
      <c r="I180" s="67" t="s">
        <v>71</v>
      </c>
      <c r="J180" s="64">
        <f t="shared" ref="J180:J191" si="30">H180</f>
        <v>190.07</v>
      </c>
      <c r="K180" s="66">
        <v>7.45</v>
      </c>
      <c r="L180" s="67" t="s">
        <v>71</v>
      </c>
      <c r="M180" s="64">
        <f t="shared" si="27"/>
        <v>7.45</v>
      </c>
      <c r="N180" s="66">
        <v>2.82</v>
      </c>
      <c r="O180" s="67" t="s">
        <v>71</v>
      </c>
      <c r="P180" s="64">
        <f t="shared" si="28"/>
        <v>2.82</v>
      </c>
    </row>
    <row r="181" spans="1:16">
      <c r="A181" s="1">
        <f t="shared" si="26"/>
        <v>181</v>
      </c>
      <c r="B181" s="76">
        <v>325</v>
      </c>
      <c r="C181" s="77" t="s">
        <v>72</v>
      </c>
      <c r="D181" s="83">
        <f t="shared" si="29"/>
        <v>17.105263157894736</v>
      </c>
      <c r="E181" s="78">
        <v>1.4570000000000001</v>
      </c>
      <c r="F181" s="79">
        <v>7.1140000000000005E-4</v>
      </c>
      <c r="G181" s="75">
        <f t="shared" si="22"/>
        <v>1.4577114</v>
      </c>
      <c r="H181" s="66">
        <v>217.33</v>
      </c>
      <c r="I181" s="67" t="s">
        <v>71</v>
      </c>
      <c r="J181" s="64">
        <f t="shared" si="30"/>
        <v>217.33</v>
      </c>
      <c r="K181" s="66">
        <v>8.42</v>
      </c>
      <c r="L181" s="67" t="s">
        <v>71</v>
      </c>
      <c r="M181" s="64">
        <f t="shared" si="27"/>
        <v>8.42</v>
      </c>
      <c r="N181" s="66">
        <v>3.17</v>
      </c>
      <c r="O181" s="67" t="s">
        <v>71</v>
      </c>
      <c r="P181" s="64">
        <f t="shared" si="28"/>
        <v>3.17</v>
      </c>
    </row>
    <row r="182" spans="1:16">
      <c r="A182" s="1">
        <f t="shared" si="26"/>
        <v>182</v>
      </c>
      <c r="B182" s="76">
        <v>350</v>
      </c>
      <c r="C182" s="77" t="s">
        <v>72</v>
      </c>
      <c r="D182" s="83">
        <f t="shared" si="29"/>
        <v>18.421052631578949</v>
      </c>
      <c r="E182" s="78">
        <v>1.379</v>
      </c>
      <c r="F182" s="79">
        <v>6.6589999999999998E-4</v>
      </c>
      <c r="G182" s="75">
        <f t="shared" si="22"/>
        <v>1.3796659</v>
      </c>
      <c r="H182" s="66">
        <v>246.22</v>
      </c>
      <c r="I182" s="67" t="s">
        <v>71</v>
      </c>
      <c r="J182" s="64">
        <f t="shared" si="30"/>
        <v>246.22</v>
      </c>
      <c r="K182" s="66">
        <v>9.39</v>
      </c>
      <c r="L182" s="67" t="s">
        <v>71</v>
      </c>
      <c r="M182" s="64">
        <f t="shared" si="27"/>
        <v>9.39</v>
      </c>
      <c r="N182" s="66">
        <v>3.54</v>
      </c>
      <c r="O182" s="67" t="s">
        <v>71</v>
      </c>
      <c r="P182" s="64">
        <f t="shared" si="28"/>
        <v>3.54</v>
      </c>
    </row>
    <row r="183" spans="1:16">
      <c r="A183" s="1">
        <f t="shared" si="26"/>
        <v>183</v>
      </c>
      <c r="B183" s="76">
        <v>375</v>
      </c>
      <c r="C183" s="77" t="s">
        <v>72</v>
      </c>
      <c r="D183" s="83">
        <f t="shared" si="29"/>
        <v>19.736842105263158</v>
      </c>
      <c r="E183" s="78">
        <v>1.3120000000000001</v>
      </c>
      <c r="F183" s="79">
        <v>6.2609999999999999E-4</v>
      </c>
      <c r="G183" s="75">
        <f t="shared" si="22"/>
        <v>1.3126261000000001</v>
      </c>
      <c r="H183" s="66">
        <v>276.68</v>
      </c>
      <c r="I183" s="67" t="s">
        <v>71</v>
      </c>
      <c r="J183" s="64">
        <f t="shared" si="30"/>
        <v>276.68</v>
      </c>
      <c r="K183" s="66">
        <v>10.36</v>
      </c>
      <c r="L183" s="67" t="s">
        <v>71</v>
      </c>
      <c r="M183" s="64">
        <f t="shared" si="27"/>
        <v>10.36</v>
      </c>
      <c r="N183" s="66">
        <v>3.93</v>
      </c>
      <c r="O183" s="67" t="s">
        <v>71</v>
      </c>
      <c r="P183" s="64">
        <f t="shared" si="28"/>
        <v>3.93</v>
      </c>
    </row>
    <row r="184" spans="1:16">
      <c r="A184" s="1">
        <f t="shared" si="26"/>
        <v>184</v>
      </c>
      <c r="B184" s="76">
        <v>400</v>
      </c>
      <c r="C184" s="77" t="s">
        <v>72</v>
      </c>
      <c r="D184" s="83">
        <f t="shared" si="29"/>
        <v>21.05263157894737</v>
      </c>
      <c r="E184" s="78">
        <v>1.254</v>
      </c>
      <c r="F184" s="79">
        <v>5.9100000000000005E-4</v>
      </c>
      <c r="G184" s="75">
        <f t="shared" si="22"/>
        <v>1.254591</v>
      </c>
      <c r="H184" s="66">
        <v>308.62</v>
      </c>
      <c r="I184" s="67" t="s">
        <v>71</v>
      </c>
      <c r="J184" s="64">
        <f t="shared" si="30"/>
        <v>308.62</v>
      </c>
      <c r="K184" s="66">
        <v>11.34</v>
      </c>
      <c r="L184" s="67" t="s">
        <v>71</v>
      </c>
      <c r="M184" s="64">
        <f t="shared" si="27"/>
        <v>11.34</v>
      </c>
      <c r="N184" s="66">
        <v>4.34</v>
      </c>
      <c r="O184" s="67" t="s">
        <v>71</v>
      </c>
      <c r="P184" s="64">
        <f t="shared" si="28"/>
        <v>4.34</v>
      </c>
    </row>
    <row r="185" spans="1:16">
      <c r="A185" s="1">
        <f t="shared" si="26"/>
        <v>185</v>
      </c>
      <c r="B185" s="76">
        <v>450</v>
      </c>
      <c r="C185" s="77" t="s">
        <v>72</v>
      </c>
      <c r="D185" s="83">
        <f t="shared" si="29"/>
        <v>23.684210526315791</v>
      </c>
      <c r="E185" s="78">
        <v>1.1599999999999999</v>
      </c>
      <c r="F185" s="79">
        <v>5.3189999999999997E-4</v>
      </c>
      <c r="G185" s="75">
        <f t="shared" si="22"/>
        <v>1.1605318999999998</v>
      </c>
      <c r="H185" s="66">
        <v>376.55</v>
      </c>
      <c r="I185" s="67" t="s">
        <v>71</v>
      </c>
      <c r="J185" s="64">
        <f t="shared" si="30"/>
        <v>376.55</v>
      </c>
      <c r="K185" s="66">
        <v>14.92</v>
      </c>
      <c r="L185" s="67" t="s">
        <v>71</v>
      </c>
      <c r="M185" s="64">
        <f t="shared" si="27"/>
        <v>14.92</v>
      </c>
      <c r="N185" s="66">
        <v>5.22</v>
      </c>
      <c r="O185" s="67" t="s">
        <v>71</v>
      </c>
      <c r="P185" s="64">
        <f t="shared" si="28"/>
        <v>5.22</v>
      </c>
    </row>
    <row r="186" spans="1:16">
      <c r="A186" s="1">
        <f t="shared" si="26"/>
        <v>186</v>
      </c>
      <c r="B186" s="76">
        <v>500</v>
      </c>
      <c r="C186" s="77" t="s">
        <v>72</v>
      </c>
      <c r="D186" s="83">
        <f t="shared" si="29"/>
        <v>26.315789473684209</v>
      </c>
      <c r="E186" s="78">
        <v>1.087</v>
      </c>
      <c r="F186" s="79">
        <v>4.84E-4</v>
      </c>
      <c r="G186" s="75">
        <f t="shared" si="22"/>
        <v>1.0874839999999999</v>
      </c>
      <c r="H186" s="66">
        <v>449.51</v>
      </c>
      <c r="I186" s="67" t="s">
        <v>71</v>
      </c>
      <c r="J186" s="64">
        <f t="shared" si="30"/>
        <v>449.51</v>
      </c>
      <c r="K186" s="66">
        <v>18.2</v>
      </c>
      <c r="L186" s="67" t="s">
        <v>71</v>
      </c>
      <c r="M186" s="64">
        <f t="shared" si="27"/>
        <v>18.2</v>
      </c>
      <c r="N186" s="66">
        <v>6.15</v>
      </c>
      <c r="O186" s="67" t="s">
        <v>71</v>
      </c>
      <c r="P186" s="64">
        <f t="shared" si="28"/>
        <v>6.15</v>
      </c>
    </row>
    <row r="187" spans="1:16">
      <c r="A187" s="1">
        <f t="shared" si="26"/>
        <v>187</v>
      </c>
      <c r="B187" s="76">
        <v>550</v>
      </c>
      <c r="C187" s="77" t="s">
        <v>72</v>
      </c>
      <c r="D187" s="83">
        <f t="shared" si="29"/>
        <v>28.94736842105263</v>
      </c>
      <c r="E187" s="78">
        <v>1.028</v>
      </c>
      <c r="F187" s="79">
        <v>4.4440000000000001E-4</v>
      </c>
      <c r="G187" s="75">
        <f t="shared" si="22"/>
        <v>1.0284443999999999</v>
      </c>
      <c r="H187" s="66">
        <v>527.03</v>
      </c>
      <c r="I187" s="67" t="s">
        <v>71</v>
      </c>
      <c r="J187" s="64">
        <f t="shared" si="30"/>
        <v>527.03</v>
      </c>
      <c r="K187" s="66">
        <v>21.31</v>
      </c>
      <c r="L187" s="67" t="s">
        <v>71</v>
      </c>
      <c r="M187" s="64">
        <f t="shared" si="27"/>
        <v>21.31</v>
      </c>
      <c r="N187" s="66">
        <v>7.13</v>
      </c>
      <c r="O187" s="67" t="s">
        <v>71</v>
      </c>
      <c r="P187" s="64">
        <f t="shared" si="28"/>
        <v>7.13</v>
      </c>
    </row>
    <row r="188" spans="1:16">
      <c r="A188" s="1">
        <f t="shared" si="26"/>
        <v>188</v>
      </c>
      <c r="B188" s="76">
        <v>600</v>
      </c>
      <c r="C188" s="77" t="s">
        <v>72</v>
      </c>
      <c r="D188" s="83">
        <f t="shared" si="29"/>
        <v>31.578947368421051</v>
      </c>
      <c r="E188" s="78">
        <v>0.96760000000000002</v>
      </c>
      <c r="F188" s="79">
        <v>4.1100000000000002E-4</v>
      </c>
      <c r="G188" s="75">
        <f t="shared" si="22"/>
        <v>0.96801100000000007</v>
      </c>
      <c r="H188" s="66">
        <v>609.19000000000005</v>
      </c>
      <c r="I188" s="67" t="s">
        <v>71</v>
      </c>
      <c r="J188" s="64">
        <f t="shared" si="30"/>
        <v>609.19000000000005</v>
      </c>
      <c r="K188" s="66">
        <v>24.34</v>
      </c>
      <c r="L188" s="67" t="s">
        <v>71</v>
      </c>
      <c r="M188" s="64">
        <f t="shared" si="27"/>
        <v>24.34</v>
      </c>
      <c r="N188" s="66">
        <v>8.16</v>
      </c>
      <c r="O188" s="67" t="s">
        <v>71</v>
      </c>
      <c r="P188" s="64">
        <f t="shared" si="28"/>
        <v>8.16</v>
      </c>
    </row>
    <row r="189" spans="1:16">
      <c r="A189" s="1">
        <f t="shared" si="26"/>
        <v>189</v>
      </c>
      <c r="B189" s="76">
        <v>650</v>
      </c>
      <c r="C189" s="77" t="s">
        <v>72</v>
      </c>
      <c r="D189" s="83">
        <f t="shared" si="29"/>
        <v>34.210526315789473</v>
      </c>
      <c r="E189" s="78">
        <v>0.90939999999999999</v>
      </c>
      <c r="F189" s="79">
        <v>3.8240000000000003E-4</v>
      </c>
      <c r="G189" s="75">
        <f t="shared" si="22"/>
        <v>0.90978239999999999</v>
      </c>
      <c r="H189" s="66">
        <v>696.54</v>
      </c>
      <c r="I189" s="67" t="s">
        <v>71</v>
      </c>
      <c r="J189" s="64">
        <f t="shared" si="30"/>
        <v>696.54</v>
      </c>
      <c r="K189" s="66">
        <v>27.37</v>
      </c>
      <c r="L189" s="67" t="s">
        <v>71</v>
      </c>
      <c r="M189" s="64">
        <f t="shared" si="27"/>
        <v>27.37</v>
      </c>
      <c r="N189" s="66">
        <v>9.24</v>
      </c>
      <c r="O189" s="67" t="s">
        <v>71</v>
      </c>
      <c r="P189" s="64">
        <f t="shared" si="28"/>
        <v>9.24</v>
      </c>
    </row>
    <row r="190" spans="1:16">
      <c r="A190" s="1">
        <f t="shared" si="26"/>
        <v>190</v>
      </c>
      <c r="B190" s="76">
        <v>700</v>
      </c>
      <c r="C190" s="77" t="s">
        <v>72</v>
      </c>
      <c r="D190" s="83">
        <f t="shared" si="29"/>
        <v>36.842105263157897</v>
      </c>
      <c r="E190" s="78">
        <v>0.85870000000000002</v>
      </c>
      <c r="F190" s="79">
        <v>3.5780000000000002E-4</v>
      </c>
      <c r="G190" s="75">
        <f t="shared" si="22"/>
        <v>0.85905779999999998</v>
      </c>
      <c r="H190" s="66">
        <v>789.26</v>
      </c>
      <c r="I190" s="67" t="s">
        <v>71</v>
      </c>
      <c r="J190" s="64">
        <f t="shared" si="30"/>
        <v>789.26</v>
      </c>
      <c r="K190" s="66">
        <v>30.42</v>
      </c>
      <c r="L190" s="67" t="s">
        <v>71</v>
      </c>
      <c r="M190" s="64">
        <f t="shared" si="27"/>
        <v>30.42</v>
      </c>
      <c r="N190" s="66">
        <v>10.39</v>
      </c>
      <c r="O190" s="67" t="s">
        <v>71</v>
      </c>
      <c r="P190" s="64">
        <f t="shared" si="28"/>
        <v>10.39</v>
      </c>
    </row>
    <row r="191" spans="1:16">
      <c r="A191" s="1">
        <f t="shared" si="26"/>
        <v>191</v>
      </c>
      <c r="B191" s="76">
        <v>800</v>
      </c>
      <c r="C191" s="77" t="s">
        <v>72</v>
      </c>
      <c r="D191" s="83">
        <f t="shared" si="29"/>
        <v>42.10526315789474</v>
      </c>
      <c r="E191" s="78">
        <v>0.77439999999999998</v>
      </c>
      <c r="F191" s="79">
        <v>3.1720000000000001E-4</v>
      </c>
      <c r="G191" s="75">
        <f t="shared" si="22"/>
        <v>0.77471719999999999</v>
      </c>
      <c r="H191" s="66">
        <v>990.24</v>
      </c>
      <c r="I191" s="67" t="s">
        <v>71</v>
      </c>
      <c r="J191" s="64">
        <f t="shared" si="30"/>
        <v>990.24</v>
      </c>
      <c r="K191" s="66">
        <v>41.78</v>
      </c>
      <c r="L191" s="67" t="s">
        <v>71</v>
      </c>
      <c r="M191" s="64">
        <f t="shared" si="27"/>
        <v>41.78</v>
      </c>
      <c r="N191" s="66">
        <v>12.85</v>
      </c>
      <c r="O191" s="67" t="s">
        <v>71</v>
      </c>
      <c r="P191" s="64">
        <f t="shared" si="28"/>
        <v>12.85</v>
      </c>
    </row>
    <row r="192" spans="1:16">
      <c r="A192" s="1">
        <f t="shared" si="26"/>
        <v>192</v>
      </c>
      <c r="B192" s="76">
        <v>900</v>
      </c>
      <c r="C192" s="77" t="s">
        <v>72</v>
      </c>
      <c r="D192" s="83">
        <f t="shared" si="29"/>
        <v>47.368421052631582</v>
      </c>
      <c r="E192" s="78">
        <v>0.70720000000000005</v>
      </c>
      <c r="F192" s="79">
        <v>2.853E-4</v>
      </c>
      <c r="G192" s="75">
        <f t="shared" si="22"/>
        <v>0.70748530000000009</v>
      </c>
      <c r="H192" s="66">
        <v>1.21</v>
      </c>
      <c r="I192" s="112" t="s">
        <v>73</v>
      </c>
      <c r="J192" s="68">
        <f t="shared" ref="J192:J228" si="31">H192*1000</f>
        <v>1210</v>
      </c>
      <c r="K192" s="66">
        <v>52.37</v>
      </c>
      <c r="L192" s="67" t="s">
        <v>71</v>
      </c>
      <c r="M192" s="64">
        <f t="shared" si="27"/>
        <v>52.37</v>
      </c>
      <c r="N192" s="66">
        <v>15.53</v>
      </c>
      <c r="O192" s="67" t="s">
        <v>71</v>
      </c>
      <c r="P192" s="64">
        <f t="shared" si="28"/>
        <v>15.53</v>
      </c>
    </row>
    <row r="193" spans="1:16">
      <c r="A193" s="1">
        <f t="shared" si="26"/>
        <v>193</v>
      </c>
      <c r="B193" s="76">
        <v>1</v>
      </c>
      <c r="C193" s="111" t="s">
        <v>74</v>
      </c>
      <c r="D193" s="83">
        <f t="shared" ref="D193:D228" si="32">B193*1000/$C$5</f>
        <v>52.631578947368418</v>
      </c>
      <c r="E193" s="78">
        <v>0.65210000000000001</v>
      </c>
      <c r="F193" s="79">
        <v>2.5940000000000002E-4</v>
      </c>
      <c r="G193" s="75">
        <f t="shared" si="22"/>
        <v>0.65235940000000003</v>
      </c>
      <c r="H193" s="66">
        <v>1.45</v>
      </c>
      <c r="I193" s="67" t="s">
        <v>73</v>
      </c>
      <c r="J193" s="68">
        <f t="shared" si="31"/>
        <v>1450</v>
      </c>
      <c r="K193" s="66">
        <v>62.67</v>
      </c>
      <c r="L193" s="67" t="s">
        <v>71</v>
      </c>
      <c r="M193" s="64">
        <f t="shared" si="27"/>
        <v>62.67</v>
      </c>
      <c r="N193" s="66">
        <v>18.43</v>
      </c>
      <c r="O193" s="67" t="s">
        <v>71</v>
      </c>
      <c r="P193" s="64">
        <f t="shared" si="28"/>
        <v>18.43</v>
      </c>
    </row>
    <row r="194" spans="1:16">
      <c r="A194" s="1">
        <f t="shared" si="26"/>
        <v>194</v>
      </c>
      <c r="B194" s="76">
        <v>1.1000000000000001</v>
      </c>
      <c r="C194" s="77" t="s">
        <v>74</v>
      </c>
      <c r="D194" s="83">
        <f t="shared" si="32"/>
        <v>57.89473684210526</v>
      </c>
      <c r="E194" s="78">
        <v>0.60619999999999996</v>
      </c>
      <c r="F194" s="79">
        <v>2.3800000000000001E-4</v>
      </c>
      <c r="G194" s="75">
        <f t="shared" si="22"/>
        <v>0.60643799999999992</v>
      </c>
      <c r="H194" s="66">
        <v>1.71</v>
      </c>
      <c r="I194" s="67" t="s">
        <v>73</v>
      </c>
      <c r="J194" s="68">
        <f t="shared" si="31"/>
        <v>1710</v>
      </c>
      <c r="K194" s="66">
        <v>72.88</v>
      </c>
      <c r="L194" s="67" t="s">
        <v>71</v>
      </c>
      <c r="M194" s="64">
        <f t="shared" si="27"/>
        <v>72.88</v>
      </c>
      <c r="N194" s="66">
        <v>21.54</v>
      </c>
      <c r="O194" s="67" t="s">
        <v>71</v>
      </c>
      <c r="P194" s="64">
        <f t="shared" si="28"/>
        <v>21.54</v>
      </c>
    </row>
    <row r="195" spans="1:16">
      <c r="A195" s="1">
        <f t="shared" si="26"/>
        <v>195</v>
      </c>
      <c r="B195" s="76">
        <v>1.2</v>
      </c>
      <c r="C195" s="77" t="s">
        <v>74</v>
      </c>
      <c r="D195" s="83">
        <f t="shared" si="32"/>
        <v>63.157894736842103</v>
      </c>
      <c r="E195" s="78">
        <v>0.56730000000000003</v>
      </c>
      <c r="F195" s="79">
        <v>2.2000000000000001E-4</v>
      </c>
      <c r="G195" s="75">
        <f t="shared" si="22"/>
        <v>0.56752000000000002</v>
      </c>
      <c r="H195" s="66">
        <v>1.99</v>
      </c>
      <c r="I195" s="67" t="s">
        <v>73</v>
      </c>
      <c r="J195" s="68">
        <f t="shared" si="31"/>
        <v>1990</v>
      </c>
      <c r="K195" s="66">
        <v>83.09</v>
      </c>
      <c r="L195" s="67" t="s">
        <v>71</v>
      </c>
      <c r="M195" s="64">
        <f t="shared" si="27"/>
        <v>83.09</v>
      </c>
      <c r="N195" s="66">
        <v>24.85</v>
      </c>
      <c r="O195" s="67" t="s">
        <v>71</v>
      </c>
      <c r="P195" s="64">
        <f t="shared" si="28"/>
        <v>24.85</v>
      </c>
    </row>
    <row r="196" spans="1:16">
      <c r="A196" s="1">
        <f t="shared" si="26"/>
        <v>196</v>
      </c>
      <c r="B196" s="76">
        <v>1.3</v>
      </c>
      <c r="C196" s="77" t="s">
        <v>74</v>
      </c>
      <c r="D196" s="83">
        <f t="shared" si="32"/>
        <v>68.421052631578945</v>
      </c>
      <c r="E196" s="78">
        <v>0.53390000000000004</v>
      </c>
      <c r="F196" s="79">
        <v>2.0460000000000001E-4</v>
      </c>
      <c r="G196" s="75">
        <f t="shared" si="22"/>
        <v>0.53410460000000004</v>
      </c>
      <c r="H196" s="66">
        <v>2.29</v>
      </c>
      <c r="I196" s="67" t="s">
        <v>73</v>
      </c>
      <c r="J196" s="68">
        <f t="shared" si="31"/>
        <v>2290</v>
      </c>
      <c r="K196" s="66">
        <v>93.35</v>
      </c>
      <c r="L196" s="67" t="s">
        <v>71</v>
      </c>
      <c r="M196" s="64">
        <f t="shared" si="27"/>
        <v>93.35</v>
      </c>
      <c r="N196" s="66">
        <v>28.36</v>
      </c>
      <c r="O196" s="67" t="s">
        <v>71</v>
      </c>
      <c r="P196" s="64">
        <f t="shared" si="28"/>
        <v>28.36</v>
      </c>
    </row>
    <row r="197" spans="1:16">
      <c r="A197" s="1">
        <f t="shared" si="26"/>
        <v>197</v>
      </c>
      <c r="B197" s="76">
        <v>1.4</v>
      </c>
      <c r="C197" s="77" t="s">
        <v>74</v>
      </c>
      <c r="D197" s="83">
        <f t="shared" si="32"/>
        <v>73.684210526315795</v>
      </c>
      <c r="E197" s="78">
        <v>0.50490000000000002</v>
      </c>
      <c r="F197" s="79">
        <v>1.9129999999999999E-4</v>
      </c>
      <c r="G197" s="75">
        <f t="shared" si="22"/>
        <v>0.50509130000000002</v>
      </c>
      <c r="H197" s="66">
        <v>2.61</v>
      </c>
      <c r="I197" s="67" t="s">
        <v>73</v>
      </c>
      <c r="J197" s="68">
        <f t="shared" si="31"/>
        <v>2610</v>
      </c>
      <c r="K197" s="66">
        <v>103.68</v>
      </c>
      <c r="L197" s="67" t="s">
        <v>71</v>
      </c>
      <c r="M197" s="64">
        <f t="shared" si="27"/>
        <v>103.68</v>
      </c>
      <c r="N197" s="66">
        <v>32.06</v>
      </c>
      <c r="O197" s="67" t="s">
        <v>71</v>
      </c>
      <c r="P197" s="64">
        <f t="shared" si="28"/>
        <v>32.06</v>
      </c>
    </row>
    <row r="198" spans="1:16">
      <c r="A198" s="1">
        <f t="shared" si="26"/>
        <v>198</v>
      </c>
      <c r="B198" s="76">
        <v>1.5</v>
      </c>
      <c r="C198" s="77" t="s">
        <v>74</v>
      </c>
      <c r="D198" s="83">
        <f t="shared" si="32"/>
        <v>78.94736842105263</v>
      </c>
      <c r="E198" s="78">
        <v>0.47949999999999998</v>
      </c>
      <c r="F198" s="79">
        <v>1.797E-4</v>
      </c>
      <c r="G198" s="75">
        <f t="shared" si="22"/>
        <v>0.47967969999999999</v>
      </c>
      <c r="H198" s="66">
        <v>2.94</v>
      </c>
      <c r="I198" s="67" t="s">
        <v>73</v>
      </c>
      <c r="J198" s="68">
        <f t="shared" si="31"/>
        <v>2940</v>
      </c>
      <c r="K198" s="66">
        <v>114.1</v>
      </c>
      <c r="L198" s="67" t="s">
        <v>71</v>
      </c>
      <c r="M198" s="64">
        <f t="shared" si="27"/>
        <v>114.1</v>
      </c>
      <c r="N198" s="66">
        <v>35.950000000000003</v>
      </c>
      <c r="O198" s="67" t="s">
        <v>71</v>
      </c>
      <c r="P198" s="64">
        <f t="shared" si="28"/>
        <v>35.950000000000003</v>
      </c>
    </row>
    <row r="199" spans="1:16">
      <c r="A199" s="1">
        <f t="shared" si="26"/>
        <v>199</v>
      </c>
      <c r="B199" s="76">
        <v>1.6</v>
      </c>
      <c r="C199" s="77" t="s">
        <v>74</v>
      </c>
      <c r="D199" s="83">
        <f t="shared" si="32"/>
        <v>84.21052631578948</v>
      </c>
      <c r="E199" s="78">
        <v>0.45700000000000002</v>
      </c>
      <c r="F199" s="79">
        <v>1.695E-4</v>
      </c>
      <c r="G199" s="75">
        <f t="shared" si="22"/>
        <v>0.45716950000000001</v>
      </c>
      <c r="H199" s="66">
        <v>3.29</v>
      </c>
      <c r="I199" s="67" t="s">
        <v>73</v>
      </c>
      <c r="J199" s="68">
        <f t="shared" si="31"/>
        <v>3290</v>
      </c>
      <c r="K199" s="66">
        <v>124.62</v>
      </c>
      <c r="L199" s="67" t="s">
        <v>71</v>
      </c>
      <c r="M199" s="64">
        <f t="shared" si="27"/>
        <v>124.62</v>
      </c>
      <c r="N199" s="66">
        <v>40.020000000000003</v>
      </c>
      <c r="O199" s="67" t="s">
        <v>71</v>
      </c>
      <c r="P199" s="64">
        <f t="shared" si="28"/>
        <v>40.020000000000003</v>
      </c>
    </row>
    <row r="200" spans="1:16">
      <c r="A200" s="1">
        <f t="shared" si="26"/>
        <v>200</v>
      </c>
      <c r="B200" s="76">
        <v>1.7</v>
      </c>
      <c r="C200" s="77" t="s">
        <v>74</v>
      </c>
      <c r="D200" s="83">
        <f t="shared" si="32"/>
        <v>89.473684210526315</v>
      </c>
      <c r="E200" s="78">
        <v>0.437</v>
      </c>
      <c r="F200" s="79">
        <v>1.604E-4</v>
      </c>
      <c r="G200" s="75">
        <f t="shared" si="22"/>
        <v>0.4371604</v>
      </c>
      <c r="H200" s="66">
        <v>3.66</v>
      </c>
      <c r="I200" s="67" t="s">
        <v>73</v>
      </c>
      <c r="J200" s="68">
        <f t="shared" si="31"/>
        <v>3660</v>
      </c>
      <c r="K200" s="66">
        <v>135.22999999999999</v>
      </c>
      <c r="L200" s="67" t="s">
        <v>71</v>
      </c>
      <c r="M200" s="64">
        <f t="shared" si="27"/>
        <v>135.22999999999999</v>
      </c>
      <c r="N200" s="66">
        <v>44.26</v>
      </c>
      <c r="O200" s="67" t="s">
        <v>71</v>
      </c>
      <c r="P200" s="64">
        <f t="shared" si="28"/>
        <v>44.26</v>
      </c>
    </row>
    <row r="201" spans="1:16">
      <c r="A201" s="1">
        <f t="shared" si="26"/>
        <v>201</v>
      </c>
      <c r="B201" s="76">
        <v>1.8</v>
      </c>
      <c r="C201" s="77" t="s">
        <v>74</v>
      </c>
      <c r="D201" s="83">
        <f t="shared" si="32"/>
        <v>94.736842105263165</v>
      </c>
      <c r="E201" s="78">
        <v>0.41899999999999998</v>
      </c>
      <c r="F201" s="79">
        <v>1.5229999999999999E-4</v>
      </c>
      <c r="G201" s="75">
        <f t="shared" si="22"/>
        <v>0.41915229999999998</v>
      </c>
      <c r="H201" s="66">
        <v>4.04</v>
      </c>
      <c r="I201" s="67" t="s">
        <v>73</v>
      </c>
      <c r="J201" s="68">
        <f t="shared" si="31"/>
        <v>4040</v>
      </c>
      <c r="K201" s="66">
        <v>145.94999999999999</v>
      </c>
      <c r="L201" s="67" t="s">
        <v>71</v>
      </c>
      <c r="M201" s="64">
        <f t="shared" si="27"/>
        <v>145.94999999999999</v>
      </c>
      <c r="N201" s="66">
        <v>48.67</v>
      </c>
      <c r="O201" s="67" t="s">
        <v>71</v>
      </c>
      <c r="P201" s="64">
        <f t="shared" si="28"/>
        <v>48.67</v>
      </c>
    </row>
    <row r="202" spans="1:16">
      <c r="A202" s="1">
        <f t="shared" si="26"/>
        <v>202</v>
      </c>
      <c r="B202" s="76">
        <v>2</v>
      </c>
      <c r="C202" s="77" t="s">
        <v>74</v>
      </c>
      <c r="D202" s="113">
        <f t="shared" si="32"/>
        <v>105.26315789473684</v>
      </c>
      <c r="E202" s="78">
        <v>0.3881</v>
      </c>
      <c r="F202" s="79">
        <v>1.384E-4</v>
      </c>
      <c r="G202" s="75">
        <f t="shared" si="22"/>
        <v>0.38823839999999998</v>
      </c>
      <c r="H202" s="66">
        <v>4.8499999999999996</v>
      </c>
      <c r="I202" s="67" t="s">
        <v>73</v>
      </c>
      <c r="J202" s="68">
        <f t="shared" si="31"/>
        <v>4850</v>
      </c>
      <c r="K202" s="66">
        <v>186.3</v>
      </c>
      <c r="L202" s="67" t="s">
        <v>71</v>
      </c>
      <c r="M202" s="64">
        <f t="shared" si="27"/>
        <v>186.3</v>
      </c>
      <c r="N202" s="66">
        <v>57.99</v>
      </c>
      <c r="O202" s="67" t="s">
        <v>71</v>
      </c>
      <c r="P202" s="64">
        <f t="shared" ref="P202:P221" si="33">N202</f>
        <v>57.99</v>
      </c>
    </row>
    <row r="203" spans="1:16">
      <c r="A203" s="1">
        <f t="shared" si="26"/>
        <v>203</v>
      </c>
      <c r="B203" s="76">
        <v>2.25</v>
      </c>
      <c r="C203" s="77" t="s">
        <v>74</v>
      </c>
      <c r="D203" s="113">
        <f t="shared" si="32"/>
        <v>118.42105263157895</v>
      </c>
      <c r="E203" s="78">
        <v>0.35670000000000002</v>
      </c>
      <c r="F203" s="79">
        <v>1.2430000000000001E-4</v>
      </c>
      <c r="G203" s="75">
        <f t="shared" si="22"/>
        <v>0.35682430000000004</v>
      </c>
      <c r="H203" s="66">
        <v>5.95</v>
      </c>
      <c r="I203" s="67" t="s">
        <v>73</v>
      </c>
      <c r="J203" s="68">
        <f t="shared" si="31"/>
        <v>5950</v>
      </c>
      <c r="K203" s="66">
        <v>243.46</v>
      </c>
      <c r="L203" s="67" t="s">
        <v>71</v>
      </c>
      <c r="M203" s="64">
        <f t="shared" si="27"/>
        <v>243.46</v>
      </c>
      <c r="N203" s="66">
        <v>70.510000000000005</v>
      </c>
      <c r="O203" s="67" t="s">
        <v>71</v>
      </c>
      <c r="P203" s="64">
        <f t="shared" si="33"/>
        <v>70.510000000000005</v>
      </c>
    </row>
    <row r="204" spans="1:16">
      <c r="A204" s="1">
        <f t="shared" si="26"/>
        <v>204</v>
      </c>
      <c r="B204" s="76">
        <v>2.5</v>
      </c>
      <c r="C204" s="77" t="s">
        <v>74</v>
      </c>
      <c r="D204" s="113">
        <f t="shared" si="32"/>
        <v>131.57894736842104</v>
      </c>
      <c r="E204" s="78">
        <v>0.33119999999999999</v>
      </c>
      <c r="F204" s="79">
        <v>1.1290000000000001E-4</v>
      </c>
      <c r="G204" s="75">
        <f t="shared" si="22"/>
        <v>0.33131290000000002</v>
      </c>
      <c r="H204" s="66">
        <v>7.15</v>
      </c>
      <c r="I204" s="67" t="s">
        <v>73</v>
      </c>
      <c r="J204" s="68">
        <f t="shared" si="31"/>
        <v>7150</v>
      </c>
      <c r="K204" s="66">
        <v>296.79000000000002</v>
      </c>
      <c r="L204" s="67" t="s">
        <v>71</v>
      </c>
      <c r="M204" s="64">
        <f t="shared" si="27"/>
        <v>296.79000000000002</v>
      </c>
      <c r="N204" s="66">
        <v>83.94</v>
      </c>
      <c r="O204" s="67" t="s">
        <v>71</v>
      </c>
      <c r="P204" s="64">
        <f t="shared" si="33"/>
        <v>83.94</v>
      </c>
    </row>
    <row r="205" spans="1:16">
      <c r="A205" s="1">
        <f t="shared" si="26"/>
        <v>205</v>
      </c>
      <c r="B205" s="76">
        <v>2.75</v>
      </c>
      <c r="C205" s="77" t="s">
        <v>74</v>
      </c>
      <c r="D205" s="113">
        <f t="shared" si="32"/>
        <v>144.73684210526315</v>
      </c>
      <c r="E205" s="78">
        <v>0.31009999999999999</v>
      </c>
      <c r="F205" s="79">
        <v>1.0349999999999999E-4</v>
      </c>
      <c r="G205" s="75">
        <f t="shared" si="22"/>
        <v>0.31020349999999997</v>
      </c>
      <c r="H205" s="66">
        <v>8.42</v>
      </c>
      <c r="I205" s="67" t="s">
        <v>73</v>
      </c>
      <c r="J205" s="68">
        <f t="shared" si="31"/>
        <v>8420</v>
      </c>
      <c r="K205" s="66">
        <v>348.2</v>
      </c>
      <c r="L205" s="67" t="s">
        <v>71</v>
      </c>
      <c r="M205" s="64">
        <f t="shared" si="27"/>
        <v>348.2</v>
      </c>
      <c r="N205" s="66">
        <v>98.22</v>
      </c>
      <c r="O205" s="67" t="s">
        <v>71</v>
      </c>
      <c r="P205" s="64">
        <f t="shared" si="33"/>
        <v>98.22</v>
      </c>
    </row>
    <row r="206" spans="1:16">
      <c r="A206" s="1">
        <f t="shared" si="26"/>
        <v>206</v>
      </c>
      <c r="B206" s="76">
        <v>3</v>
      </c>
      <c r="C206" s="77" t="s">
        <v>74</v>
      </c>
      <c r="D206" s="113">
        <f t="shared" si="32"/>
        <v>157.89473684210526</v>
      </c>
      <c r="E206" s="78">
        <v>0.29239999999999999</v>
      </c>
      <c r="F206" s="79">
        <v>9.5619999999999996E-5</v>
      </c>
      <c r="G206" s="75">
        <f t="shared" si="22"/>
        <v>0.29249562000000001</v>
      </c>
      <c r="H206" s="66">
        <v>9.7899999999999991</v>
      </c>
      <c r="I206" s="67" t="s">
        <v>73</v>
      </c>
      <c r="J206" s="68">
        <f t="shared" si="31"/>
        <v>9790</v>
      </c>
      <c r="K206" s="66">
        <v>398.56</v>
      </c>
      <c r="L206" s="67" t="s">
        <v>71</v>
      </c>
      <c r="M206" s="64">
        <f t="shared" si="27"/>
        <v>398.56</v>
      </c>
      <c r="N206" s="66">
        <v>113.28</v>
      </c>
      <c r="O206" s="67" t="s">
        <v>71</v>
      </c>
      <c r="P206" s="64">
        <f t="shared" si="33"/>
        <v>113.28</v>
      </c>
    </row>
    <row r="207" spans="1:16">
      <c r="A207" s="1">
        <f t="shared" si="26"/>
        <v>207</v>
      </c>
      <c r="B207" s="76">
        <v>3.25</v>
      </c>
      <c r="C207" s="77" t="s">
        <v>74</v>
      </c>
      <c r="D207" s="113">
        <f t="shared" si="32"/>
        <v>171.05263157894737</v>
      </c>
      <c r="E207" s="78">
        <v>0.2772</v>
      </c>
      <c r="F207" s="79">
        <v>8.8880000000000003E-5</v>
      </c>
      <c r="G207" s="75">
        <f t="shared" si="22"/>
        <v>0.27728888000000002</v>
      </c>
      <c r="H207" s="66">
        <v>11.23</v>
      </c>
      <c r="I207" s="67" t="s">
        <v>73</v>
      </c>
      <c r="J207" s="68">
        <f t="shared" si="31"/>
        <v>11230</v>
      </c>
      <c r="K207" s="66">
        <v>448.28</v>
      </c>
      <c r="L207" s="67" t="s">
        <v>71</v>
      </c>
      <c r="M207" s="64">
        <f t="shared" si="27"/>
        <v>448.28</v>
      </c>
      <c r="N207" s="66">
        <v>129.09</v>
      </c>
      <c r="O207" s="67" t="s">
        <v>71</v>
      </c>
      <c r="P207" s="64">
        <f t="shared" si="33"/>
        <v>129.09</v>
      </c>
    </row>
    <row r="208" spans="1:16">
      <c r="A208" s="1">
        <f t="shared" si="26"/>
        <v>208</v>
      </c>
      <c r="B208" s="76">
        <v>3.5</v>
      </c>
      <c r="C208" s="77" t="s">
        <v>74</v>
      </c>
      <c r="D208" s="113">
        <f t="shared" si="32"/>
        <v>184.21052631578948</v>
      </c>
      <c r="E208" s="78">
        <v>0.2641</v>
      </c>
      <c r="F208" s="79">
        <v>8.3059999999999994E-5</v>
      </c>
      <c r="G208" s="75">
        <f t="shared" si="22"/>
        <v>0.26418306000000003</v>
      </c>
      <c r="H208" s="66">
        <v>12.74</v>
      </c>
      <c r="I208" s="67" t="s">
        <v>73</v>
      </c>
      <c r="J208" s="68">
        <f t="shared" si="31"/>
        <v>12740</v>
      </c>
      <c r="K208" s="66">
        <v>497.61</v>
      </c>
      <c r="L208" s="67" t="s">
        <v>71</v>
      </c>
      <c r="M208" s="64">
        <f t="shared" si="27"/>
        <v>497.61</v>
      </c>
      <c r="N208" s="66">
        <v>145.59</v>
      </c>
      <c r="O208" s="67" t="s">
        <v>71</v>
      </c>
      <c r="P208" s="64">
        <f t="shared" si="33"/>
        <v>145.59</v>
      </c>
    </row>
    <row r="209" spans="1:16">
      <c r="A209" s="1">
        <f t="shared" si="26"/>
        <v>209</v>
      </c>
      <c r="B209" s="76">
        <v>3.75</v>
      </c>
      <c r="C209" s="77" t="s">
        <v>74</v>
      </c>
      <c r="D209" s="113">
        <f t="shared" si="32"/>
        <v>197.36842105263159</v>
      </c>
      <c r="E209" s="78">
        <v>0.25269999999999998</v>
      </c>
      <c r="F209" s="79">
        <v>7.7990000000000004E-5</v>
      </c>
      <c r="G209" s="75">
        <f t="shared" si="22"/>
        <v>0.25277799000000001</v>
      </c>
      <c r="H209" s="66">
        <v>14.33</v>
      </c>
      <c r="I209" s="67" t="s">
        <v>73</v>
      </c>
      <c r="J209" s="68">
        <f t="shared" si="31"/>
        <v>14330</v>
      </c>
      <c r="K209" s="66">
        <v>546.66</v>
      </c>
      <c r="L209" s="67" t="s">
        <v>71</v>
      </c>
      <c r="M209" s="64">
        <f t="shared" si="27"/>
        <v>546.66</v>
      </c>
      <c r="N209" s="66">
        <v>162.74</v>
      </c>
      <c r="O209" s="67" t="s">
        <v>71</v>
      </c>
      <c r="P209" s="64">
        <f t="shared" si="33"/>
        <v>162.74</v>
      </c>
    </row>
    <row r="210" spans="1:16">
      <c r="A210" s="1">
        <f t="shared" si="26"/>
        <v>210</v>
      </c>
      <c r="B210" s="76">
        <v>4</v>
      </c>
      <c r="C210" s="77" t="s">
        <v>74</v>
      </c>
      <c r="D210" s="113">
        <f t="shared" si="32"/>
        <v>210.52631578947367</v>
      </c>
      <c r="E210" s="78">
        <v>0.2427</v>
      </c>
      <c r="F210" s="79">
        <v>7.3520000000000001E-5</v>
      </c>
      <c r="G210" s="75">
        <f t="shared" si="22"/>
        <v>0.24277351999999999</v>
      </c>
      <c r="H210" s="66">
        <v>15.98</v>
      </c>
      <c r="I210" s="67" t="s">
        <v>73</v>
      </c>
      <c r="J210" s="68">
        <f t="shared" si="31"/>
        <v>15980</v>
      </c>
      <c r="K210" s="66">
        <v>595.51</v>
      </c>
      <c r="L210" s="67" t="s">
        <v>71</v>
      </c>
      <c r="M210" s="64">
        <f t="shared" si="27"/>
        <v>595.51</v>
      </c>
      <c r="N210" s="66">
        <v>180.5</v>
      </c>
      <c r="O210" s="67" t="s">
        <v>71</v>
      </c>
      <c r="P210" s="64">
        <f t="shared" si="33"/>
        <v>180.5</v>
      </c>
    </row>
    <row r="211" spans="1:16">
      <c r="A211" s="1">
        <f t="shared" si="26"/>
        <v>211</v>
      </c>
      <c r="B211" s="76">
        <v>4.5</v>
      </c>
      <c r="C211" s="77" t="s">
        <v>74</v>
      </c>
      <c r="D211" s="113">
        <f t="shared" si="32"/>
        <v>236.84210526315789</v>
      </c>
      <c r="E211" s="78">
        <v>0.2258</v>
      </c>
      <c r="F211" s="79">
        <v>6.6000000000000005E-5</v>
      </c>
      <c r="G211" s="75">
        <f t="shared" si="22"/>
        <v>0.22586600000000001</v>
      </c>
      <c r="H211" s="66">
        <v>19.48</v>
      </c>
      <c r="I211" s="67" t="s">
        <v>73</v>
      </c>
      <c r="J211" s="68">
        <f t="shared" si="31"/>
        <v>19480</v>
      </c>
      <c r="K211" s="66">
        <v>776.1</v>
      </c>
      <c r="L211" s="67" t="s">
        <v>71</v>
      </c>
      <c r="M211" s="64">
        <f t="shared" si="27"/>
        <v>776.1</v>
      </c>
      <c r="N211" s="66">
        <v>217.7</v>
      </c>
      <c r="O211" s="67" t="s">
        <v>71</v>
      </c>
      <c r="P211" s="64">
        <f t="shared" si="33"/>
        <v>217.7</v>
      </c>
    </row>
    <row r="212" spans="1:16">
      <c r="A212" s="1">
        <f t="shared" si="26"/>
        <v>212</v>
      </c>
      <c r="B212" s="76">
        <v>5</v>
      </c>
      <c r="C212" s="77" t="s">
        <v>74</v>
      </c>
      <c r="D212" s="113">
        <f t="shared" si="32"/>
        <v>263.15789473684208</v>
      </c>
      <c r="E212" s="78">
        <v>0.21229999999999999</v>
      </c>
      <c r="F212" s="79">
        <v>5.9929999999999997E-5</v>
      </c>
      <c r="G212" s="75">
        <f t="shared" ref="G212:G275" si="34">E212+F212</f>
        <v>0.21235993</v>
      </c>
      <c r="H212" s="66">
        <v>23.23</v>
      </c>
      <c r="I212" s="67" t="s">
        <v>73</v>
      </c>
      <c r="J212" s="68">
        <f t="shared" si="31"/>
        <v>23230</v>
      </c>
      <c r="K212" s="66">
        <v>941.11</v>
      </c>
      <c r="L212" s="67" t="s">
        <v>71</v>
      </c>
      <c r="M212" s="64">
        <f t="shared" si="27"/>
        <v>941.11</v>
      </c>
      <c r="N212" s="66">
        <v>256.92</v>
      </c>
      <c r="O212" s="67" t="s">
        <v>71</v>
      </c>
      <c r="P212" s="64">
        <f t="shared" si="33"/>
        <v>256.92</v>
      </c>
    </row>
    <row r="213" spans="1:16">
      <c r="A213" s="1">
        <f t="shared" si="26"/>
        <v>213</v>
      </c>
      <c r="B213" s="76">
        <v>5.5</v>
      </c>
      <c r="C213" s="77" t="s">
        <v>74</v>
      </c>
      <c r="D213" s="113">
        <f t="shared" si="32"/>
        <v>289.4736842105263</v>
      </c>
      <c r="E213" s="78">
        <v>0.2011</v>
      </c>
      <c r="F213" s="79">
        <v>5.4910000000000001E-5</v>
      </c>
      <c r="G213" s="75">
        <f t="shared" si="34"/>
        <v>0.20115490999999999</v>
      </c>
      <c r="H213" s="66">
        <v>27.19</v>
      </c>
      <c r="I213" s="67" t="s">
        <v>73</v>
      </c>
      <c r="J213" s="68">
        <f t="shared" si="31"/>
        <v>27190</v>
      </c>
      <c r="K213" s="66">
        <v>1.1000000000000001</v>
      </c>
      <c r="L213" s="112" t="s">
        <v>73</v>
      </c>
      <c r="M213" s="68">
        <f t="shared" ref="M213:M228" si="35">K213*1000</f>
        <v>1100</v>
      </c>
      <c r="N213" s="66">
        <v>297.89999999999998</v>
      </c>
      <c r="O213" s="67" t="s">
        <v>71</v>
      </c>
      <c r="P213" s="64">
        <f t="shared" si="33"/>
        <v>297.89999999999998</v>
      </c>
    </row>
    <row r="214" spans="1:16">
      <c r="A214" s="1">
        <f t="shared" ref="A214:A277" si="36">A213+1</f>
        <v>214</v>
      </c>
      <c r="B214" s="76">
        <v>6</v>
      </c>
      <c r="C214" s="77" t="s">
        <v>74</v>
      </c>
      <c r="D214" s="113">
        <f t="shared" si="32"/>
        <v>315.78947368421052</v>
      </c>
      <c r="E214" s="78">
        <v>0.1918</v>
      </c>
      <c r="F214" s="79">
        <v>5.0699999999999999E-5</v>
      </c>
      <c r="G214" s="75">
        <f t="shared" si="34"/>
        <v>0.19185069999999999</v>
      </c>
      <c r="H214" s="66">
        <v>31.36</v>
      </c>
      <c r="I214" s="67" t="s">
        <v>73</v>
      </c>
      <c r="J214" s="68">
        <f t="shared" si="31"/>
        <v>31360</v>
      </c>
      <c r="K214" s="66">
        <v>1.25</v>
      </c>
      <c r="L214" s="67" t="s">
        <v>73</v>
      </c>
      <c r="M214" s="68">
        <f t="shared" si="35"/>
        <v>1250</v>
      </c>
      <c r="N214" s="66">
        <v>340.44</v>
      </c>
      <c r="O214" s="67" t="s">
        <v>71</v>
      </c>
      <c r="P214" s="64">
        <f t="shared" si="33"/>
        <v>340.44</v>
      </c>
    </row>
    <row r="215" spans="1:16">
      <c r="A215" s="1">
        <f t="shared" si="36"/>
        <v>215</v>
      </c>
      <c r="B215" s="76">
        <v>6.5</v>
      </c>
      <c r="C215" s="77" t="s">
        <v>74</v>
      </c>
      <c r="D215" s="113">
        <f t="shared" si="32"/>
        <v>342.10526315789474</v>
      </c>
      <c r="E215" s="78">
        <v>0.184</v>
      </c>
      <c r="F215" s="79">
        <v>4.7110000000000001E-5</v>
      </c>
      <c r="G215" s="75">
        <f t="shared" si="34"/>
        <v>0.18404710999999999</v>
      </c>
      <c r="H215" s="66">
        <v>35.729999999999997</v>
      </c>
      <c r="I215" s="67" t="s">
        <v>73</v>
      </c>
      <c r="J215" s="68">
        <f t="shared" si="31"/>
        <v>35730</v>
      </c>
      <c r="K215" s="66">
        <v>1.39</v>
      </c>
      <c r="L215" s="67" t="s">
        <v>73</v>
      </c>
      <c r="M215" s="68">
        <f t="shared" si="35"/>
        <v>1390</v>
      </c>
      <c r="N215" s="66">
        <v>384.35</v>
      </c>
      <c r="O215" s="67" t="s">
        <v>71</v>
      </c>
      <c r="P215" s="64">
        <f t="shared" si="33"/>
        <v>384.35</v>
      </c>
    </row>
    <row r="216" spans="1:16">
      <c r="A216" s="1">
        <f t="shared" si="36"/>
        <v>216</v>
      </c>
      <c r="B216" s="76">
        <v>7</v>
      </c>
      <c r="C216" s="77" t="s">
        <v>74</v>
      </c>
      <c r="D216" s="113">
        <f t="shared" si="32"/>
        <v>368.42105263157896</v>
      </c>
      <c r="E216" s="78">
        <v>0.1772</v>
      </c>
      <c r="F216" s="79">
        <v>4.401E-5</v>
      </c>
      <c r="G216" s="75">
        <f t="shared" si="34"/>
        <v>0.17724401000000001</v>
      </c>
      <c r="H216" s="66">
        <v>40.270000000000003</v>
      </c>
      <c r="I216" s="67" t="s">
        <v>73</v>
      </c>
      <c r="J216" s="68">
        <f t="shared" si="31"/>
        <v>40270</v>
      </c>
      <c r="K216" s="66">
        <v>1.54</v>
      </c>
      <c r="L216" s="67" t="s">
        <v>73</v>
      </c>
      <c r="M216" s="68">
        <f t="shared" si="35"/>
        <v>1540</v>
      </c>
      <c r="N216" s="66">
        <v>429.45</v>
      </c>
      <c r="O216" s="67" t="s">
        <v>71</v>
      </c>
      <c r="P216" s="64">
        <f t="shared" si="33"/>
        <v>429.45</v>
      </c>
    </row>
    <row r="217" spans="1:16">
      <c r="A217" s="1">
        <f t="shared" si="36"/>
        <v>217</v>
      </c>
      <c r="B217" s="76">
        <v>8</v>
      </c>
      <c r="C217" s="77" t="s">
        <v>74</v>
      </c>
      <c r="D217" s="113">
        <f t="shared" si="32"/>
        <v>421.05263157894734</v>
      </c>
      <c r="E217" s="78">
        <v>0.1663</v>
      </c>
      <c r="F217" s="79">
        <v>3.892E-5</v>
      </c>
      <c r="G217" s="75">
        <f t="shared" si="34"/>
        <v>0.16633892</v>
      </c>
      <c r="H217" s="66">
        <v>49.81</v>
      </c>
      <c r="I217" s="67" t="s">
        <v>73</v>
      </c>
      <c r="J217" s="68">
        <f t="shared" si="31"/>
        <v>49810</v>
      </c>
      <c r="K217" s="66">
        <v>2.0499999999999998</v>
      </c>
      <c r="L217" s="67" t="s">
        <v>73</v>
      </c>
      <c r="M217" s="68">
        <f t="shared" si="35"/>
        <v>2050</v>
      </c>
      <c r="N217" s="66">
        <v>522.70000000000005</v>
      </c>
      <c r="O217" s="67" t="s">
        <v>71</v>
      </c>
      <c r="P217" s="64">
        <f t="shared" si="33"/>
        <v>522.70000000000005</v>
      </c>
    </row>
    <row r="218" spans="1:16">
      <c r="A218" s="1">
        <f t="shared" si="36"/>
        <v>218</v>
      </c>
      <c r="B218" s="76">
        <v>9</v>
      </c>
      <c r="C218" s="77" t="s">
        <v>74</v>
      </c>
      <c r="D218" s="113">
        <f t="shared" si="32"/>
        <v>473.68421052631578</v>
      </c>
      <c r="E218" s="78">
        <v>0.15790000000000001</v>
      </c>
      <c r="F218" s="79">
        <v>3.4929999999999999E-5</v>
      </c>
      <c r="G218" s="75">
        <f t="shared" si="34"/>
        <v>0.15793493</v>
      </c>
      <c r="H218" s="66">
        <v>59.93</v>
      </c>
      <c r="I218" s="67" t="s">
        <v>73</v>
      </c>
      <c r="J218" s="68">
        <f t="shared" si="31"/>
        <v>59930</v>
      </c>
      <c r="K218" s="66">
        <v>2.5</v>
      </c>
      <c r="L218" s="67" t="s">
        <v>73</v>
      </c>
      <c r="M218" s="68">
        <f t="shared" si="35"/>
        <v>2500</v>
      </c>
      <c r="N218" s="66">
        <v>619.16</v>
      </c>
      <c r="O218" s="67" t="s">
        <v>71</v>
      </c>
      <c r="P218" s="64">
        <f t="shared" si="33"/>
        <v>619.16</v>
      </c>
    </row>
    <row r="219" spans="1:16">
      <c r="A219" s="1">
        <f t="shared" si="36"/>
        <v>219</v>
      </c>
      <c r="B219" s="76">
        <v>10</v>
      </c>
      <c r="C219" s="77" t="s">
        <v>74</v>
      </c>
      <c r="D219" s="113">
        <f t="shared" si="32"/>
        <v>526.31578947368416</v>
      </c>
      <c r="E219" s="78">
        <v>0.1512</v>
      </c>
      <c r="F219" s="79">
        <v>3.1699999999999998E-5</v>
      </c>
      <c r="G219" s="75">
        <f t="shared" si="34"/>
        <v>0.1512317</v>
      </c>
      <c r="H219" s="66">
        <v>70.540000000000006</v>
      </c>
      <c r="I219" s="67" t="s">
        <v>73</v>
      </c>
      <c r="J219" s="68">
        <f t="shared" si="31"/>
        <v>70540</v>
      </c>
      <c r="K219" s="66">
        <v>2.92</v>
      </c>
      <c r="L219" s="67" t="s">
        <v>73</v>
      </c>
      <c r="M219" s="68">
        <f t="shared" si="35"/>
        <v>2920</v>
      </c>
      <c r="N219" s="66">
        <v>718.03</v>
      </c>
      <c r="O219" s="67" t="s">
        <v>71</v>
      </c>
      <c r="P219" s="64">
        <f t="shared" si="33"/>
        <v>718.03</v>
      </c>
    </row>
    <row r="220" spans="1:16">
      <c r="A220" s="1">
        <f t="shared" si="36"/>
        <v>220</v>
      </c>
      <c r="B220" s="76">
        <v>11</v>
      </c>
      <c r="C220" s="77" t="s">
        <v>74</v>
      </c>
      <c r="D220" s="113">
        <f t="shared" si="32"/>
        <v>578.9473684210526</v>
      </c>
      <c r="E220" s="78">
        <v>0.1459</v>
      </c>
      <c r="F220" s="79">
        <v>2.9030000000000002E-5</v>
      </c>
      <c r="G220" s="75">
        <f t="shared" si="34"/>
        <v>0.14592903000000002</v>
      </c>
      <c r="H220" s="66">
        <v>81.569999999999993</v>
      </c>
      <c r="I220" s="67" t="s">
        <v>73</v>
      </c>
      <c r="J220" s="68">
        <f t="shared" si="31"/>
        <v>81570</v>
      </c>
      <c r="K220" s="66">
        <v>3.31</v>
      </c>
      <c r="L220" s="67" t="s">
        <v>73</v>
      </c>
      <c r="M220" s="68">
        <f t="shared" si="35"/>
        <v>3310</v>
      </c>
      <c r="N220" s="66">
        <v>818.65</v>
      </c>
      <c r="O220" s="67" t="s">
        <v>71</v>
      </c>
      <c r="P220" s="64">
        <f t="shared" si="33"/>
        <v>818.65</v>
      </c>
    </row>
    <row r="221" spans="1:16">
      <c r="A221" s="1">
        <f t="shared" si="36"/>
        <v>221</v>
      </c>
      <c r="B221" s="76">
        <v>12</v>
      </c>
      <c r="C221" s="77" t="s">
        <v>74</v>
      </c>
      <c r="D221" s="113">
        <f t="shared" si="32"/>
        <v>631.57894736842104</v>
      </c>
      <c r="E221" s="78">
        <v>0.14149999999999999</v>
      </c>
      <c r="F221" s="79">
        <v>2.6789999999999999E-5</v>
      </c>
      <c r="G221" s="75">
        <f t="shared" si="34"/>
        <v>0.14152678999999999</v>
      </c>
      <c r="H221" s="66">
        <v>92.99</v>
      </c>
      <c r="I221" s="67" t="s">
        <v>73</v>
      </c>
      <c r="J221" s="68">
        <f t="shared" si="31"/>
        <v>92990</v>
      </c>
      <c r="K221" s="66">
        <v>3.69</v>
      </c>
      <c r="L221" s="67" t="s">
        <v>73</v>
      </c>
      <c r="M221" s="68">
        <f t="shared" si="35"/>
        <v>3690</v>
      </c>
      <c r="N221" s="66">
        <v>920.5</v>
      </c>
      <c r="O221" s="67" t="s">
        <v>71</v>
      </c>
      <c r="P221" s="64">
        <f t="shared" si="33"/>
        <v>920.5</v>
      </c>
    </row>
    <row r="222" spans="1:16">
      <c r="A222" s="1">
        <f t="shared" si="36"/>
        <v>222</v>
      </c>
      <c r="B222" s="76">
        <v>13</v>
      </c>
      <c r="C222" s="77" t="s">
        <v>74</v>
      </c>
      <c r="D222" s="113">
        <f t="shared" si="32"/>
        <v>684.21052631578948</v>
      </c>
      <c r="E222" s="78">
        <v>0.13780000000000001</v>
      </c>
      <c r="F222" s="79">
        <v>2.4890000000000001E-5</v>
      </c>
      <c r="G222" s="75">
        <f t="shared" si="34"/>
        <v>0.13782489000000001</v>
      </c>
      <c r="H222" s="66">
        <v>104.72</v>
      </c>
      <c r="I222" s="67" t="s">
        <v>73</v>
      </c>
      <c r="J222" s="68">
        <f t="shared" si="31"/>
        <v>104720</v>
      </c>
      <c r="K222" s="66">
        <v>4.05</v>
      </c>
      <c r="L222" s="67" t="s">
        <v>73</v>
      </c>
      <c r="M222" s="68">
        <f t="shared" si="35"/>
        <v>4050</v>
      </c>
      <c r="N222" s="66">
        <v>1.02</v>
      </c>
      <c r="O222" s="112" t="s">
        <v>73</v>
      </c>
      <c r="P222" s="68">
        <f t="shared" ref="P222:P228" si="37">N222*1000</f>
        <v>1020</v>
      </c>
    </row>
    <row r="223" spans="1:16">
      <c r="A223" s="1">
        <f t="shared" si="36"/>
        <v>223</v>
      </c>
      <c r="B223" s="76">
        <v>14</v>
      </c>
      <c r="C223" s="77" t="s">
        <v>74</v>
      </c>
      <c r="D223" s="113">
        <f t="shared" si="32"/>
        <v>736.84210526315792</v>
      </c>
      <c r="E223" s="78">
        <v>0.1348</v>
      </c>
      <c r="F223" s="79">
        <v>2.3240000000000001E-5</v>
      </c>
      <c r="G223" s="75">
        <f t="shared" si="34"/>
        <v>0.13482324000000001</v>
      </c>
      <c r="H223" s="66">
        <v>116.75</v>
      </c>
      <c r="I223" s="67" t="s">
        <v>73</v>
      </c>
      <c r="J223" s="68">
        <f t="shared" si="31"/>
        <v>116750</v>
      </c>
      <c r="K223" s="66">
        <v>4.4000000000000004</v>
      </c>
      <c r="L223" s="67" t="s">
        <v>73</v>
      </c>
      <c r="M223" s="68">
        <f t="shared" si="35"/>
        <v>4400</v>
      </c>
      <c r="N223" s="66">
        <v>1.1299999999999999</v>
      </c>
      <c r="O223" s="67" t="s">
        <v>73</v>
      </c>
      <c r="P223" s="68">
        <f t="shared" si="37"/>
        <v>1130</v>
      </c>
    </row>
    <row r="224" spans="1:16">
      <c r="A224" s="1">
        <f t="shared" si="36"/>
        <v>224</v>
      </c>
      <c r="B224" s="76">
        <v>15</v>
      </c>
      <c r="C224" s="77" t="s">
        <v>74</v>
      </c>
      <c r="D224" s="113">
        <f t="shared" si="32"/>
        <v>789.47368421052636</v>
      </c>
      <c r="E224" s="78">
        <v>0.13220000000000001</v>
      </c>
      <c r="F224" s="79">
        <v>2.181E-5</v>
      </c>
      <c r="G224" s="75">
        <f t="shared" si="34"/>
        <v>0.13222181000000002</v>
      </c>
      <c r="H224" s="66">
        <v>129.03</v>
      </c>
      <c r="I224" s="67" t="s">
        <v>73</v>
      </c>
      <c r="J224" s="68">
        <f t="shared" si="31"/>
        <v>129030</v>
      </c>
      <c r="K224" s="66">
        <v>4.7300000000000004</v>
      </c>
      <c r="L224" s="67" t="s">
        <v>73</v>
      </c>
      <c r="M224" s="68">
        <f t="shared" si="35"/>
        <v>4730</v>
      </c>
      <c r="N224" s="66">
        <v>1.23</v>
      </c>
      <c r="O224" s="67" t="s">
        <v>73</v>
      </c>
      <c r="P224" s="68">
        <f t="shared" si="37"/>
        <v>1230</v>
      </c>
    </row>
    <row r="225" spans="1:16">
      <c r="A225" s="1">
        <f t="shared" si="36"/>
        <v>225</v>
      </c>
      <c r="B225" s="76">
        <v>16</v>
      </c>
      <c r="C225" s="77" t="s">
        <v>74</v>
      </c>
      <c r="D225" s="113">
        <f t="shared" si="32"/>
        <v>842.10526315789468</v>
      </c>
      <c r="E225" s="78">
        <v>0.13</v>
      </c>
      <c r="F225" s="79">
        <v>2.054E-5</v>
      </c>
      <c r="G225" s="75">
        <f t="shared" si="34"/>
        <v>0.13002054000000002</v>
      </c>
      <c r="H225" s="66">
        <v>141.54</v>
      </c>
      <c r="I225" s="67" t="s">
        <v>73</v>
      </c>
      <c r="J225" s="68">
        <f t="shared" si="31"/>
        <v>141540</v>
      </c>
      <c r="K225" s="66">
        <v>5.05</v>
      </c>
      <c r="L225" s="67" t="s">
        <v>73</v>
      </c>
      <c r="M225" s="68">
        <f t="shared" si="35"/>
        <v>5050</v>
      </c>
      <c r="N225" s="66">
        <v>1.33</v>
      </c>
      <c r="O225" s="67" t="s">
        <v>73</v>
      </c>
      <c r="P225" s="68">
        <f t="shared" si="37"/>
        <v>1330</v>
      </c>
    </row>
    <row r="226" spans="1:16">
      <c r="A226" s="1">
        <f t="shared" si="36"/>
        <v>226</v>
      </c>
      <c r="B226" s="76">
        <v>17</v>
      </c>
      <c r="C226" s="77" t="s">
        <v>74</v>
      </c>
      <c r="D226" s="113">
        <f t="shared" si="32"/>
        <v>894.73684210526312</v>
      </c>
      <c r="E226" s="78">
        <v>0.12809999999999999</v>
      </c>
      <c r="F226" s="79">
        <v>1.942E-5</v>
      </c>
      <c r="G226" s="75">
        <f t="shared" si="34"/>
        <v>0.12811941999999998</v>
      </c>
      <c r="H226" s="66">
        <v>154.24</v>
      </c>
      <c r="I226" s="67" t="s">
        <v>73</v>
      </c>
      <c r="J226" s="68">
        <f t="shared" si="31"/>
        <v>154240</v>
      </c>
      <c r="K226" s="66">
        <v>5.37</v>
      </c>
      <c r="L226" s="67" t="s">
        <v>73</v>
      </c>
      <c r="M226" s="68">
        <f t="shared" si="35"/>
        <v>5370</v>
      </c>
      <c r="N226" s="66">
        <v>1.44</v>
      </c>
      <c r="O226" s="67" t="s">
        <v>73</v>
      </c>
      <c r="P226" s="68">
        <f t="shared" si="37"/>
        <v>1440</v>
      </c>
    </row>
    <row r="227" spans="1:16">
      <c r="A227" s="1">
        <f t="shared" si="36"/>
        <v>227</v>
      </c>
      <c r="B227" s="76">
        <v>18</v>
      </c>
      <c r="C227" s="77" t="s">
        <v>74</v>
      </c>
      <c r="D227" s="113">
        <f t="shared" si="32"/>
        <v>947.36842105263156</v>
      </c>
      <c r="E227" s="78">
        <v>0.1265</v>
      </c>
      <c r="F227" s="79">
        <v>1.842E-5</v>
      </c>
      <c r="G227" s="75">
        <f t="shared" si="34"/>
        <v>0.12651841999999999</v>
      </c>
      <c r="H227" s="66">
        <v>167.12</v>
      </c>
      <c r="I227" s="67" t="s">
        <v>73</v>
      </c>
      <c r="J227" s="68">
        <f t="shared" si="31"/>
        <v>167120</v>
      </c>
      <c r="K227" s="66">
        <v>5.67</v>
      </c>
      <c r="L227" s="67" t="s">
        <v>73</v>
      </c>
      <c r="M227" s="68">
        <f t="shared" si="35"/>
        <v>5670</v>
      </c>
      <c r="N227" s="66">
        <v>1.54</v>
      </c>
      <c r="O227" s="67" t="s">
        <v>73</v>
      </c>
      <c r="P227" s="68">
        <f t="shared" si="37"/>
        <v>1540</v>
      </c>
    </row>
    <row r="228" spans="1:16">
      <c r="A228" s="4">
        <f t="shared" si="36"/>
        <v>228</v>
      </c>
      <c r="B228" s="76">
        <v>19</v>
      </c>
      <c r="C228" s="77" t="s">
        <v>74</v>
      </c>
      <c r="D228" s="64">
        <f t="shared" si="32"/>
        <v>1000</v>
      </c>
      <c r="E228" s="78">
        <v>0.12509999999999999</v>
      </c>
      <c r="F228" s="79">
        <v>1.753E-5</v>
      </c>
      <c r="G228" s="75">
        <f t="shared" si="34"/>
        <v>0.12511752999999998</v>
      </c>
      <c r="H228" s="66">
        <v>180.15</v>
      </c>
      <c r="I228" s="67" t="s">
        <v>73</v>
      </c>
      <c r="J228" s="68">
        <f t="shared" si="31"/>
        <v>180150</v>
      </c>
      <c r="K228" s="66">
        <v>5.97</v>
      </c>
      <c r="L228" s="67" t="s">
        <v>73</v>
      </c>
      <c r="M228" s="68">
        <f t="shared" si="35"/>
        <v>5970</v>
      </c>
      <c r="N228" s="66">
        <v>1.64</v>
      </c>
      <c r="O228" s="67" t="s">
        <v>73</v>
      </c>
      <c r="P228" s="68">
        <f t="shared" si="37"/>
        <v>1640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47AD5-E07C-4846-87F7-42C93E15D8B1}">
  <sheetPr codeName="WSform8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10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20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srim20Ne_GaN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0.2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20000000</v>
      </c>
      <c r="E13" s="19" t="s">
        <v>50</v>
      </c>
      <c r="F13" s="44"/>
      <c r="G13" s="45"/>
      <c r="H13" s="45"/>
      <c r="I13" s="46"/>
      <c r="J13" s="4">
        <v>8</v>
      </c>
      <c r="K13" s="101">
        <v>0.45868999999999999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199.999</v>
      </c>
      <c r="C20" s="110" t="s">
        <v>68</v>
      </c>
      <c r="D20" s="84">
        <f t="shared" ref="D20:D37" si="0">B20/1000000/$C$5</f>
        <v>9.999949999999999E-6</v>
      </c>
      <c r="E20" s="73">
        <v>2.0969999999999999E-2</v>
      </c>
      <c r="F20" s="74">
        <v>0.25619999999999998</v>
      </c>
      <c r="G20" s="75">
        <f t="shared" ref="G20:G83" si="1">E20+F20</f>
        <v>0.27716999999999997</v>
      </c>
      <c r="H20" s="72">
        <v>8</v>
      </c>
      <c r="I20" s="110" t="s">
        <v>69</v>
      </c>
      <c r="J20" s="83">
        <f t="shared" ref="J20:J51" si="2">H20/1000/10</f>
        <v>8.0000000000000004E-4</v>
      </c>
      <c r="K20" s="72">
        <v>8</v>
      </c>
      <c r="L20" s="110" t="s">
        <v>69</v>
      </c>
      <c r="M20" s="83">
        <f t="shared" ref="M20:M51" si="3">K20/1000/10</f>
        <v>8.0000000000000004E-4</v>
      </c>
      <c r="N20" s="72">
        <v>6</v>
      </c>
      <c r="O20" s="110" t="s">
        <v>69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224.999</v>
      </c>
      <c r="C21" s="77" t="s">
        <v>68</v>
      </c>
      <c r="D21" s="84">
        <f t="shared" si="0"/>
        <v>1.1249950000000001E-5</v>
      </c>
      <c r="E21" s="78">
        <v>2.2239999999999999E-2</v>
      </c>
      <c r="F21" s="79">
        <v>0.26889999999999997</v>
      </c>
      <c r="G21" s="75">
        <f t="shared" si="1"/>
        <v>0.29113999999999995</v>
      </c>
      <c r="H21" s="76">
        <v>9</v>
      </c>
      <c r="I21" s="77" t="s">
        <v>69</v>
      </c>
      <c r="J21" s="83">
        <f t="shared" si="2"/>
        <v>8.9999999999999998E-4</v>
      </c>
      <c r="K21" s="76">
        <v>8</v>
      </c>
      <c r="L21" s="77" t="s">
        <v>69</v>
      </c>
      <c r="M21" s="83">
        <f t="shared" si="3"/>
        <v>8.0000000000000004E-4</v>
      </c>
      <c r="N21" s="76">
        <v>6</v>
      </c>
      <c r="O21" s="77" t="s">
        <v>69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249.999</v>
      </c>
      <c r="C22" s="77" t="s">
        <v>68</v>
      </c>
      <c r="D22" s="84">
        <f t="shared" si="0"/>
        <v>1.2499949999999999E-5</v>
      </c>
      <c r="E22" s="78">
        <v>2.3439999999999999E-2</v>
      </c>
      <c r="F22" s="79">
        <v>0.28050000000000003</v>
      </c>
      <c r="G22" s="75">
        <f t="shared" si="1"/>
        <v>0.30394000000000004</v>
      </c>
      <c r="H22" s="76">
        <v>9</v>
      </c>
      <c r="I22" s="77" t="s">
        <v>69</v>
      </c>
      <c r="J22" s="83">
        <f t="shared" si="2"/>
        <v>8.9999999999999998E-4</v>
      </c>
      <c r="K22" s="76">
        <v>9</v>
      </c>
      <c r="L22" s="77" t="s">
        <v>69</v>
      </c>
      <c r="M22" s="83">
        <f t="shared" si="3"/>
        <v>8.9999999999999998E-4</v>
      </c>
      <c r="N22" s="76">
        <v>6</v>
      </c>
      <c r="O22" s="77" t="s">
        <v>69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274.99900000000002</v>
      </c>
      <c r="C23" s="77" t="s">
        <v>68</v>
      </c>
      <c r="D23" s="84">
        <f t="shared" si="0"/>
        <v>1.374995E-5</v>
      </c>
      <c r="E23" s="78">
        <v>2.4590000000000001E-2</v>
      </c>
      <c r="F23" s="79">
        <v>0.2913</v>
      </c>
      <c r="G23" s="75">
        <f t="shared" si="1"/>
        <v>0.31589</v>
      </c>
      <c r="H23" s="76">
        <v>10</v>
      </c>
      <c r="I23" s="77" t="s">
        <v>69</v>
      </c>
      <c r="J23" s="83">
        <f t="shared" si="2"/>
        <v>1E-3</v>
      </c>
      <c r="K23" s="76">
        <v>9</v>
      </c>
      <c r="L23" s="77" t="s">
        <v>69</v>
      </c>
      <c r="M23" s="83">
        <f t="shared" si="3"/>
        <v>8.9999999999999998E-4</v>
      </c>
      <c r="N23" s="76">
        <v>7</v>
      </c>
      <c r="O23" s="77" t="s">
        <v>69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299.99900000000002</v>
      </c>
      <c r="C24" s="77" t="s">
        <v>68</v>
      </c>
      <c r="D24" s="84">
        <f t="shared" si="0"/>
        <v>1.499995E-5</v>
      </c>
      <c r="E24" s="78">
        <v>2.5680000000000001E-2</v>
      </c>
      <c r="F24" s="79">
        <v>0.30130000000000001</v>
      </c>
      <c r="G24" s="75">
        <f t="shared" si="1"/>
        <v>0.32697999999999999</v>
      </c>
      <c r="H24" s="76">
        <v>10</v>
      </c>
      <c r="I24" s="77" t="s">
        <v>69</v>
      </c>
      <c r="J24" s="83">
        <f t="shared" si="2"/>
        <v>1E-3</v>
      </c>
      <c r="K24" s="76">
        <v>9</v>
      </c>
      <c r="L24" s="77" t="s">
        <v>69</v>
      </c>
      <c r="M24" s="83">
        <f t="shared" si="3"/>
        <v>8.9999999999999998E-4</v>
      </c>
      <c r="N24" s="76">
        <v>7</v>
      </c>
      <c r="O24" s="77" t="s">
        <v>69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324.99900000000002</v>
      </c>
      <c r="C25" s="77" t="s">
        <v>68</v>
      </c>
      <c r="D25" s="84">
        <f t="shared" si="0"/>
        <v>1.6249950000000002E-5</v>
      </c>
      <c r="E25" s="78">
        <v>2.673E-2</v>
      </c>
      <c r="F25" s="79">
        <v>0.31059999999999999</v>
      </c>
      <c r="G25" s="75">
        <f t="shared" si="1"/>
        <v>0.33732999999999996</v>
      </c>
      <c r="H25" s="76">
        <v>11</v>
      </c>
      <c r="I25" s="77" t="s">
        <v>69</v>
      </c>
      <c r="J25" s="83">
        <f t="shared" si="2"/>
        <v>1.0999999999999998E-3</v>
      </c>
      <c r="K25" s="76">
        <v>10</v>
      </c>
      <c r="L25" s="77" t="s">
        <v>69</v>
      </c>
      <c r="M25" s="83">
        <f t="shared" si="3"/>
        <v>1E-3</v>
      </c>
      <c r="N25" s="76">
        <v>7</v>
      </c>
      <c r="O25" s="77" t="s">
        <v>69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349.99900000000002</v>
      </c>
      <c r="C26" s="77" t="s">
        <v>68</v>
      </c>
      <c r="D26" s="84">
        <f t="shared" si="0"/>
        <v>1.7499950000000002E-5</v>
      </c>
      <c r="E26" s="78">
        <v>2.7740000000000001E-2</v>
      </c>
      <c r="F26" s="79">
        <v>0.31929999999999997</v>
      </c>
      <c r="G26" s="75">
        <f t="shared" si="1"/>
        <v>0.34703999999999996</v>
      </c>
      <c r="H26" s="76">
        <v>11</v>
      </c>
      <c r="I26" s="77" t="s">
        <v>69</v>
      </c>
      <c r="J26" s="83">
        <f t="shared" si="2"/>
        <v>1.0999999999999998E-3</v>
      </c>
      <c r="K26" s="76">
        <v>10</v>
      </c>
      <c r="L26" s="77" t="s">
        <v>69</v>
      </c>
      <c r="M26" s="83">
        <f t="shared" si="3"/>
        <v>1E-3</v>
      </c>
      <c r="N26" s="76">
        <v>8</v>
      </c>
      <c r="O26" s="77" t="s">
        <v>69</v>
      </c>
      <c r="P26" s="83">
        <f t="shared" si="4"/>
        <v>8.0000000000000004E-4</v>
      </c>
    </row>
    <row r="27" spans="1:25">
      <c r="A27" s="1">
        <f t="shared" si="5"/>
        <v>27</v>
      </c>
      <c r="B27" s="76">
        <v>374.99900000000002</v>
      </c>
      <c r="C27" s="77" t="s">
        <v>68</v>
      </c>
      <c r="D27" s="84">
        <f t="shared" si="0"/>
        <v>1.8749950000000002E-5</v>
      </c>
      <c r="E27" s="78">
        <v>2.8709999999999999E-2</v>
      </c>
      <c r="F27" s="79">
        <v>0.3276</v>
      </c>
      <c r="G27" s="75">
        <f t="shared" si="1"/>
        <v>0.35631000000000002</v>
      </c>
      <c r="H27" s="76">
        <v>11</v>
      </c>
      <c r="I27" s="77" t="s">
        <v>69</v>
      </c>
      <c r="J27" s="83">
        <f t="shared" si="2"/>
        <v>1.0999999999999998E-3</v>
      </c>
      <c r="K27" s="76">
        <v>11</v>
      </c>
      <c r="L27" s="77" t="s">
        <v>69</v>
      </c>
      <c r="M27" s="83">
        <f t="shared" si="3"/>
        <v>1.0999999999999998E-3</v>
      </c>
      <c r="N27" s="76">
        <v>8</v>
      </c>
      <c r="O27" s="77" t="s">
        <v>69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399.99900000000002</v>
      </c>
      <c r="C28" s="77" t="s">
        <v>68</v>
      </c>
      <c r="D28" s="84">
        <f t="shared" si="0"/>
        <v>1.9999950000000002E-5</v>
      </c>
      <c r="E28" s="78">
        <v>2.9649999999999999E-2</v>
      </c>
      <c r="F28" s="79">
        <v>0.33539999999999998</v>
      </c>
      <c r="G28" s="75">
        <f t="shared" si="1"/>
        <v>0.36504999999999999</v>
      </c>
      <c r="H28" s="76">
        <v>12</v>
      </c>
      <c r="I28" s="77" t="s">
        <v>69</v>
      </c>
      <c r="J28" s="83">
        <f t="shared" si="2"/>
        <v>1.2000000000000001E-3</v>
      </c>
      <c r="K28" s="76">
        <v>11</v>
      </c>
      <c r="L28" s="77" t="s">
        <v>69</v>
      </c>
      <c r="M28" s="83">
        <f t="shared" si="3"/>
        <v>1.0999999999999998E-3</v>
      </c>
      <c r="N28" s="76">
        <v>8</v>
      </c>
      <c r="O28" s="77" t="s">
        <v>69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449.99900000000002</v>
      </c>
      <c r="C29" s="77" t="s">
        <v>68</v>
      </c>
      <c r="D29" s="84">
        <f t="shared" si="0"/>
        <v>2.2499950000000001E-5</v>
      </c>
      <c r="E29" s="78">
        <v>3.1449999999999999E-2</v>
      </c>
      <c r="F29" s="79">
        <v>0.34970000000000001</v>
      </c>
      <c r="G29" s="75">
        <f t="shared" si="1"/>
        <v>0.38114999999999999</v>
      </c>
      <c r="H29" s="76">
        <v>13</v>
      </c>
      <c r="I29" s="77" t="s">
        <v>69</v>
      </c>
      <c r="J29" s="83">
        <f t="shared" si="2"/>
        <v>1.2999999999999999E-3</v>
      </c>
      <c r="K29" s="76">
        <v>12</v>
      </c>
      <c r="L29" s="77" t="s">
        <v>69</v>
      </c>
      <c r="M29" s="83">
        <f t="shared" si="3"/>
        <v>1.2000000000000001E-3</v>
      </c>
      <c r="N29" s="76">
        <v>9</v>
      </c>
      <c r="O29" s="77" t="s">
        <v>69</v>
      </c>
      <c r="P29" s="83">
        <f t="shared" si="4"/>
        <v>8.9999999999999998E-4</v>
      </c>
    </row>
    <row r="30" spans="1:25">
      <c r="A30" s="1">
        <f t="shared" si="5"/>
        <v>30</v>
      </c>
      <c r="B30" s="76">
        <v>499.99900000000002</v>
      </c>
      <c r="C30" s="77" t="s">
        <v>68</v>
      </c>
      <c r="D30" s="84">
        <f t="shared" si="0"/>
        <v>2.4999950000000001E-5</v>
      </c>
      <c r="E30" s="78">
        <v>3.3149999999999999E-2</v>
      </c>
      <c r="F30" s="79">
        <v>0.36270000000000002</v>
      </c>
      <c r="G30" s="75">
        <f t="shared" si="1"/>
        <v>0.39585000000000004</v>
      </c>
      <c r="H30" s="76">
        <v>14</v>
      </c>
      <c r="I30" s="77" t="s">
        <v>69</v>
      </c>
      <c r="J30" s="83">
        <f t="shared" si="2"/>
        <v>1.4E-3</v>
      </c>
      <c r="K30" s="76">
        <v>12</v>
      </c>
      <c r="L30" s="77" t="s">
        <v>69</v>
      </c>
      <c r="M30" s="83">
        <f t="shared" si="3"/>
        <v>1.2000000000000001E-3</v>
      </c>
      <c r="N30" s="76">
        <v>9</v>
      </c>
      <c r="O30" s="77" t="s">
        <v>69</v>
      </c>
      <c r="P30" s="83">
        <f t="shared" si="4"/>
        <v>8.9999999999999998E-4</v>
      </c>
    </row>
    <row r="31" spans="1:25">
      <c r="A31" s="1">
        <f t="shared" si="5"/>
        <v>31</v>
      </c>
      <c r="B31" s="76">
        <v>549.99900000000002</v>
      </c>
      <c r="C31" s="77" t="s">
        <v>68</v>
      </c>
      <c r="D31" s="84">
        <f t="shared" si="0"/>
        <v>2.7499950000000001E-5</v>
      </c>
      <c r="E31" s="78">
        <v>3.4770000000000002E-2</v>
      </c>
      <c r="F31" s="79">
        <v>0.37459999999999999</v>
      </c>
      <c r="G31" s="75">
        <f t="shared" si="1"/>
        <v>0.40937000000000001</v>
      </c>
      <c r="H31" s="76">
        <v>14</v>
      </c>
      <c r="I31" s="77" t="s">
        <v>69</v>
      </c>
      <c r="J31" s="83">
        <f t="shared" si="2"/>
        <v>1.4E-3</v>
      </c>
      <c r="K31" s="76">
        <v>13</v>
      </c>
      <c r="L31" s="77" t="s">
        <v>69</v>
      </c>
      <c r="M31" s="83">
        <f t="shared" si="3"/>
        <v>1.2999999999999999E-3</v>
      </c>
      <c r="N31" s="76">
        <v>10</v>
      </c>
      <c r="O31" s="77" t="s">
        <v>69</v>
      </c>
      <c r="P31" s="83">
        <f t="shared" si="4"/>
        <v>1E-3</v>
      </c>
    </row>
    <row r="32" spans="1:25">
      <c r="A32" s="1">
        <f t="shared" si="5"/>
        <v>32</v>
      </c>
      <c r="B32" s="76">
        <v>599.99900000000002</v>
      </c>
      <c r="C32" s="77" t="s">
        <v>68</v>
      </c>
      <c r="D32" s="84">
        <f t="shared" si="0"/>
        <v>2.9999950000000001E-5</v>
      </c>
      <c r="E32" s="78">
        <v>3.6319999999999998E-2</v>
      </c>
      <c r="F32" s="79">
        <v>0.38550000000000001</v>
      </c>
      <c r="G32" s="75">
        <f t="shared" si="1"/>
        <v>0.42182000000000003</v>
      </c>
      <c r="H32" s="76">
        <v>15</v>
      </c>
      <c r="I32" s="77" t="s">
        <v>69</v>
      </c>
      <c r="J32" s="83">
        <f t="shared" si="2"/>
        <v>1.5E-3</v>
      </c>
      <c r="K32" s="76">
        <v>14</v>
      </c>
      <c r="L32" s="77" t="s">
        <v>69</v>
      </c>
      <c r="M32" s="83">
        <f t="shared" si="3"/>
        <v>1.4E-3</v>
      </c>
      <c r="N32" s="76">
        <v>10</v>
      </c>
      <c r="O32" s="77" t="s">
        <v>69</v>
      </c>
      <c r="P32" s="83">
        <f t="shared" si="4"/>
        <v>1E-3</v>
      </c>
    </row>
    <row r="33" spans="1:16">
      <c r="A33" s="1">
        <f t="shared" si="5"/>
        <v>33</v>
      </c>
      <c r="B33" s="76">
        <v>649.99900000000002</v>
      </c>
      <c r="C33" s="77" t="s">
        <v>68</v>
      </c>
      <c r="D33" s="84">
        <f t="shared" si="0"/>
        <v>3.249995E-5</v>
      </c>
      <c r="E33" s="78">
        <v>3.78E-2</v>
      </c>
      <c r="F33" s="79">
        <v>0.39560000000000001</v>
      </c>
      <c r="G33" s="75">
        <f t="shared" si="1"/>
        <v>0.43340000000000001</v>
      </c>
      <c r="H33" s="76">
        <v>16</v>
      </c>
      <c r="I33" s="77" t="s">
        <v>69</v>
      </c>
      <c r="J33" s="83">
        <f t="shared" si="2"/>
        <v>1.6000000000000001E-3</v>
      </c>
      <c r="K33" s="76">
        <v>14</v>
      </c>
      <c r="L33" s="77" t="s">
        <v>69</v>
      </c>
      <c r="M33" s="83">
        <f t="shared" si="3"/>
        <v>1.4E-3</v>
      </c>
      <c r="N33" s="76">
        <v>11</v>
      </c>
      <c r="O33" s="77" t="s">
        <v>69</v>
      </c>
      <c r="P33" s="83">
        <f t="shared" si="4"/>
        <v>1.0999999999999998E-3</v>
      </c>
    </row>
    <row r="34" spans="1:16">
      <c r="A34" s="1">
        <f t="shared" si="5"/>
        <v>34</v>
      </c>
      <c r="B34" s="76">
        <v>699.99900000000002</v>
      </c>
      <c r="C34" s="77" t="s">
        <v>68</v>
      </c>
      <c r="D34" s="84">
        <f t="shared" si="0"/>
        <v>3.499995E-5</v>
      </c>
      <c r="E34" s="78">
        <v>3.9230000000000001E-2</v>
      </c>
      <c r="F34" s="79">
        <v>0.40500000000000003</v>
      </c>
      <c r="G34" s="75">
        <f t="shared" si="1"/>
        <v>0.44423000000000001</v>
      </c>
      <c r="H34" s="76">
        <v>17</v>
      </c>
      <c r="I34" s="77" t="s">
        <v>69</v>
      </c>
      <c r="J34" s="83">
        <f t="shared" si="2"/>
        <v>1.7000000000000001E-3</v>
      </c>
      <c r="K34" s="76">
        <v>15</v>
      </c>
      <c r="L34" s="77" t="s">
        <v>69</v>
      </c>
      <c r="M34" s="83">
        <f t="shared" si="3"/>
        <v>1.5E-3</v>
      </c>
      <c r="N34" s="76">
        <v>11</v>
      </c>
      <c r="O34" s="77" t="s">
        <v>69</v>
      </c>
      <c r="P34" s="83">
        <f t="shared" si="4"/>
        <v>1.0999999999999998E-3</v>
      </c>
    </row>
    <row r="35" spans="1:16">
      <c r="A35" s="1">
        <f t="shared" si="5"/>
        <v>35</v>
      </c>
      <c r="B35" s="76">
        <v>799.99900000000002</v>
      </c>
      <c r="C35" s="77" t="s">
        <v>68</v>
      </c>
      <c r="D35" s="84">
        <f t="shared" si="0"/>
        <v>3.999995E-5</v>
      </c>
      <c r="E35" s="78">
        <v>4.1939999999999998E-2</v>
      </c>
      <c r="F35" s="79">
        <v>0.4219</v>
      </c>
      <c r="G35" s="75">
        <f t="shared" si="1"/>
        <v>0.46383999999999997</v>
      </c>
      <c r="H35" s="76">
        <v>18</v>
      </c>
      <c r="I35" s="77" t="s">
        <v>69</v>
      </c>
      <c r="J35" s="83">
        <f t="shared" si="2"/>
        <v>1.8E-3</v>
      </c>
      <c r="K35" s="76">
        <v>16</v>
      </c>
      <c r="L35" s="77" t="s">
        <v>69</v>
      </c>
      <c r="M35" s="83">
        <f t="shared" si="3"/>
        <v>1.6000000000000001E-3</v>
      </c>
      <c r="N35" s="76">
        <v>12</v>
      </c>
      <c r="O35" s="77" t="s">
        <v>69</v>
      </c>
      <c r="P35" s="83">
        <f t="shared" si="4"/>
        <v>1.2000000000000001E-3</v>
      </c>
    </row>
    <row r="36" spans="1:16">
      <c r="A36" s="1">
        <f t="shared" si="5"/>
        <v>36</v>
      </c>
      <c r="B36" s="76">
        <v>899.99900000000002</v>
      </c>
      <c r="C36" s="77" t="s">
        <v>68</v>
      </c>
      <c r="D36" s="84">
        <f t="shared" si="0"/>
        <v>4.4999950000000006E-5</v>
      </c>
      <c r="E36" s="78">
        <v>4.4479999999999999E-2</v>
      </c>
      <c r="F36" s="79">
        <v>0.43690000000000001</v>
      </c>
      <c r="G36" s="75">
        <f t="shared" si="1"/>
        <v>0.48138000000000003</v>
      </c>
      <c r="H36" s="76">
        <v>20</v>
      </c>
      <c r="I36" s="77" t="s">
        <v>69</v>
      </c>
      <c r="J36" s="83">
        <f t="shared" si="2"/>
        <v>2E-3</v>
      </c>
      <c r="K36" s="76">
        <v>17</v>
      </c>
      <c r="L36" s="77" t="s">
        <v>69</v>
      </c>
      <c r="M36" s="83">
        <f t="shared" si="3"/>
        <v>1.7000000000000001E-3</v>
      </c>
      <c r="N36" s="76">
        <v>13</v>
      </c>
      <c r="O36" s="77" t="s">
        <v>69</v>
      </c>
      <c r="P36" s="83">
        <f t="shared" si="4"/>
        <v>1.2999999999999999E-3</v>
      </c>
    </row>
    <row r="37" spans="1:16">
      <c r="A37" s="1">
        <f t="shared" si="5"/>
        <v>37</v>
      </c>
      <c r="B37" s="76">
        <v>999.99900000000002</v>
      </c>
      <c r="C37" s="77" t="s">
        <v>68</v>
      </c>
      <c r="D37" s="84">
        <f t="shared" si="0"/>
        <v>4.9999950000000006E-5</v>
      </c>
      <c r="E37" s="78">
        <v>4.6890000000000001E-2</v>
      </c>
      <c r="F37" s="79">
        <v>0.45019999999999999</v>
      </c>
      <c r="G37" s="75">
        <f t="shared" si="1"/>
        <v>0.49708999999999998</v>
      </c>
      <c r="H37" s="76">
        <v>21</v>
      </c>
      <c r="I37" s="77" t="s">
        <v>69</v>
      </c>
      <c r="J37" s="83">
        <f t="shared" si="2"/>
        <v>2.1000000000000003E-3</v>
      </c>
      <c r="K37" s="76">
        <v>18</v>
      </c>
      <c r="L37" s="77" t="s">
        <v>69</v>
      </c>
      <c r="M37" s="83">
        <f t="shared" si="3"/>
        <v>1.8E-3</v>
      </c>
      <c r="N37" s="76">
        <v>13</v>
      </c>
      <c r="O37" s="77" t="s">
        <v>69</v>
      </c>
      <c r="P37" s="83">
        <f t="shared" si="4"/>
        <v>1.2999999999999999E-3</v>
      </c>
    </row>
    <row r="38" spans="1:16">
      <c r="A38" s="1">
        <f t="shared" si="5"/>
        <v>38</v>
      </c>
      <c r="B38" s="76">
        <v>1.1000000000000001</v>
      </c>
      <c r="C38" s="111" t="s">
        <v>70</v>
      </c>
      <c r="D38" s="84">
        <f t="shared" ref="D38:D69" si="6">B38/1000/$C$5</f>
        <v>5.5000000000000002E-5</v>
      </c>
      <c r="E38" s="78">
        <v>4.9180000000000001E-2</v>
      </c>
      <c r="F38" s="79">
        <v>0.46210000000000001</v>
      </c>
      <c r="G38" s="75">
        <f t="shared" si="1"/>
        <v>0.51127999999999996</v>
      </c>
      <c r="H38" s="76">
        <v>22</v>
      </c>
      <c r="I38" s="77" t="s">
        <v>69</v>
      </c>
      <c r="J38" s="83">
        <f t="shared" si="2"/>
        <v>2.1999999999999997E-3</v>
      </c>
      <c r="K38" s="76">
        <v>19</v>
      </c>
      <c r="L38" s="77" t="s">
        <v>69</v>
      </c>
      <c r="M38" s="83">
        <f t="shared" si="3"/>
        <v>1.9E-3</v>
      </c>
      <c r="N38" s="76">
        <v>14</v>
      </c>
      <c r="O38" s="77" t="s">
        <v>69</v>
      </c>
      <c r="P38" s="83">
        <f t="shared" si="4"/>
        <v>1.4E-3</v>
      </c>
    </row>
    <row r="39" spans="1:16">
      <c r="A39" s="1">
        <f t="shared" si="5"/>
        <v>39</v>
      </c>
      <c r="B39" s="76">
        <v>1.2</v>
      </c>
      <c r="C39" s="77" t="s">
        <v>70</v>
      </c>
      <c r="D39" s="84">
        <f t="shared" si="6"/>
        <v>5.9999999999999995E-5</v>
      </c>
      <c r="E39" s="78">
        <v>5.1360000000000003E-2</v>
      </c>
      <c r="F39" s="79">
        <v>0.47289999999999999</v>
      </c>
      <c r="G39" s="75">
        <f t="shared" si="1"/>
        <v>0.52425999999999995</v>
      </c>
      <c r="H39" s="76">
        <v>24</v>
      </c>
      <c r="I39" s="77" t="s">
        <v>69</v>
      </c>
      <c r="J39" s="83">
        <f t="shared" si="2"/>
        <v>2.4000000000000002E-3</v>
      </c>
      <c r="K39" s="76">
        <v>20</v>
      </c>
      <c r="L39" s="77" t="s">
        <v>69</v>
      </c>
      <c r="M39" s="83">
        <f t="shared" si="3"/>
        <v>2E-3</v>
      </c>
      <c r="N39" s="76">
        <v>15</v>
      </c>
      <c r="O39" s="77" t="s">
        <v>69</v>
      </c>
      <c r="P39" s="83">
        <f t="shared" si="4"/>
        <v>1.5E-3</v>
      </c>
    </row>
    <row r="40" spans="1:16">
      <c r="A40" s="1">
        <f t="shared" si="5"/>
        <v>40</v>
      </c>
      <c r="B40" s="76">
        <v>1.3</v>
      </c>
      <c r="C40" s="77" t="s">
        <v>70</v>
      </c>
      <c r="D40" s="84">
        <f t="shared" si="6"/>
        <v>6.4999999999999994E-5</v>
      </c>
      <c r="E40" s="78">
        <v>5.3460000000000001E-2</v>
      </c>
      <c r="F40" s="79">
        <v>0.48280000000000001</v>
      </c>
      <c r="G40" s="75">
        <f t="shared" si="1"/>
        <v>0.53625999999999996</v>
      </c>
      <c r="H40" s="76">
        <v>25</v>
      </c>
      <c r="I40" s="77" t="s">
        <v>69</v>
      </c>
      <c r="J40" s="83">
        <f t="shared" si="2"/>
        <v>2.5000000000000001E-3</v>
      </c>
      <c r="K40" s="76">
        <v>21</v>
      </c>
      <c r="L40" s="77" t="s">
        <v>69</v>
      </c>
      <c r="M40" s="83">
        <f t="shared" si="3"/>
        <v>2.1000000000000003E-3</v>
      </c>
      <c r="N40" s="76">
        <v>16</v>
      </c>
      <c r="O40" s="77" t="s">
        <v>69</v>
      </c>
      <c r="P40" s="83">
        <f t="shared" si="4"/>
        <v>1.6000000000000001E-3</v>
      </c>
    </row>
    <row r="41" spans="1:16">
      <c r="A41" s="1">
        <f t="shared" si="5"/>
        <v>41</v>
      </c>
      <c r="B41" s="76">
        <v>1.4</v>
      </c>
      <c r="C41" s="77" t="s">
        <v>70</v>
      </c>
      <c r="D41" s="84">
        <f t="shared" si="6"/>
        <v>6.9999999999999994E-5</v>
      </c>
      <c r="E41" s="78">
        <v>5.5480000000000002E-2</v>
      </c>
      <c r="F41" s="79">
        <v>0.4919</v>
      </c>
      <c r="G41" s="75">
        <f t="shared" si="1"/>
        <v>0.54737999999999998</v>
      </c>
      <c r="H41" s="76">
        <v>26</v>
      </c>
      <c r="I41" s="77" t="s">
        <v>69</v>
      </c>
      <c r="J41" s="83">
        <f t="shared" si="2"/>
        <v>2.5999999999999999E-3</v>
      </c>
      <c r="K41" s="76">
        <v>22</v>
      </c>
      <c r="L41" s="77" t="s">
        <v>69</v>
      </c>
      <c r="M41" s="83">
        <f t="shared" si="3"/>
        <v>2.1999999999999997E-3</v>
      </c>
      <c r="N41" s="76">
        <v>16</v>
      </c>
      <c r="O41" s="77" t="s">
        <v>69</v>
      </c>
      <c r="P41" s="83">
        <f t="shared" si="4"/>
        <v>1.6000000000000001E-3</v>
      </c>
    </row>
    <row r="42" spans="1:16">
      <c r="A42" s="1">
        <f t="shared" si="5"/>
        <v>42</v>
      </c>
      <c r="B42" s="76">
        <v>1.5</v>
      </c>
      <c r="C42" s="77" t="s">
        <v>70</v>
      </c>
      <c r="D42" s="84">
        <f t="shared" si="6"/>
        <v>7.5000000000000007E-5</v>
      </c>
      <c r="E42" s="78">
        <v>5.7419999999999999E-2</v>
      </c>
      <c r="F42" s="79">
        <v>0.50019999999999998</v>
      </c>
      <c r="G42" s="75">
        <f t="shared" si="1"/>
        <v>0.55762</v>
      </c>
      <c r="H42" s="76">
        <v>28</v>
      </c>
      <c r="I42" s="77" t="s">
        <v>69</v>
      </c>
      <c r="J42" s="83">
        <f t="shared" si="2"/>
        <v>2.8E-3</v>
      </c>
      <c r="K42" s="76">
        <v>23</v>
      </c>
      <c r="L42" s="77" t="s">
        <v>69</v>
      </c>
      <c r="M42" s="83">
        <f t="shared" si="3"/>
        <v>2.3E-3</v>
      </c>
      <c r="N42" s="76">
        <v>17</v>
      </c>
      <c r="O42" s="77" t="s">
        <v>69</v>
      </c>
      <c r="P42" s="83">
        <f t="shared" si="4"/>
        <v>1.7000000000000001E-3</v>
      </c>
    </row>
    <row r="43" spans="1:16">
      <c r="A43" s="1">
        <f t="shared" si="5"/>
        <v>43</v>
      </c>
      <c r="B43" s="76">
        <v>1.6</v>
      </c>
      <c r="C43" s="77" t="s">
        <v>70</v>
      </c>
      <c r="D43" s="84">
        <f t="shared" si="6"/>
        <v>8.0000000000000007E-5</v>
      </c>
      <c r="E43" s="78">
        <v>5.9310000000000002E-2</v>
      </c>
      <c r="F43" s="79">
        <v>0.50790000000000002</v>
      </c>
      <c r="G43" s="75">
        <f t="shared" si="1"/>
        <v>0.56720999999999999</v>
      </c>
      <c r="H43" s="76">
        <v>29</v>
      </c>
      <c r="I43" s="77" t="s">
        <v>69</v>
      </c>
      <c r="J43" s="83">
        <f t="shared" si="2"/>
        <v>2.9000000000000002E-3</v>
      </c>
      <c r="K43" s="76">
        <v>24</v>
      </c>
      <c r="L43" s="77" t="s">
        <v>69</v>
      </c>
      <c r="M43" s="83">
        <f t="shared" si="3"/>
        <v>2.4000000000000002E-3</v>
      </c>
      <c r="N43" s="76">
        <v>18</v>
      </c>
      <c r="O43" s="77" t="s">
        <v>69</v>
      </c>
      <c r="P43" s="83">
        <f t="shared" si="4"/>
        <v>1.8E-3</v>
      </c>
    </row>
    <row r="44" spans="1:16">
      <c r="A44" s="1">
        <f t="shared" si="5"/>
        <v>44</v>
      </c>
      <c r="B44" s="76">
        <v>1.7</v>
      </c>
      <c r="C44" s="77" t="s">
        <v>70</v>
      </c>
      <c r="D44" s="84">
        <f t="shared" si="6"/>
        <v>8.4999999999999993E-5</v>
      </c>
      <c r="E44" s="78">
        <v>6.1129999999999997E-2</v>
      </c>
      <c r="F44" s="79">
        <v>0.51500000000000001</v>
      </c>
      <c r="G44" s="75">
        <f t="shared" si="1"/>
        <v>0.57613000000000003</v>
      </c>
      <c r="H44" s="76">
        <v>30</v>
      </c>
      <c r="I44" s="77" t="s">
        <v>69</v>
      </c>
      <c r="J44" s="83">
        <f t="shared" si="2"/>
        <v>3.0000000000000001E-3</v>
      </c>
      <c r="K44" s="76">
        <v>25</v>
      </c>
      <c r="L44" s="77" t="s">
        <v>69</v>
      </c>
      <c r="M44" s="83">
        <f t="shared" si="3"/>
        <v>2.5000000000000001E-3</v>
      </c>
      <c r="N44" s="76">
        <v>19</v>
      </c>
      <c r="O44" s="77" t="s">
        <v>69</v>
      </c>
      <c r="P44" s="83">
        <f t="shared" si="4"/>
        <v>1.9E-3</v>
      </c>
    </row>
    <row r="45" spans="1:16">
      <c r="A45" s="1">
        <f t="shared" si="5"/>
        <v>45</v>
      </c>
      <c r="B45" s="76">
        <v>1.8</v>
      </c>
      <c r="C45" s="77" t="s">
        <v>70</v>
      </c>
      <c r="D45" s="84">
        <f t="shared" si="6"/>
        <v>8.9999999999999992E-5</v>
      </c>
      <c r="E45" s="78">
        <v>6.2909999999999994E-2</v>
      </c>
      <c r="F45" s="79">
        <v>0.52159999999999995</v>
      </c>
      <c r="G45" s="75">
        <f t="shared" si="1"/>
        <v>0.58450999999999997</v>
      </c>
      <c r="H45" s="76">
        <v>31</v>
      </c>
      <c r="I45" s="77" t="s">
        <v>69</v>
      </c>
      <c r="J45" s="83">
        <f t="shared" si="2"/>
        <v>3.0999999999999999E-3</v>
      </c>
      <c r="K45" s="76">
        <v>26</v>
      </c>
      <c r="L45" s="77" t="s">
        <v>69</v>
      </c>
      <c r="M45" s="83">
        <f t="shared" si="3"/>
        <v>2.5999999999999999E-3</v>
      </c>
      <c r="N45" s="76">
        <v>19</v>
      </c>
      <c r="O45" s="77" t="s">
        <v>69</v>
      </c>
      <c r="P45" s="83">
        <f t="shared" si="4"/>
        <v>1.9E-3</v>
      </c>
    </row>
    <row r="46" spans="1:16">
      <c r="A46" s="1">
        <f t="shared" si="5"/>
        <v>46</v>
      </c>
      <c r="B46" s="76">
        <v>2</v>
      </c>
      <c r="C46" s="77" t="s">
        <v>70</v>
      </c>
      <c r="D46" s="84">
        <f t="shared" si="6"/>
        <v>1E-4</v>
      </c>
      <c r="E46" s="78">
        <v>6.6309999999999994E-2</v>
      </c>
      <c r="F46" s="79">
        <v>0.53349999999999997</v>
      </c>
      <c r="G46" s="75">
        <f t="shared" si="1"/>
        <v>0.59980999999999995</v>
      </c>
      <c r="H46" s="76">
        <v>34</v>
      </c>
      <c r="I46" s="77" t="s">
        <v>69</v>
      </c>
      <c r="J46" s="83">
        <f t="shared" si="2"/>
        <v>3.4000000000000002E-3</v>
      </c>
      <c r="K46" s="76">
        <v>28</v>
      </c>
      <c r="L46" s="77" t="s">
        <v>69</v>
      </c>
      <c r="M46" s="83">
        <f t="shared" si="3"/>
        <v>2.8E-3</v>
      </c>
      <c r="N46" s="76">
        <v>21</v>
      </c>
      <c r="O46" s="77" t="s">
        <v>69</v>
      </c>
      <c r="P46" s="83">
        <f t="shared" si="4"/>
        <v>2.1000000000000003E-3</v>
      </c>
    </row>
    <row r="47" spans="1:16">
      <c r="A47" s="1">
        <f t="shared" si="5"/>
        <v>47</v>
      </c>
      <c r="B47" s="76">
        <v>2.25</v>
      </c>
      <c r="C47" s="77" t="s">
        <v>70</v>
      </c>
      <c r="D47" s="84">
        <f t="shared" si="6"/>
        <v>1.125E-4</v>
      </c>
      <c r="E47" s="78">
        <v>7.0330000000000004E-2</v>
      </c>
      <c r="F47" s="79">
        <v>0.5464</v>
      </c>
      <c r="G47" s="75">
        <f t="shared" si="1"/>
        <v>0.61673</v>
      </c>
      <c r="H47" s="76">
        <v>37</v>
      </c>
      <c r="I47" s="77" t="s">
        <v>69</v>
      </c>
      <c r="J47" s="83">
        <f t="shared" si="2"/>
        <v>3.6999999999999997E-3</v>
      </c>
      <c r="K47" s="76">
        <v>30</v>
      </c>
      <c r="L47" s="77" t="s">
        <v>69</v>
      </c>
      <c r="M47" s="83">
        <f t="shared" si="3"/>
        <v>3.0000000000000001E-3</v>
      </c>
      <c r="N47" s="76">
        <v>22</v>
      </c>
      <c r="O47" s="77" t="s">
        <v>69</v>
      </c>
      <c r="P47" s="83">
        <f t="shared" si="4"/>
        <v>2.1999999999999997E-3</v>
      </c>
    </row>
    <row r="48" spans="1:16">
      <c r="A48" s="1">
        <f t="shared" si="5"/>
        <v>48</v>
      </c>
      <c r="B48" s="76">
        <v>2.5</v>
      </c>
      <c r="C48" s="77" t="s">
        <v>70</v>
      </c>
      <c r="D48" s="84">
        <f t="shared" si="6"/>
        <v>1.25E-4</v>
      </c>
      <c r="E48" s="78">
        <v>7.4130000000000001E-2</v>
      </c>
      <c r="F48" s="79">
        <v>0.5575</v>
      </c>
      <c r="G48" s="75">
        <f t="shared" si="1"/>
        <v>0.63163000000000002</v>
      </c>
      <c r="H48" s="76">
        <v>40</v>
      </c>
      <c r="I48" s="77" t="s">
        <v>69</v>
      </c>
      <c r="J48" s="83">
        <f t="shared" si="2"/>
        <v>4.0000000000000001E-3</v>
      </c>
      <c r="K48" s="76">
        <v>32</v>
      </c>
      <c r="L48" s="77" t="s">
        <v>69</v>
      </c>
      <c r="M48" s="83">
        <f t="shared" si="3"/>
        <v>3.2000000000000002E-3</v>
      </c>
      <c r="N48" s="76">
        <v>24</v>
      </c>
      <c r="O48" s="77" t="s">
        <v>69</v>
      </c>
      <c r="P48" s="83">
        <f t="shared" si="4"/>
        <v>2.4000000000000002E-3</v>
      </c>
    </row>
    <row r="49" spans="1:16">
      <c r="A49" s="1">
        <f t="shared" si="5"/>
        <v>49</v>
      </c>
      <c r="B49" s="76">
        <v>2.75</v>
      </c>
      <c r="C49" s="77" t="s">
        <v>70</v>
      </c>
      <c r="D49" s="84">
        <f t="shared" si="6"/>
        <v>1.3749999999999998E-4</v>
      </c>
      <c r="E49" s="78">
        <v>7.775E-2</v>
      </c>
      <c r="F49" s="79">
        <v>0.56710000000000005</v>
      </c>
      <c r="G49" s="75">
        <f t="shared" si="1"/>
        <v>0.64485000000000003</v>
      </c>
      <c r="H49" s="76">
        <v>42</v>
      </c>
      <c r="I49" s="77" t="s">
        <v>69</v>
      </c>
      <c r="J49" s="83">
        <f t="shared" si="2"/>
        <v>4.2000000000000006E-3</v>
      </c>
      <c r="K49" s="76">
        <v>34</v>
      </c>
      <c r="L49" s="77" t="s">
        <v>69</v>
      </c>
      <c r="M49" s="83">
        <f t="shared" si="3"/>
        <v>3.4000000000000002E-3</v>
      </c>
      <c r="N49" s="76">
        <v>25</v>
      </c>
      <c r="O49" s="77" t="s">
        <v>69</v>
      </c>
      <c r="P49" s="83">
        <f t="shared" si="4"/>
        <v>2.5000000000000001E-3</v>
      </c>
    </row>
    <row r="50" spans="1:16">
      <c r="A50" s="1">
        <f t="shared" si="5"/>
        <v>50</v>
      </c>
      <c r="B50" s="76">
        <v>3</v>
      </c>
      <c r="C50" s="77" t="s">
        <v>70</v>
      </c>
      <c r="D50" s="84">
        <f t="shared" si="6"/>
        <v>1.5000000000000001E-4</v>
      </c>
      <c r="E50" s="78">
        <v>8.1210000000000004E-2</v>
      </c>
      <c r="F50" s="79">
        <v>0.57550000000000001</v>
      </c>
      <c r="G50" s="75">
        <f t="shared" si="1"/>
        <v>0.65671000000000002</v>
      </c>
      <c r="H50" s="76">
        <v>45</v>
      </c>
      <c r="I50" s="77" t="s">
        <v>69</v>
      </c>
      <c r="J50" s="83">
        <f t="shared" si="2"/>
        <v>4.4999999999999997E-3</v>
      </c>
      <c r="K50" s="76">
        <v>36</v>
      </c>
      <c r="L50" s="77" t="s">
        <v>69</v>
      </c>
      <c r="M50" s="83">
        <f t="shared" si="3"/>
        <v>3.5999999999999999E-3</v>
      </c>
      <c r="N50" s="76">
        <v>27</v>
      </c>
      <c r="O50" s="77" t="s">
        <v>69</v>
      </c>
      <c r="P50" s="83">
        <f t="shared" si="4"/>
        <v>2.7000000000000001E-3</v>
      </c>
    </row>
    <row r="51" spans="1:16">
      <c r="A51" s="1">
        <f t="shared" si="5"/>
        <v>51</v>
      </c>
      <c r="B51" s="76">
        <v>3.25</v>
      </c>
      <c r="C51" s="77" t="s">
        <v>70</v>
      </c>
      <c r="D51" s="84">
        <f t="shared" si="6"/>
        <v>1.6249999999999999E-4</v>
      </c>
      <c r="E51" s="78">
        <v>8.4529999999999994E-2</v>
      </c>
      <c r="F51" s="79">
        <v>0.58279999999999998</v>
      </c>
      <c r="G51" s="75">
        <f t="shared" si="1"/>
        <v>0.66732999999999998</v>
      </c>
      <c r="H51" s="76">
        <v>48</v>
      </c>
      <c r="I51" s="77" t="s">
        <v>69</v>
      </c>
      <c r="J51" s="83">
        <f t="shared" si="2"/>
        <v>4.8000000000000004E-3</v>
      </c>
      <c r="K51" s="76">
        <v>38</v>
      </c>
      <c r="L51" s="77" t="s">
        <v>69</v>
      </c>
      <c r="M51" s="83">
        <f t="shared" si="3"/>
        <v>3.8E-3</v>
      </c>
      <c r="N51" s="76">
        <v>28</v>
      </c>
      <c r="O51" s="77" t="s">
        <v>69</v>
      </c>
      <c r="P51" s="83">
        <f t="shared" si="4"/>
        <v>2.8E-3</v>
      </c>
    </row>
    <row r="52" spans="1:16">
      <c r="A52" s="1">
        <f t="shared" si="5"/>
        <v>52</v>
      </c>
      <c r="B52" s="76">
        <v>3.5</v>
      </c>
      <c r="C52" s="77" t="s">
        <v>70</v>
      </c>
      <c r="D52" s="84">
        <f t="shared" si="6"/>
        <v>1.75E-4</v>
      </c>
      <c r="E52" s="78">
        <v>8.7720000000000006E-2</v>
      </c>
      <c r="F52" s="79">
        <v>0.58930000000000005</v>
      </c>
      <c r="G52" s="75">
        <f t="shared" si="1"/>
        <v>0.67702000000000007</v>
      </c>
      <c r="H52" s="76">
        <v>51</v>
      </c>
      <c r="I52" s="77" t="s">
        <v>69</v>
      </c>
      <c r="J52" s="83">
        <f t="shared" ref="J52:J83" si="7">H52/1000/10</f>
        <v>5.0999999999999995E-3</v>
      </c>
      <c r="K52" s="76">
        <v>40</v>
      </c>
      <c r="L52" s="77" t="s">
        <v>69</v>
      </c>
      <c r="M52" s="83">
        <f t="shared" ref="M52:M83" si="8">K52/1000/10</f>
        <v>4.0000000000000001E-3</v>
      </c>
      <c r="N52" s="76">
        <v>30</v>
      </c>
      <c r="O52" s="77" t="s">
        <v>69</v>
      </c>
      <c r="P52" s="83">
        <f t="shared" ref="P52:P83" si="9">N52/1000/10</f>
        <v>3.0000000000000001E-3</v>
      </c>
    </row>
    <row r="53" spans="1:16">
      <c r="A53" s="1">
        <f t="shared" si="5"/>
        <v>53</v>
      </c>
      <c r="B53" s="76">
        <v>3.75</v>
      </c>
      <c r="C53" s="77" t="s">
        <v>70</v>
      </c>
      <c r="D53" s="84">
        <f t="shared" si="6"/>
        <v>1.875E-4</v>
      </c>
      <c r="E53" s="78">
        <v>9.0800000000000006E-2</v>
      </c>
      <c r="F53" s="79">
        <v>0.59499999999999997</v>
      </c>
      <c r="G53" s="75">
        <f t="shared" si="1"/>
        <v>0.68579999999999997</v>
      </c>
      <c r="H53" s="76">
        <v>54</v>
      </c>
      <c r="I53" s="77" t="s">
        <v>69</v>
      </c>
      <c r="J53" s="83">
        <f t="shared" si="7"/>
        <v>5.4000000000000003E-3</v>
      </c>
      <c r="K53" s="76">
        <v>42</v>
      </c>
      <c r="L53" s="77" t="s">
        <v>69</v>
      </c>
      <c r="M53" s="83">
        <f t="shared" si="8"/>
        <v>4.2000000000000006E-3</v>
      </c>
      <c r="N53" s="76">
        <v>31</v>
      </c>
      <c r="O53" s="77" t="s">
        <v>69</v>
      </c>
      <c r="P53" s="83">
        <f t="shared" si="9"/>
        <v>3.0999999999999999E-3</v>
      </c>
    </row>
    <row r="54" spans="1:16">
      <c r="A54" s="1">
        <f t="shared" si="5"/>
        <v>54</v>
      </c>
      <c r="B54" s="76">
        <v>4</v>
      </c>
      <c r="C54" s="77" t="s">
        <v>70</v>
      </c>
      <c r="D54" s="84">
        <f t="shared" si="6"/>
        <v>2.0000000000000001E-4</v>
      </c>
      <c r="E54" s="78">
        <v>9.3770000000000006E-2</v>
      </c>
      <c r="F54" s="79">
        <v>0.60009999999999997</v>
      </c>
      <c r="G54" s="75">
        <f t="shared" si="1"/>
        <v>0.69386999999999999</v>
      </c>
      <c r="H54" s="76">
        <v>56</v>
      </c>
      <c r="I54" s="77" t="s">
        <v>69</v>
      </c>
      <c r="J54" s="83">
        <f t="shared" si="7"/>
        <v>5.5999999999999999E-3</v>
      </c>
      <c r="K54" s="76">
        <v>44</v>
      </c>
      <c r="L54" s="77" t="s">
        <v>69</v>
      </c>
      <c r="M54" s="83">
        <f t="shared" si="8"/>
        <v>4.3999999999999994E-3</v>
      </c>
      <c r="N54" s="76">
        <v>32</v>
      </c>
      <c r="O54" s="77" t="s">
        <v>69</v>
      </c>
      <c r="P54" s="83">
        <f t="shared" si="9"/>
        <v>3.2000000000000002E-3</v>
      </c>
    </row>
    <row r="55" spans="1:16">
      <c r="A55" s="1">
        <f t="shared" si="5"/>
        <v>55</v>
      </c>
      <c r="B55" s="76">
        <v>4.5</v>
      </c>
      <c r="C55" s="77" t="s">
        <v>70</v>
      </c>
      <c r="D55" s="84">
        <f t="shared" si="6"/>
        <v>2.2499999999999999E-4</v>
      </c>
      <c r="E55" s="78">
        <v>9.9460000000000007E-2</v>
      </c>
      <c r="F55" s="79">
        <v>0.60870000000000002</v>
      </c>
      <c r="G55" s="75">
        <f t="shared" si="1"/>
        <v>0.70816000000000001</v>
      </c>
      <c r="H55" s="76">
        <v>62</v>
      </c>
      <c r="I55" s="77" t="s">
        <v>69</v>
      </c>
      <c r="J55" s="83">
        <f t="shared" si="7"/>
        <v>6.1999999999999998E-3</v>
      </c>
      <c r="K55" s="76">
        <v>48</v>
      </c>
      <c r="L55" s="77" t="s">
        <v>69</v>
      </c>
      <c r="M55" s="83">
        <f t="shared" si="8"/>
        <v>4.8000000000000004E-3</v>
      </c>
      <c r="N55" s="76">
        <v>35</v>
      </c>
      <c r="O55" s="77" t="s">
        <v>69</v>
      </c>
      <c r="P55" s="83">
        <f t="shared" si="9"/>
        <v>3.5000000000000005E-3</v>
      </c>
    </row>
    <row r="56" spans="1:16">
      <c r="A56" s="1">
        <f t="shared" si="5"/>
        <v>56</v>
      </c>
      <c r="B56" s="76">
        <v>5</v>
      </c>
      <c r="C56" s="77" t="s">
        <v>70</v>
      </c>
      <c r="D56" s="84">
        <f t="shared" si="6"/>
        <v>2.5000000000000001E-4</v>
      </c>
      <c r="E56" s="78">
        <v>0.1048</v>
      </c>
      <c r="F56" s="79">
        <v>0.61550000000000005</v>
      </c>
      <c r="G56" s="75">
        <f t="shared" si="1"/>
        <v>0.72030000000000005</v>
      </c>
      <c r="H56" s="76">
        <v>67</v>
      </c>
      <c r="I56" s="77" t="s">
        <v>69</v>
      </c>
      <c r="J56" s="83">
        <f t="shared" si="7"/>
        <v>6.7000000000000002E-3</v>
      </c>
      <c r="K56" s="76">
        <v>52</v>
      </c>
      <c r="L56" s="77" t="s">
        <v>69</v>
      </c>
      <c r="M56" s="83">
        <f t="shared" si="8"/>
        <v>5.1999999999999998E-3</v>
      </c>
      <c r="N56" s="76">
        <v>38</v>
      </c>
      <c r="O56" s="77" t="s">
        <v>69</v>
      </c>
      <c r="P56" s="83">
        <f t="shared" si="9"/>
        <v>3.8E-3</v>
      </c>
    </row>
    <row r="57" spans="1:16">
      <c r="A57" s="1">
        <f t="shared" si="5"/>
        <v>57</v>
      </c>
      <c r="B57" s="76">
        <v>5.5</v>
      </c>
      <c r="C57" s="77" t="s">
        <v>70</v>
      </c>
      <c r="D57" s="84">
        <f t="shared" si="6"/>
        <v>2.7499999999999996E-4</v>
      </c>
      <c r="E57" s="78">
        <v>0.11</v>
      </c>
      <c r="F57" s="79">
        <v>0.62090000000000001</v>
      </c>
      <c r="G57" s="75">
        <f t="shared" si="1"/>
        <v>0.73089999999999999</v>
      </c>
      <c r="H57" s="76">
        <v>73</v>
      </c>
      <c r="I57" s="77" t="s">
        <v>69</v>
      </c>
      <c r="J57" s="83">
        <f t="shared" si="7"/>
        <v>7.2999999999999992E-3</v>
      </c>
      <c r="K57" s="76">
        <v>56</v>
      </c>
      <c r="L57" s="77" t="s">
        <v>69</v>
      </c>
      <c r="M57" s="83">
        <f t="shared" si="8"/>
        <v>5.5999999999999999E-3</v>
      </c>
      <c r="N57" s="76">
        <v>41</v>
      </c>
      <c r="O57" s="77" t="s">
        <v>69</v>
      </c>
      <c r="P57" s="83">
        <f t="shared" si="9"/>
        <v>4.1000000000000003E-3</v>
      </c>
    </row>
    <row r="58" spans="1:16">
      <c r="A58" s="1">
        <f t="shared" si="5"/>
        <v>58</v>
      </c>
      <c r="B58" s="76">
        <v>6</v>
      </c>
      <c r="C58" s="77" t="s">
        <v>70</v>
      </c>
      <c r="D58" s="84">
        <f t="shared" si="6"/>
        <v>3.0000000000000003E-4</v>
      </c>
      <c r="E58" s="78">
        <v>0.1148</v>
      </c>
      <c r="F58" s="79">
        <v>0.62529999999999997</v>
      </c>
      <c r="G58" s="75">
        <f t="shared" si="1"/>
        <v>0.74009999999999998</v>
      </c>
      <c r="H58" s="76">
        <v>78</v>
      </c>
      <c r="I58" s="77" t="s">
        <v>69</v>
      </c>
      <c r="J58" s="83">
        <f t="shared" si="7"/>
        <v>7.7999999999999996E-3</v>
      </c>
      <c r="K58" s="76">
        <v>59</v>
      </c>
      <c r="L58" s="77" t="s">
        <v>69</v>
      </c>
      <c r="M58" s="83">
        <f t="shared" si="8"/>
        <v>5.8999999999999999E-3</v>
      </c>
      <c r="N58" s="76">
        <v>44</v>
      </c>
      <c r="O58" s="77" t="s">
        <v>69</v>
      </c>
      <c r="P58" s="83">
        <f t="shared" si="9"/>
        <v>4.3999999999999994E-3</v>
      </c>
    </row>
    <row r="59" spans="1:16">
      <c r="A59" s="1">
        <f t="shared" si="5"/>
        <v>59</v>
      </c>
      <c r="B59" s="76">
        <v>6.5</v>
      </c>
      <c r="C59" s="77" t="s">
        <v>70</v>
      </c>
      <c r="D59" s="84">
        <f t="shared" si="6"/>
        <v>3.2499999999999999E-4</v>
      </c>
      <c r="E59" s="78">
        <v>0.1195</v>
      </c>
      <c r="F59" s="79">
        <v>0.62870000000000004</v>
      </c>
      <c r="G59" s="75">
        <f t="shared" si="1"/>
        <v>0.74819999999999998</v>
      </c>
      <c r="H59" s="76">
        <v>83</v>
      </c>
      <c r="I59" s="77" t="s">
        <v>69</v>
      </c>
      <c r="J59" s="83">
        <f t="shared" si="7"/>
        <v>8.3000000000000001E-3</v>
      </c>
      <c r="K59" s="76">
        <v>63</v>
      </c>
      <c r="L59" s="77" t="s">
        <v>69</v>
      </c>
      <c r="M59" s="83">
        <f t="shared" si="8"/>
        <v>6.3E-3</v>
      </c>
      <c r="N59" s="76">
        <v>46</v>
      </c>
      <c r="O59" s="77" t="s">
        <v>69</v>
      </c>
      <c r="P59" s="83">
        <f t="shared" si="9"/>
        <v>4.5999999999999999E-3</v>
      </c>
    </row>
    <row r="60" spans="1:16">
      <c r="A60" s="1">
        <f t="shared" si="5"/>
        <v>60</v>
      </c>
      <c r="B60" s="76">
        <v>7</v>
      </c>
      <c r="C60" s="77" t="s">
        <v>70</v>
      </c>
      <c r="D60" s="84">
        <f t="shared" si="6"/>
        <v>3.5E-4</v>
      </c>
      <c r="E60" s="78">
        <v>0.1241</v>
      </c>
      <c r="F60" s="79">
        <v>0.63139999999999996</v>
      </c>
      <c r="G60" s="75">
        <f t="shared" si="1"/>
        <v>0.75549999999999995</v>
      </c>
      <c r="H60" s="76">
        <v>89</v>
      </c>
      <c r="I60" s="77" t="s">
        <v>69</v>
      </c>
      <c r="J60" s="83">
        <f t="shared" si="7"/>
        <v>8.8999999999999999E-3</v>
      </c>
      <c r="K60" s="76">
        <v>67</v>
      </c>
      <c r="L60" s="77" t="s">
        <v>69</v>
      </c>
      <c r="M60" s="83">
        <f t="shared" si="8"/>
        <v>6.7000000000000002E-3</v>
      </c>
      <c r="N60" s="76">
        <v>49</v>
      </c>
      <c r="O60" s="77" t="s">
        <v>69</v>
      </c>
      <c r="P60" s="83">
        <f t="shared" si="9"/>
        <v>4.8999999999999998E-3</v>
      </c>
    </row>
    <row r="61" spans="1:16">
      <c r="A61" s="1">
        <f t="shared" si="5"/>
        <v>61</v>
      </c>
      <c r="B61" s="76">
        <v>8</v>
      </c>
      <c r="C61" s="77" t="s">
        <v>70</v>
      </c>
      <c r="D61" s="84">
        <f t="shared" si="6"/>
        <v>4.0000000000000002E-4</v>
      </c>
      <c r="E61" s="78">
        <v>0.1326</v>
      </c>
      <c r="F61" s="79">
        <v>0.63490000000000002</v>
      </c>
      <c r="G61" s="75">
        <f t="shared" si="1"/>
        <v>0.76750000000000007</v>
      </c>
      <c r="H61" s="76">
        <v>99</v>
      </c>
      <c r="I61" s="77" t="s">
        <v>69</v>
      </c>
      <c r="J61" s="83">
        <f t="shared" si="7"/>
        <v>9.9000000000000008E-3</v>
      </c>
      <c r="K61" s="76">
        <v>74</v>
      </c>
      <c r="L61" s="77" t="s">
        <v>69</v>
      </c>
      <c r="M61" s="83">
        <f t="shared" si="8"/>
        <v>7.3999999999999995E-3</v>
      </c>
      <c r="N61" s="76">
        <v>54</v>
      </c>
      <c r="O61" s="77" t="s">
        <v>69</v>
      </c>
      <c r="P61" s="83">
        <f t="shared" si="9"/>
        <v>5.4000000000000003E-3</v>
      </c>
    </row>
    <row r="62" spans="1:16">
      <c r="A62" s="1">
        <f t="shared" si="5"/>
        <v>62</v>
      </c>
      <c r="B62" s="76">
        <v>9</v>
      </c>
      <c r="C62" s="77" t="s">
        <v>70</v>
      </c>
      <c r="D62" s="84">
        <f t="shared" si="6"/>
        <v>4.4999999999999999E-4</v>
      </c>
      <c r="E62" s="78">
        <v>0.14069999999999999</v>
      </c>
      <c r="F62" s="79">
        <v>0.63670000000000004</v>
      </c>
      <c r="G62" s="75">
        <f t="shared" si="1"/>
        <v>0.77740000000000009</v>
      </c>
      <c r="H62" s="76">
        <v>110</v>
      </c>
      <c r="I62" s="77" t="s">
        <v>69</v>
      </c>
      <c r="J62" s="83">
        <f t="shared" si="7"/>
        <v>1.0999999999999999E-2</v>
      </c>
      <c r="K62" s="76">
        <v>81</v>
      </c>
      <c r="L62" s="77" t="s">
        <v>69</v>
      </c>
      <c r="M62" s="83">
        <f t="shared" si="8"/>
        <v>8.0999999999999996E-3</v>
      </c>
      <c r="N62" s="76">
        <v>59</v>
      </c>
      <c r="O62" s="77" t="s">
        <v>69</v>
      </c>
      <c r="P62" s="83">
        <f t="shared" si="9"/>
        <v>5.8999999999999999E-3</v>
      </c>
    </row>
    <row r="63" spans="1:16">
      <c r="A63" s="1">
        <f t="shared" si="5"/>
        <v>63</v>
      </c>
      <c r="B63" s="76">
        <v>10</v>
      </c>
      <c r="C63" s="77" t="s">
        <v>70</v>
      </c>
      <c r="D63" s="84">
        <f t="shared" si="6"/>
        <v>5.0000000000000001E-4</v>
      </c>
      <c r="E63" s="78">
        <v>0.14829999999999999</v>
      </c>
      <c r="F63" s="79">
        <v>0.6371</v>
      </c>
      <c r="G63" s="75">
        <f t="shared" si="1"/>
        <v>0.78539999999999999</v>
      </c>
      <c r="H63" s="76">
        <v>120</v>
      </c>
      <c r="I63" s="77" t="s">
        <v>69</v>
      </c>
      <c r="J63" s="83">
        <f t="shared" si="7"/>
        <v>1.2E-2</v>
      </c>
      <c r="K63" s="76">
        <v>87</v>
      </c>
      <c r="L63" s="77" t="s">
        <v>69</v>
      </c>
      <c r="M63" s="83">
        <f t="shared" si="8"/>
        <v>8.6999999999999994E-3</v>
      </c>
      <c r="N63" s="76">
        <v>64</v>
      </c>
      <c r="O63" s="77" t="s">
        <v>69</v>
      </c>
      <c r="P63" s="83">
        <f t="shared" si="9"/>
        <v>6.4000000000000003E-3</v>
      </c>
    </row>
    <row r="64" spans="1:16">
      <c r="A64" s="1">
        <f t="shared" si="5"/>
        <v>64</v>
      </c>
      <c r="B64" s="76">
        <v>11</v>
      </c>
      <c r="C64" s="77" t="s">
        <v>70</v>
      </c>
      <c r="D64" s="84">
        <f t="shared" si="6"/>
        <v>5.4999999999999992E-4</v>
      </c>
      <c r="E64" s="78">
        <v>0.1555</v>
      </c>
      <c r="F64" s="79">
        <v>0.63649999999999995</v>
      </c>
      <c r="G64" s="75">
        <f t="shared" si="1"/>
        <v>0.79199999999999993</v>
      </c>
      <c r="H64" s="76">
        <v>131</v>
      </c>
      <c r="I64" s="77" t="s">
        <v>69</v>
      </c>
      <c r="J64" s="83">
        <f t="shared" si="7"/>
        <v>1.3100000000000001E-2</v>
      </c>
      <c r="K64" s="76">
        <v>94</v>
      </c>
      <c r="L64" s="77" t="s">
        <v>69</v>
      </c>
      <c r="M64" s="83">
        <f t="shared" si="8"/>
        <v>9.4000000000000004E-3</v>
      </c>
      <c r="N64" s="76">
        <v>69</v>
      </c>
      <c r="O64" s="77" t="s">
        <v>69</v>
      </c>
      <c r="P64" s="83">
        <f t="shared" si="9"/>
        <v>6.9000000000000008E-3</v>
      </c>
    </row>
    <row r="65" spans="1:16">
      <c r="A65" s="1">
        <f t="shared" si="5"/>
        <v>65</v>
      </c>
      <c r="B65" s="76">
        <v>12</v>
      </c>
      <c r="C65" s="77" t="s">
        <v>70</v>
      </c>
      <c r="D65" s="84">
        <f t="shared" si="6"/>
        <v>6.0000000000000006E-4</v>
      </c>
      <c r="E65" s="78">
        <v>0.16239999999999999</v>
      </c>
      <c r="F65" s="79">
        <v>0.63519999999999999</v>
      </c>
      <c r="G65" s="75">
        <f t="shared" si="1"/>
        <v>0.79759999999999998</v>
      </c>
      <c r="H65" s="76">
        <v>141</v>
      </c>
      <c r="I65" s="77" t="s">
        <v>69</v>
      </c>
      <c r="J65" s="83">
        <f t="shared" si="7"/>
        <v>1.4099999999999998E-2</v>
      </c>
      <c r="K65" s="76">
        <v>101</v>
      </c>
      <c r="L65" s="77" t="s">
        <v>69</v>
      </c>
      <c r="M65" s="83">
        <f t="shared" si="8"/>
        <v>1.0100000000000001E-2</v>
      </c>
      <c r="N65" s="76">
        <v>74</v>
      </c>
      <c r="O65" s="77" t="s">
        <v>69</v>
      </c>
      <c r="P65" s="83">
        <f t="shared" si="9"/>
        <v>7.3999999999999995E-3</v>
      </c>
    </row>
    <row r="66" spans="1:16">
      <c r="A66" s="1">
        <f t="shared" si="5"/>
        <v>66</v>
      </c>
      <c r="B66" s="76">
        <v>13</v>
      </c>
      <c r="C66" s="77" t="s">
        <v>70</v>
      </c>
      <c r="D66" s="84">
        <f t="shared" si="6"/>
        <v>6.4999999999999997E-4</v>
      </c>
      <c r="E66" s="78">
        <v>0.1691</v>
      </c>
      <c r="F66" s="79">
        <v>0.63329999999999997</v>
      </c>
      <c r="G66" s="75">
        <f t="shared" si="1"/>
        <v>0.8024</v>
      </c>
      <c r="H66" s="76">
        <v>152</v>
      </c>
      <c r="I66" s="77" t="s">
        <v>69</v>
      </c>
      <c r="J66" s="83">
        <f t="shared" si="7"/>
        <v>1.52E-2</v>
      </c>
      <c r="K66" s="76">
        <v>108</v>
      </c>
      <c r="L66" s="77" t="s">
        <v>69</v>
      </c>
      <c r="M66" s="83">
        <f t="shared" si="8"/>
        <v>1.0800000000000001E-2</v>
      </c>
      <c r="N66" s="76">
        <v>79</v>
      </c>
      <c r="O66" s="77" t="s">
        <v>69</v>
      </c>
      <c r="P66" s="83">
        <f t="shared" si="9"/>
        <v>7.9000000000000008E-3</v>
      </c>
    </row>
    <row r="67" spans="1:16">
      <c r="A67" s="1">
        <f t="shared" si="5"/>
        <v>67</v>
      </c>
      <c r="B67" s="76">
        <v>14</v>
      </c>
      <c r="C67" s="77" t="s">
        <v>70</v>
      </c>
      <c r="D67" s="84">
        <f t="shared" si="6"/>
        <v>6.9999999999999999E-4</v>
      </c>
      <c r="E67" s="78">
        <v>0.1754</v>
      </c>
      <c r="F67" s="79">
        <v>0.63090000000000002</v>
      </c>
      <c r="G67" s="75">
        <f t="shared" si="1"/>
        <v>0.80630000000000002</v>
      </c>
      <c r="H67" s="76">
        <v>162</v>
      </c>
      <c r="I67" s="77" t="s">
        <v>69</v>
      </c>
      <c r="J67" s="83">
        <f t="shared" si="7"/>
        <v>1.6199999999999999E-2</v>
      </c>
      <c r="K67" s="76">
        <v>115</v>
      </c>
      <c r="L67" s="77" t="s">
        <v>69</v>
      </c>
      <c r="M67" s="83">
        <f t="shared" si="8"/>
        <v>1.15E-2</v>
      </c>
      <c r="N67" s="76">
        <v>84</v>
      </c>
      <c r="O67" s="77" t="s">
        <v>69</v>
      </c>
      <c r="P67" s="83">
        <f t="shared" si="9"/>
        <v>8.4000000000000012E-3</v>
      </c>
    </row>
    <row r="68" spans="1:16">
      <c r="A68" s="1">
        <f t="shared" si="5"/>
        <v>68</v>
      </c>
      <c r="B68" s="76">
        <v>15</v>
      </c>
      <c r="C68" s="77" t="s">
        <v>70</v>
      </c>
      <c r="D68" s="84">
        <f t="shared" si="6"/>
        <v>7.5000000000000002E-4</v>
      </c>
      <c r="E68" s="78">
        <v>0.18160000000000001</v>
      </c>
      <c r="F68" s="79">
        <v>0.62819999999999998</v>
      </c>
      <c r="G68" s="75">
        <f t="shared" si="1"/>
        <v>0.80979999999999996</v>
      </c>
      <c r="H68" s="76">
        <v>173</v>
      </c>
      <c r="I68" s="77" t="s">
        <v>69</v>
      </c>
      <c r="J68" s="83">
        <f t="shared" si="7"/>
        <v>1.7299999999999999E-2</v>
      </c>
      <c r="K68" s="76">
        <v>121</v>
      </c>
      <c r="L68" s="77" t="s">
        <v>69</v>
      </c>
      <c r="M68" s="83">
        <f t="shared" si="8"/>
        <v>1.21E-2</v>
      </c>
      <c r="N68" s="76">
        <v>89</v>
      </c>
      <c r="O68" s="77" t="s">
        <v>69</v>
      </c>
      <c r="P68" s="83">
        <f t="shared" si="9"/>
        <v>8.8999999999999999E-3</v>
      </c>
    </row>
    <row r="69" spans="1:16">
      <c r="A69" s="1">
        <f t="shared" si="5"/>
        <v>69</v>
      </c>
      <c r="B69" s="76">
        <v>16</v>
      </c>
      <c r="C69" s="77" t="s">
        <v>70</v>
      </c>
      <c r="D69" s="84">
        <f t="shared" si="6"/>
        <v>8.0000000000000004E-4</v>
      </c>
      <c r="E69" s="78">
        <v>0.18759999999999999</v>
      </c>
      <c r="F69" s="79">
        <v>0.62519999999999998</v>
      </c>
      <c r="G69" s="75">
        <f t="shared" si="1"/>
        <v>0.81279999999999997</v>
      </c>
      <c r="H69" s="76">
        <v>184</v>
      </c>
      <c r="I69" s="77" t="s">
        <v>69</v>
      </c>
      <c r="J69" s="83">
        <f t="shared" si="7"/>
        <v>1.84E-2</v>
      </c>
      <c r="K69" s="76">
        <v>128</v>
      </c>
      <c r="L69" s="77" t="s">
        <v>69</v>
      </c>
      <c r="M69" s="83">
        <f t="shared" si="8"/>
        <v>1.2800000000000001E-2</v>
      </c>
      <c r="N69" s="76">
        <v>94</v>
      </c>
      <c r="O69" s="77" t="s">
        <v>69</v>
      </c>
      <c r="P69" s="83">
        <f t="shared" si="9"/>
        <v>9.4000000000000004E-3</v>
      </c>
    </row>
    <row r="70" spans="1:16">
      <c r="A70" s="1">
        <f t="shared" si="5"/>
        <v>70</v>
      </c>
      <c r="B70" s="76">
        <v>17</v>
      </c>
      <c r="C70" s="77" t="s">
        <v>70</v>
      </c>
      <c r="D70" s="84">
        <f t="shared" ref="D70:D101" si="10">B70/1000/$C$5</f>
        <v>8.5000000000000006E-4</v>
      </c>
      <c r="E70" s="78">
        <v>0.1933</v>
      </c>
      <c r="F70" s="79">
        <v>0.622</v>
      </c>
      <c r="G70" s="75">
        <f t="shared" si="1"/>
        <v>0.81530000000000002</v>
      </c>
      <c r="H70" s="76">
        <v>194</v>
      </c>
      <c r="I70" s="77" t="s">
        <v>69</v>
      </c>
      <c r="J70" s="83">
        <f t="shared" si="7"/>
        <v>1.9400000000000001E-2</v>
      </c>
      <c r="K70" s="76">
        <v>134</v>
      </c>
      <c r="L70" s="77" t="s">
        <v>69</v>
      </c>
      <c r="M70" s="83">
        <f t="shared" si="8"/>
        <v>1.34E-2</v>
      </c>
      <c r="N70" s="76">
        <v>99</v>
      </c>
      <c r="O70" s="77" t="s">
        <v>69</v>
      </c>
      <c r="P70" s="83">
        <f t="shared" si="9"/>
        <v>9.9000000000000008E-3</v>
      </c>
    </row>
    <row r="71" spans="1:16">
      <c r="A71" s="1">
        <f t="shared" si="5"/>
        <v>71</v>
      </c>
      <c r="B71" s="76">
        <v>18</v>
      </c>
      <c r="C71" s="77" t="s">
        <v>70</v>
      </c>
      <c r="D71" s="84">
        <f t="shared" si="10"/>
        <v>8.9999999999999998E-4</v>
      </c>
      <c r="E71" s="78">
        <v>0.19889999999999999</v>
      </c>
      <c r="F71" s="79">
        <v>0.61860000000000004</v>
      </c>
      <c r="G71" s="75">
        <f t="shared" si="1"/>
        <v>0.8175</v>
      </c>
      <c r="H71" s="76">
        <v>205</v>
      </c>
      <c r="I71" s="77" t="s">
        <v>69</v>
      </c>
      <c r="J71" s="83">
        <f t="shared" si="7"/>
        <v>2.0499999999999997E-2</v>
      </c>
      <c r="K71" s="76">
        <v>141</v>
      </c>
      <c r="L71" s="77" t="s">
        <v>69</v>
      </c>
      <c r="M71" s="83">
        <f t="shared" si="8"/>
        <v>1.4099999999999998E-2</v>
      </c>
      <c r="N71" s="76">
        <v>103</v>
      </c>
      <c r="O71" s="77" t="s">
        <v>69</v>
      </c>
      <c r="P71" s="83">
        <f t="shared" si="9"/>
        <v>1.03E-2</v>
      </c>
    </row>
    <row r="72" spans="1:16">
      <c r="A72" s="1">
        <f t="shared" si="5"/>
        <v>72</v>
      </c>
      <c r="B72" s="76">
        <v>20</v>
      </c>
      <c r="C72" s="77" t="s">
        <v>70</v>
      </c>
      <c r="D72" s="84">
        <f t="shared" si="10"/>
        <v>1E-3</v>
      </c>
      <c r="E72" s="78">
        <v>0.2097</v>
      </c>
      <c r="F72" s="79">
        <v>0.61160000000000003</v>
      </c>
      <c r="G72" s="75">
        <f t="shared" si="1"/>
        <v>0.82130000000000003</v>
      </c>
      <c r="H72" s="76">
        <v>227</v>
      </c>
      <c r="I72" s="77" t="s">
        <v>69</v>
      </c>
      <c r="J72" s="83">
        <f t="shared" si="7"/>
        <v>2.2700000000000001E-2</v>
      </c>
      <c r="K72" s="76">
        <v>154</v>
      </c>
      <c r="L72" s="77" t="s">
        <v>69</v>
      </c>
      <c r="M72" s="83">
        <f t="shared" si="8"/>
        <v>1.54E-2</v>
      </c>
      <c r="N72" s="76">
        <v>113</v>
      </c>
      <c r="O72" s="77" t="s">
        <v>69</v>
      </c>
      <c r="P72" s="83">
        <f t="shared" si="9"/>
        <v>1.1300000000000001E-2</v>
      </c>
    </row>
    <row r="73" spans="1:16">
      <c r="A73" s="1">
        <f t="shared" si="5"/>
        <v>73</v>
      </c>
      <c r="B73" s="76">
        <v>22.5</v>
      </c>
      <c r="C73" s="77" t="s">
        <v>70</v>
      </c>
      <c r="D73" s="84">
        <f t="shared" si="10"/>
        <v>1.1249999999999999E-3</v>
      </c>
      <c r="E73" s="78">
        <v>0.22239999999999999</v>
      </c>
      <c r="F73" s="79">
        <v>0.60229999999999995</v>
      </c>
      <c r="G73" s="75">
        <f t="shared" si="1"/>
        <v>0.82469999999999999</v>
      </c>
      <c r="H73" s="76">
        <v>254</v>
      </c>
      <c r="I73" s="77" t="s">
        <v>69</v>
      </c>
      <c r="J73" s="83">
        <f t="shared" si="7"/>
        <v>2.5399999999999999E-2</v>
      </c>
      <c r="K73" s="76">
        <v>170</v>
      </c>
      <c r="L73" s="77" t="s">
        <v>69</v>
      </c>
      <c r="M73" s="83">
        <f t="shared" si="8"/>
        <v>1.7000000000000001E-2</v>
      </c>
      <c r="N73" s="76">
        <v>125</v>
      </c>
      <c r="O73" s="77" t="s">
        <v>69</v>
      </c>
      <c r="P73" s="83">
        <f t="shared" si="9"/>
        <v>1.2500000000000001E-2</v>
      </c>
    </row>
    <row r="74" spans="1:16">
      <c r="A74" s="1">
        <f t="shared" si="5"/>
        <v>74</v>
      </c>
      <c r="B74" s="76">
        <v>25</v>
      </c>
      <c r="C74" s="77" t="s">
        <v>70</v>
      </c>
      <c r="D74" s="84">
        <f t="shared" si="10"/>
        <v>1.25E-3</v>
      </c>
      <c r="E74" s="78">
        <v>0.2344</v>
      </c>
      <c r="F74" s="79">
        <v>0.59289999999999998</v>
      </c>
      <c r="G74" s="75">
        <f t="shared" si="1"/>
        <v>0.82729999999999992</v>
      </c>
      <c r="H74" s="76">
        <v>281</v>
      </c>
      <c r="I74" s="77" t="s">
        <v>69</v>
      </c>
      <c r="J74" s="83">
        <f t="shared" si="7"/>
        <v>2.8100000000000003E-2</v>
      </c>
      <c r="K74" s="76">
        <v>186</v>
      </c>
      <c r="L74" s="77" t="s">
        <v>69</v>
      </c>
      <c r="M74" s="83">
        <f t="shared" si="8"/>
        <v>1.8599999999999998E-2</v>
      </c>
      <c r="N74" s="76">
        <v>137</v>
      </c>
      <c r="O74" s="77" t="s">
        <v>69</v>
      </c>
      <c r="P74" s="83">
        <f t="shared" si="9"/>
        <v>1.37E-2</v>
      </c>
    </row>
    <row r="75" spans="1:16">
      <c r="A75" s="1">
        <f t="shared" si="5"/>
        <v>75</v>
      </c>
      <c r="B75" s="76">
        <v>27.5</v>
      </c>
      <c r="C75" s="77" t="s">
        <v>70</v>
      </c>
      <c r="D75" s="84">
        <f t="shared" si="10"/>
        <v>1.3749999999999999E-3</v>
      </c>
      <c r="E75" s="78">
        <v>0.24590000000000001</v>
      </c>
      <c r="F75" s="79">
        <v>0.58360000000000001</v>
      </c>
      <c r="G75" s="75">
        <f t="shared" si="1"/>
        <v>0.82950000000000002</v>
      </c>
      <c r="H75" s="76">
        <v>309</v>
      </c>
      <c r="I75" s="77" t="s">
        <v>69</v>
      </c>
      <c r="J75" s="83">
        <f t="shared" si="7"/>
        <v>3.09E-2</v>
      </c>
      <c r="K75" s="76">
        <v>202</v>
      </c>
      <c r="L75" s="77" t="s">
        <v>69</v>
      </c>
      <c r="M75" s="83">
        <f t="shared" si="8"/>
        <v>2.0200000000000003E-2</v>
      </c>
      <c r="N75" s="76">
        <v>149</v>
      </c>
      <c r="O75" s="77" t="s">
        <v>69</v>
      </c>
      <c r="P75" s="83">
        <f t="shared" si="9"/>
        <v>1.49E-2</v>
      </c>
    </row>
    <row r="76" spans="1:16">
      <c r="A76" s="1">
        <f t="shared" si="5"/>
        <v>76</v>
      </c>
      <c r="B76" s="76">
        <v>30</v>
      </c>
      <c r="C76" s="77" t="s">
        <v>70</v>
      </c>
      <c r="D76" s="84">
        <f t="shared" si="10"/>
        <v>1.5E-3</v>
      </c>
      <c r="E76" s="78">
        <v>0.25679999999999997</v>
      </c>
      <c r="F76" s="79">
        <v>0.57430000000000003</v>
      </c>
      <c r="G76" s="75">
        <f t="shared" si="1"/>
        <v>0.83109999999999995</v>
      </c>
      <c r="H76" s="76">
        <v>337</v>
      </c>
      <c r="I76" s="77" t="s">
        <v>69</v>
      </c>
      <c r="J76" s="83">
        <f t="shared" si="7"/>
        <v>3.3700000000000001E-2</v>
      </c>
      <c r="K76" s="76">
        <v>218</v>
      </c>
      <c r="L76" s="77" t="s">
        <v>69</v>
      </c>
      <c r="M76" s="83">
        <f t="shared" si="8"/>
        <v>2.18E-2</v>
      </c>
      <c r="N76" s="76">
        <v>160</v>
      </c>
      <c r="O76" s="77" t="s">
        <v>69</v>
      </c>
      <c r="P76" s="83">
        <f t="shared" si="9"/>
        <v>1.6E-2</v>
      </c>
    </row>
    <row r="77" spans="1:16">
      <c r="A77" s="1">
        <f t="shared" si="5"/>
        <v>77</v>
      </c>
      <c r="B77" s="76">
        <v>32.5</v>
      </c>
      <c r="C77" s="77" t="s">
        <v>70</v>
      </c>
      <c r="D77" s="84">
        <f t="shared" si="10"/>
        <v>1.6250000000000001E-3</v>
      </c>
      <c r="E77" s="78">
        <v>0.26729999999999998</v>
      </c>
      <c r="F77" s="79">
        <v>0.56520000000000004</v>
      </c>
      <c r="G77" s="75">
        <f t="shared" si="1"/>
        <v>0.83250000000000002</v>
      </c>
      <c r="H77" s="76">
        <v>365</v>
      </c>
      <c r="I77" s="77" t="s">
        <v>69</v>
      </c>
      <c r="J77" s="83">
        <f t="shared" si="7"/>
        <v>3.6499999999999998E-2</v>
      </c>
      <c r="K77" s="76">
        <v>233</v>
      </c>
      <c r="L77" s="77" t="s">
        <v>69</v>
      </c>
      <c r="M77" s="83">
        <f t="shared" si="8"/>
        <v>2.3300000000000001E-2</v>
      </c>
      <c r="N77" s="76">
        <v>172</v>
      </c>
      <c r="O77" s="77" t="s">
        <v>69</v>
      </c>
      <c r="P77" s="83">
        <f t="shared" si="9"/>
        <v>1.72E-2</v>
      </c>
    </row>
    <row r="78" spans="1:16">
      <c r="A78" s="1">
        <f t="shared" si="5"/>
        <v>78</v>
      </c>
      <c r="B78" s="76">
        <v>35</v>
      </c>
      <c r="C78" s="77" t="s">
        <v>70</v>
      </c>
      <c r="D78" s="84">
        <f t="shared" si="10"/>
        <v>1.7500000000000003E-3</v>
      </c>
      <c r="E78" s="78">
        <v>0.27739999999999998</v>
      </c>
      <c r="F78" s="79">
        <v>0.55630000000000002</v>
      </c>
      <c r="G78" s="75">
        <f t="shared" si="1"/>
        <v>0.8337</v>
      </c>
      <c r="H78" s="76">
        <v>393</v>
      </c>
      <c r="I78" s="77" t="s">
        <v>69</v>
      </c>
      <c r="J78" s="83">
        <f t="shared" si="7"/>
        <v>3.9300000000000002E-2</v>
      </c>
      <c r="K78" s="76">
        <v>249</v>
      </c>
      <c r="L78" s="77" t="s">
        <v>69</v>
      </c>
      <c r="M78" s="83">
        <f t="shared" si="8"/>
        <v>2.4899999999999999E-2</v>
      </c>
      <c r="N78" s="76">
        <v>184</v>
      </c>
      <c r="O78" s="77" t="s">
        <v>69</v>
      </c>
      <c r="P78" s="83">
        <f t="shared" si="9"/>
        <v>1.84E-2</v>
      </c>
    </row>
    <row r="79" spans="1:16">
      <c r="A79" s="1">
        <f t="shared" si="5"/>
        <v>79</v>
      </c>
      <c r="B79" s="76">
        <v>37.5</v>
      </c>
      <c r="C79" s="77" t="s">
        <v>70</v>
      </c>
      <c r="D79" s="84">
        <f t="shared" si="10"/>
        <v>1.8749999999999999E-3</v>
      </c>
      <c r="E79" s="78">
        <v>0.28710000000000002</v>
      </c>
      <c r="F79" s="79">
        <v>0.54769999999999996</v>
      </c>
      <c r="G79" s="75">
        <f t="shared" si="1"/>
        <v>0.83479999999999999</v>
      </c>
      <c r="H79" s="76">
        <v>421</v>
      </c>
      <c r="I79" s="77" t="s">
        <v>69</v>
      </c>
      <c r="J79" s="83">
        <f t="shared" si="7"/>
        <v>4.2099999999999999E-2</v>
      </c>
      <c r="K79" s="76">
        <v>264</v>
      </c>
      <c r="L79" s="77" t="s">
        <v>69</v>
      </c>
      <c r="M79" s="83">
        <f t="shared" si="8"/>
        <v>2.64E-2</v>
      </c>
      <c r="N79" s="76">
        <v>196</v>
      </c>
      <c r="O79" s="77" t="s">
        <v>69</v>
      </c>
      <c r="P79" s="83">
        <f t="shared" si="9"/>
        <v>1.9599999999999999E-2</v>
      </c>
    </row>
    <row r="80" spans="1:16">
      <c r="A80" s="1">
        <f t="shared" si="5"/>
        <v>80</v>
      </c>
      <c r="B80" s="76">
        <v>40</v>
      </c>
      <c r="C80" s="77" t="s">
        <v>70</v>
      </c>
      <c r="D80" s="84">
        <f t="shared" si="10"/>
        <v>2E-3</v>
      </c>
      <c r="E80" s="78">
        <v>0.29649999999999999</v>
      </c>
      <c r="F80" s="79">
        <v>0.5393</v>
      </c>
      <c r="G80" s="75">
        <f t="shared" si="1"/>
        <v>0.83579999999999999</v>
      </c>
      <c r="H80" s="76">
        <v>450</v>
      </c>
      <c r="I80" s="77" t="s">
        <v>69</v>
      </c>
      <c r="J80" s="83">
        <f t="shared" si="7"/>
        <v>4.4999999999999998E-2</v>
      </c>
      <c r="K80" s="76">
        <v>280</v>
      </c>
      <c r="L80" s="77" t="s">
        <v>69</v>
      </c>
      <c r="M80" s="83">
        <f t="shared" si="8"/>
        <v>2.8000000000000004E-2</v>
      </c>
      <c r="N80" s="76">
        <v>207</v>
      </c>
      <c r="O80" s="77" t="s">
        <v>69</v>
      </c>
      <c r="P80" s="83">
        <f t="shared" si="9"/>
        <v>2.07E-2</v>
      </c>
    </row>
    <row r="81" spans="1:16">
      <c r="A81" s="1">
        <f t="shared" si="5"/>
        <v>81</v>
      </c>
      <c r="B81" s="76">
        <v>45</v>
      </c>
      <c r="C81" s="77" t="s">
        <v>70</v>
      </c>
      <c r="D81" s="84">
        <f t="shared" si="10"/>
        <v>2.2499999999999998E-3</v>
      </c>
      <c r="E81" s="78">
        <v>0.34549999999999997</v>
      </c>
      <c r="F81" s="79">
        <v>0.5232</v>
      </c>
      <c r="G81" s="75">
        <f t="shared" si="1"/>
        <v>0.86870000000000003</v>
      </c>
      <c r="H81" s="76">
        <v>507</v>
      </c>
      <c r="I81" s="77" t="s">
        <v>69</v>
      </c>
      <c r="J81" s="83">
        <f t="shared" si="7"/>
        <v>5.0700000000000002E-2</v>
      </c>
      <c r="K81" s="76">
        <v>309</v>
      </c>
      <c r="L81" s="77" t="s">
        <v>69</v>
      </c>
      <c r="M81" s="83">
        <f t="shared" si="8"/>
        <v>3.09E-2</v>
      </c>
      <c r="N81" s="76">
        <v>231</v>
      </c>
      <c r="O81" s="77" t="s">
        <v>69</v>
      </c>
      <c r="P81" s="83">
        <f t="shared" si="9"/>
        <v>2.3100000000000002E-2</v>
      </c>
    </row>
    <row r="82" spans="1:16">
      <c r="A82" s="1">
        <f t="shared" si="5"/>
        <v>82</v>
      </c>
      <c r="B82" s="76">
        <v>50</v>
      </c>
      <c r="C82" s="77" t="s">
        <v>70</v>
      </c>
      <c r="D82" s="84">
        <f t="shared" si="10"/>
        <v>2.5000000000000001E-3</v>
      </c>
      <c r="E82" s="78">
        <v>0.38329999999999997</v>
      </c>
      <c r="F82" s="79">
        <v>0.5081</v>
      </c>
      <c r="G82" s="75">
        <f t="shared" si="1"/>
        <v>0.89139999999999997</v>
      </c>
      <c r="H82" s="76">
        <v>562</v>
      </c>
      <c r="I82" s="77" t="s">
        <v>69</v>
      </c>
      <c r="J82" s="83">
        <f t="shared" si="7"/>
        <v>5.6200000000000007E-2</v>
      </c>
      <c r="K82" s="76">
        <v>336</v>
      </c>
      <c r="L82" s="77" t="s">
        <v>69</v>
      </c>
      <c r="M82" s="83">
        <f t="shared" si="8"/>
        <v>3.3600000000000005E-2</v>
      </c>
      <c r="N82" s="76">
        <v>254</v>
      </c>
      <c r="O82" s="77" t="s">
        <v>69</v>
      </c>
      <c r="P82" s="83">
        <f t="shared" si="9"/>
        <v>2.5399999999999999E-2</v>
      </c>
    </row>
    <row r="83" spans="1:16">
      <c r="A83" s="1">
        <f t="shared" si="5"/>
        <v>83</v>
      </c>
      <c r="B83" s="76">
        <v>55</v>
      </c>
      <c r="C83" s="77" t="s">
        <v>70</v>
      </c>
      <c r="D83" s="84">
        <f t="shared" si="10"/>
        <v>2.7499999999999998E-3</v>
      </c>
      <c r="E83" s="78">
        <v>0.41339999999999999</v>
      </c>
      <c r="F83" s="79">
        <v>0.49399999999999999</v>
      </c>
      <c r="G83" s="75">
        <f t="shared" si="1"/>
        <v>0.90739999999999998</v>
      </c>
      <c r="H83" s="76">
        <v>618</v>
      </c>
      <c r="I83" s="77" t="s">
        <v>69</v>
      </c>
      <c r="J83" s="83">
        <f t="shared" si="7"/>
        <v>6.1800000000000001E-2</v>
      </c>
      <c r="K83" s="76">
        <v>363</v>
      </c>
      <c r="L83" s="77" t="s">
        <v>69</v>
      </c>
      <c r="M83" s="83">
        <f t="shared" si="8"/>
        <v>3.6299999999999999E-2</v>
      </c>
      <c r="N83" s="76">
        <v>276</v>
      </c>
      <c r="O83" s="77" t="s">
        <v>69</v>
      </c>
      <c r="P83" s="83">
        <f t="shared" si="9"/>
        <v>2.7600000000000003E-2</v>
      </c>
    </row>
    <row r="84" spans="1:16">
      <c r="A84" s="1">
        <f t="shared" si="5"/>
        <v>84</v>
      </c>
      <c r="B84" s="76">
        <v>60</v>
      </c>
      <c r="C84" s="77" t="s">
        <v>70</v>
      </c>
      <c r="D84" s="84">
        <f t="shared" si="10"/>
        <v>3.0000000000000001E-3</v>
      </c>
      <c r="E84" s="78">
        <v>0.43790000000000001</v>
      </c>
      <c r="F84" s="79">
        <v>0.48070000000000002</v>
      </c>
      <c r="G84" s="75">
        <f t="shared" ref="G84:G147" si="11">E84+F84</f>
        <v>0.91860000000000008</v>
      </c>
      <c r="H84" s="76">
        <v>673</v>
      </c>
      <c r="I84" s="77" t="s">
        <v>69</v>
      </c>
      <c r="J84" s="83">
        <f t="shared" ref="J84:J115" si="12">H84/1000/10</f>
        <v>6.7299999999999999E-2</v>
      </c>
      <c r="K84" s="76">
        <v>389</v>
      </c>
      <c r="L84" s="77" t="s">
        <v>69</v>
      </c>
      <c r="M84" s="83">
        <f t="shared" ref="M84:M115" si="13">K84/1000/10</f>
        <v>3.8900000000000004E-2</v>
      </c>
      <c r="N84" s="76">
        <v>298</v>
      </c>
      <c r="O84" s="77" t="s">
        <v>69</v>
      </c>
      <c r="P84" s="83">
        <f t="shared" ref="P84:P115" si="14">N84/1000/10</f>
        <v>2.98E-2</v>
      </c>
    </row>
    <row r="85" spans="1:16">
      <c r="A85" s="1">
        <f t="shared" si="5"/>
        <v>85</v>
      </c>
      <c r="B85" s="76">
        <v>65</v>
      </c>
      <c r="C85" s="77" t="s">
        <v>70</v>
      </c>
      <c r="D85" s="84">
        <f t="shared" si="10"/>
        <v>3.2500000000000003E-3</v>
      </c>
      <c r="E85" s="78">
        <v>0.45839999999999997</v>
      </c>
      <c r="F85" s="79">
        <v>0.46829999999999999</v>
      </c>
      <c r="G85" s="75">
        <f t="shared" si="11"/>
        <v>0.92669999999999997</v>
      </c>
      <c r="H85" s="76">
        <v>728</v>
      </c>
      <c r="I85" s="77" t="s">
        <v>69</v>
      </c>
      <c r="J85" s="83">
        <f t="shared" si="12"/>
        <v>7.2800000000000004E-2</v>
      </c>
      <c r="K85" s="76">
        <v>415</v>
      </c>
      <c r="L85" s="77" t="s">
        <v>69</v>
      </c>
      <c r="M85" s="83">
        <f t="shared" si="13"/>
        <v>4.1499999999999995E-2</v>
      </c>
      <c r="N85" s="76">
        <v>319</v>
      </c>
      <c r="O85" s="77" t="s">
        <v>69</v>
      </c>
      <c r="P85" s="83">
        <f t="shared" si="14"/>
        <v>3.1899999999999998E-2</v>
      </c>
    </row>
    <row r="86" spans="1:16">
      <c r="A86" s="1">
        <f t="shared" ref="A86:A149" si="15">A85+1</f>
        <v>86</v>
      </c>
      <c r="B86" s="76">
        <v>70</v>
      </c>
      <c r="C86" s="77" t="s">
        <v>70</v>
      </c>
      <c r="D86" s="84">
        <f t="shared" si="10"/>
        <v>3.5000000000000005E-3</v>
      </c>
      <c r="E86" s="78">
        <v>0.47599999999999998</v>
      </c>
      <c r="F86" s="79">
        <v>0.45660000000000001</v>
      </c>
      <c r="G86" s="75">
        <f t="shared" si="11"/>
        <v>0.93259999999999998</v>
      </c>
      <c r="H86" s="76">
        <v>784</v>
      </c>
      <c r="I86" s="77" t="s">
        <v>69</v>
      </c>
      <c r="J86" s="83">
        <f t="shared" si="12"/>
        <v>7.8399999999999997E-2</v>
      </c>
      <c r="K86" s="76">
        <v>441</v>
      </c>
      <c r="L86" s="77" t="s">
        <v>69</v>
      </c>
      <c r="M86" s="83">
        <f t="shared" si="13"/>
        <v>4.41E-2</v>
      </c>
      <c r="N86" s="76">
        <v>340</v>
      </c>
      <c r="O86" s="77" t="s">
        <v>69</v>
      </c>
      <c r="P86" s="83">
        <f t="shared" si="14"/>
        <v>3.4000000000000002E-2</v>
      </c>
    </row>
    <row r="87" spans="1:16">
      <c r="A87" s="1">
        <f t="shared" si="15"/>
        <v>87</v>
      </c>
      <c r="B87" s="76">
        <v>80</v>
      </c>
      <c r="C87" s="77" t="s">
        <v>70</v>
      </c>
      <c r="D87" s="84">
        <f t="shared" si="10"/>
        <v>4.0000000000000001E-3</v>
      </c>
      <c r="E87" s="78">
        <v>0.50539999999999996</v>
      </c>
      <c r="F87" s="79">
        <v>0.43509999999999999</v>
      </c>
      <c r="G87" s="75">
        <f t="shared" si="11"/>
        <v>0.94049999999999989</v>
      </c>
      <c r="H87" s="76">
        <v>897</v>
      </c>
      <c r="I87" s="77" t="s">
        <v>69</v>
      </c>
      <c r="J87" s="83">
        <f t="shared" si="12"/>
        <v>8.9700000000000002E-2</v>
      </c>
      <c r="K87" s="76">
        <v>490</v>
      </c>
      <c r="L87" s="77" t="s">
        <v>69</v>
      </c>
      <c r="M87" s="83">
        <f t="shared" si="13"/>
        <v>4.9000000000000002E-2</v>
      </c>
      <c r="N87" s="76">
        <v>381</v>
      </c>
      <c r="O87" s="77" t="s">
        <v>69</v>
      </c>
      <c r="P87" s="83">
        <f t="shared" si="14"/>
        <v>3.8100000000000002E-2</v>
      </c>
    </row>
    <row r="88" spans="1:16">
      <c r="A88" s="1">
        <f t="shared" si="15"/>
        <v>88</v>
      </c>
      <c r="B88" s="76">
        <v>90</v>
      </c>
      <c r="C88" s="77" t="s">
        <v>70</v>
      </c>
      <c r="D88" s="84">
        <f t="shared" si="10"/>
        <v>4.4999999999999997E-3</v>
      </c>
      <c r="E88" s="78">
        <v>0.53010000000000002</v>
      </c>
      <c r="F88" s="79">
        <v>0.41589999999999999</v>
      </c>
      <c r="G88" s="75">
        <f t="shared" si="11"/>
        <v>0.94599999999999995</v>
      </c>
      <c r="H88" s="76">
        <v>1012</v>
      </c>
      <c r="I88" s="77" t="s">
        <v>69</v>
      </c>
      <c r="J88" s="83">
        <f t="shared" si="12"/>
        <v>0.1012</v>
      </c>
      <c r="K88" s="76">
        <v>538</v>
      </c>
      <c r="L88" s="77" t="s">
        <v>69</v>
      </c>
      <c r="M88" s="83">
        <f t="shared" si="13"/>
        <v>5.3800000000000001E-2</v>
      </c>
      <c r="N88" s="76">
        <v>421</v>
      </c>
      <c r="O88" s="77" t="s">
        <v>69</v>
      </c>
      <c r="P88" s="83">
        <f t="shared" si="14"/>
        <v>4.2099999999999999E-2</v>
      </c>
    </row>
    <row r="89" spans="1:16">
      <c r="A89" s="1">
        <f t="shared" si="15"/>
        <v>89</v>
      </c>
      <c r="B89" s="76">
        <v>100</v>
      </c>
      <c r="C89" s="77" t="s">
        <v>70</v>
      </c>
      <c r="D89" s="84">
        <f t="shared" si="10"/>
        <v>5.0000000000000001E-3</v>
      </c>
      <c r="E89" s="78">
        <v>0.55210000000000004</v>
      </c>
      <c r="F89" s="79">
        <v>0.39860000000000001</v>
      </c>
      <c r="G89" s="75">
        <f t="shared" si="11"/>
        <v>0.9507000000000001</v>
      </c>
      <c r="H89" s="76">
        <v>1128</v>
      </c>
      <c r="I89" s="77" t="s">
        <v>69</v>
      </c>
      <c r="J89" s="83">
        <f t="shared" si="12"/>
        <v>0.11279999999999998</v>
      </c>
      <c r="K89" s="76">
        <v>585</v>
      </c>
      <c r="L89" s="77" t="s">
        <v>69</v>
      </c>
      <c r="M89" s="83">
        <f t="shared" si="13"/>
        <v>5.8499999999999996E-2</v>
      </c>
      <c r="N89" s="76">
        <v>460</v>
      </c>
      <c r="O89" s="77" t="s">
        <v>69</v>
      </c>
      <c r="P89" s="83">
        <f t="shared" si="14"/>
        <v>4.5999999999999999E-2</v>
      </c>
    </row>
    <row r="90" spans="1:16">
      <c r="A90" s="1">
        <f t="shared" si="15"/>
        <v>90</v>
      </c>
      <c r="B90" s="76">
        <v>110</v>
      </c>
      <c r="C90" s="77" t="s">
        <v>70</v>
      </c>
      <c r="D90" s="84">
        <f t="shared" si="10"/>
        <v>5.4999999999999997E-3</v>
      </c>
      <c r="E90" s="78">
        <v>0.57279999999999998</v>
      </c>
      <c r="F90" s="79">
        <v>0.38290000000000002</v>
      </c>
      <c r="G90" s="75">
        <f t="shared" si="11"/>
        <v>0.95569999999999999</v>
      </c>
      <c r="H90" s="76">
        <v>1245</v>
      </c>
      <c r="I90" s="77" t="s">
        <v>69</v>
      </c>
      <c r="J90" s="83">
        <f t="shared" si="12"/>
        <v>0.12450000000000001</v>
      </c>
      <c r="K90" s="76">
        <v>631</v>
      </c>
      <c r="L90" s="77" t="s">
        <v>69</v>
      </c>
      <c r="M90" s="83">
        <f t="shared" si="13"/>
        <v>6.3100000000000003E-2</v>
      </c>
      <c r="N90" s="76">
        <v>499</v>
      </c>
      <c r="O90" s="77" t="s">
        <v>69</v>
      </c>
      <c r="P90" s="83">
        <f t="shared" si="14"/>
        <v>4.99E-2</v>
      </c>
    </row>
    <row r="91" spans="1:16">
      <c r="A91" s="1">
        <f t="shared" si="15"/>
        <v>91</v>
      </c>
      <c r="B91" s="76">
        <v>120</v>
      </c>
      <c r="C91" s="77" t="s">
        <v>70</v>
      </c>
      <c r="D91" s="84">
        <f t="shared" si="10"/>
        <v>6.0000000000000001E-3</v>
      </c>
      <c r="E91" s="78">
        <v>0.59279999999999999</v>
      </c>
      <c r="F91" s="79">
        <v>0.36870000000000003</v>
      </c>
      <c r="G91" s="75">
        <f t="shared" si="11"/>
        <v>0.96150000000000002</v>
      </c>
      <c r="H91" s="76">
        <v>1363</v>
      </c>
      <c r="I91" s="77" t="s">
        <v>69</v>
      </c>
      <c r="J91" s="83">
        <f t="shared" si="12"/>
        <v>0.1363</v>
      </c>
      <c r="K91" s="76">
        <v>675</v>
      </c>
      <c r="L91" s="77" t="s">
        <v>69</v>
      </c>
      <c r="M91" s="83">
        <f t="shared" si="13"/>
        <v>6.7500000000000004E-2</v>
      </c>
      <c r="N91" s="76">
        <v>537</v>
      </c>
      <c r="O91" s="77" t="s">
        <v>69</v>
      </c>
      <c r="P91" s="83">
        <f t="shared" si="14"/>
        <v>5.3700000000000005E-2</v>
      </c>
    </row>
    <row r="92" spans="1:16">
      <c r="A92" s="1">
        <f t="shared" si="15"/>
        <v>92</v>
      </c>
      <c r="B92" s="76">
        <v>130</v>
      </c>
      <c r="C92" s="77" t="s">
        <v>70</v>
      </c>
      <c r="D92" s="84">
        <f t="shared" si="10"/>
        <v>6.5000000000000006E-3</v>
      </c>
      <c r="E92" s="78">
        <v>0.61260000000000003</v>
      </c>
      <c r="F92" s="79">
        <v>0.35570000000000002</v>
      </c>
      <c r="G92" s="75">
        <f t="shared" si="11"/>
        <v>0.96830000000000005</v>
      </c>
      <c r="H92" s="76">
        <v>1482</v>
      </c>
      <c r="I92" s="77" t="s">
        <v>69</v>
      </c>
      <c r="J92" s="83">
        <f t="shared" si="12"/>
        <v>0.1482</v>
      </c>
      <c r="K92" s="76">
        <v>719</v>
      </c>
      <c r="L92" s="77" t="s">
        <v>69</v>
      </c>
      <c r="M92" s="83">
        <f t="shared" si="13"/>
        <v>7.1899999999999992E-2</v>
      </c>
      <c r="N92" s="76">
        <v>575</v>
      </c>
      <c r="O92" s="77" t="s">
        <v>69</v>
      </c>
      <c r="P92" s="83">
        <f t="shared" si="14"/>
        <v>5.7499999999999996E-2</v>
      </c>
    </row>
    <row r="93" spans="1:16">
      <c r="A93" s="1">
        <f t="shared" si="15"/>
        <v>93</v>
      </c>
      <c r="B93" s="76">
        <v>140</v>
      </c>
      <c r="C93" s="77" t="s">
        <v>70</v>
      </c>
      <c r="D93" s="84">
        <f t="shared" si="10"/>
        <v>7.000000000000001E-3</v>
      </c>
      <c r="E93" s="78">
        <v>0.63239999999999996</v>
      </c>
      <c r="F93" s="79">
        <v>0.34370000000000001</v>
      </c>
      <c r="G93" s="75">
        <f t="shared" si="11"/>
        <v>0.97609999999999997</v>
      </c>
      <c r="H93" s="76">
        <v>1601</v>
      </c>
      <c r="I93" s="77" t="s">
        <v>69</v>
      </c>
      <c r="J93" s="83">
        <f t="shared" si="12"/>
        <v>0.16009999999999999</v>
      </c>
      <c r="K93" s="76">
        <v>761</v>
      </c>
      <c r="L93" s="77" t="s">
        <v>69</v>
      </c>
      <c r="M93" s="83">
        <f t="shared" si="13"/>
        <v>7.6100000000000001E-2</v>
      </c>
      <c r="N93" s="76">
        <v>613</v>
      </c>
      <c r="O93" s="77" t="s">
        <v>69</v>
      </c>
      <c r="P93" s="83">
        <f t="shared" si="14"/>
        <v>6.13E-2</v>
      </c>
    </row>
    <row r="94" spans="1:16">
      <c r="A94" s="1">
        <f t="shared" si="15"/>
        <v>94</v>
      </c>
      <c r="B94" s="76">
        <v>150</v>
      </c>
      <c r="C94" s="77" t="s">
        <v>70</v>
      </c>
      <c r="D94" s="84">
        <f t="shared" si="10"/>
        <v>7.4999999999999997E-3</v>
      </c>
      <c r="E94" s="78">
        <v>0.65239999999999998</v>
      </c>
      <c r="F94" s="79">
        <v>0.3327</v>
      </c>
      <c r="G94" s="75">
        <f t="shared" si="11"/>
        <v>0.98509999999999998</v>
      </c>
      <c r="H94" s="76">
        <v>1721</v>
      </c>
      <c r="I94" s="77" t="s">
        <v>69</v>
      </c>
      <c r="J94" s="83">
        <f t="shared" si="12"/>
        <v>0.1721</v>
      </c>
      <c r="K94" s="76">
        <v>802</v>
      </c>
      <c r="L94" s="77" t="s">
        <v>69</v>
      </c>
      <c r="M94" s="83">
        <f t="shared" si="13"/>
        <v>8.0200000000000007E-2</v>
      </c>
      <c r="N94" s="76">
        <v>650</v>
      </c>
      <c r="O94" s="77" t="s">
        <v>69</v>
      </c>
      <c r="P94" s="83">
        <f t="shared" si="14"/>
        <v>6.5000000000000002E-2</v>
      </c>
    </row>
    <row r="95" spans="1:16">
      <c r="A95" s="1">
        <f t="shared" si="15"/>
        <v>95</v>
      </c>
      <c r="B95" s="76">
        <v>160</v>
      </c>
      <c r="C95" s="77" t="s">
        <v>70</v>
      </c>
      <c r="D95" s="84">
        <f t="shared" si="10"/>
        <v>8.0000000000000002E-3</v>
      </c>
      <c r="E95" s="78">
        <v>0.67249999999999999</v>
      </c>
      <c r="F95" s="79">
        <v>0.32250000000000001</v>
      </c>
      <c r="G95" s="75">
        <f t="shared" si="11"/>
        <v>0.995</v>
      </c>
      <c r="H95" s="76">
        <v>1841</v>
      </c>
      <c r="I95" s="77" t="s">
        <v>69</v>
      </c>
      <c r="J95" s="83">
        <f t="shared" si="12"/>
        <v>0.18409999999999999</v>
      </c>
      <c r="K95" s="76">
        <v>842</v>
      </c>
      <c r="L95" s="77" t="s">
        <v>69</v>
      </c>
      <c r="M95" s="83">
        <f t="shared" si="13"/>
        <v>8.4199999999999997E-2</v>
      </c>
      <c r="N95" s="76">
        <v>687</v>
      </c>
      <c r="O95" s="77" t="s">
        <v>69</v>
      </c>
      <c r="P95" s="83">
        <f t="shared" si="14"/>
        <v>6.8700000000000011E-2</v>
      </c>
    </row>
    <row r="96" spans="1:16">
      <c r="A96" s="1">
        <f t="shared" si="15"/>
        <v>96</v>
      </c>
      <c r="B96" s="76">
        <v>170</v>
      </c>
      <c r="C96" s="77" t="s">
        <v>70</v>
      </c>
      <c r="D96" s="84">
        <f t="shared" si="10"/>
        <v>8.5000000000000006E-3</v>
      </c>
      <c r="E96" s="78">
        <v>0.69289999999999996</v>
      </c>
      <c r="F96" s="79">
        <v>0.313</v>
      </c>
      <c r="G96" s="75">
        <f t="shared" si="11"/>
        <v>1.0059</v>
      </c>
      <c r="H96" s="76">
        <v>1960</v>
      </c>
      <c r="I96" s="77" t="s">
        <v>69</v>
      </c>
      <c r="J96" s="83">
        <f t="shared" si="12"/>
        <v>0.19600000000000001</v>
      </c>
      <c r="K96" s="76">
        <v>881</v>
      </c>
      <c r="L96" s="77" t="s">
        <v>69</v>
      </c>
      <c r="M96" s="83">
        <f t="shared" si="13"/>
        <v>8.8099999999999998E-2</v>
      </c>
      <c r="N96" s="76">
        <v>723</v>
      </c>
      <c r="O96" s="77" t="s">
        <v>69</v>
      </c>
      <c r="P96" s="83">
        <f t="shared" si="14"/>
        <v>7.2300000000000003E-2</v>
      </c>
    </row>
    <row r="97" spans="1:16">
      <c r="A97" s="1">
        <f t="shared" si="15"/>
        <v>97</v>
      </c>
      <c r="B97" s="76">
        <v>180</v>
      </c>
      <c r="C97" s="77" t="s">
        <v>70</v>
      </c>
      <c r="D97" s="84">
        <f t="shared" si="10"/>
        <v>8.9999999999999993E-3</v>
      </c>
      <c r="E97" s="78">
        <v>0.71340000000000003</v>
      </c>
      <c r="F97" s="79">
        <v>0.30409999999999998</v>
      </c>
      <c r="G97" s="75">
        <f t="shared" si="11"/>
        <v>1.0175000000000001</v>
      </c>
      <c r="H97" s="76">
        <v>2079</v>
      </c>
      <c r="I97" s="77" t="s">
        <v>69</v>
      </c>
      <c r="J97" s="83">
        <f t="shared" si="12"/>
        <v>0.20790000000000003</v>
      </c>
      <c r="K97" s="76">
        <v>919</v>
      </c>
      <c r="L97" s="77" t="s">
        <v>69</v>
      </c>
      <c r="M97" s="83">
        <f t="shared" si="13"/>
        <v>9.1900000000000009E-2</v>
      </c>
      <c r="N97" s="76">
        <v>759</v>
      </c>
      <c r="O97" s="77" t="s">
        <v>69</v>
      </c>
      <c r="P97" s="83">
        <f t="shared" si="14"/>
        <v>7.5899999999999995E-2</v>
      </c>
    </row>
    <row r="98" spans="1:16">
      <c r="A98" s="1">
        <f t="shared" si="15"/>
        <v>98</v>
      </c>
      <c r="B98" s="76">
        <v>200</v>
      </c>
      <c r="C98" s="77" t="s">
        <v>70</v>
      </c>
      <c r="D98" s="84">
        <f t="shared" si="10"/>
        <v>0.01</v>
      </c>
      <c r="E98" s="78">
        <v>0.75509999999999999</v>
      </c>
      <c r="F98" s="79">
        <v>0.28810000000000002</v>
      </c>
      <c r="G98" s="75">
        <f t="shared" si="11"/>
        <v>1.0432000000000001</v>
      </c>
      <c r="H98" s="76">
        <v>2316</v>
      </c>
      <c r="I98" s="77" t="s">
        <v>69</v>
      </c>
      <c r="J98" s="83">
        <f t="shared" si="12"/>
        <v>0.23159999999999997</v>
      </c>
      <c r="K98" s="76">
        <v>991</v>
      </c>
      <c r="L98" s="77" t="s">
        <v>69</v>
      </c>
      <c r="M98" s="83">
        <f t="shared" si="13"/>
        <v>9.9099999999999994E-2</v>
      </c>
      <c r="N98" s="76">
        <v>829</v>
      </c>
      <c r="O98" s="77" t="s">
        <v>69</v>
      </c>
      <c r="P98" s="83">
        <f t="shared" si="14"/>
        <v>8.2900000000000001E-2</v>
      </c>
    </row>
    <row r="99" spans="1:16">
      <c r="A99" s="1">
        <f t="shared" si="15"/>
        <v>99</v>
      </c>
      <c r="B99" s="76">
        <v>225</v>
      </c>
      <c r="C99" s="77" t="s">
        <v>70</v>
      </c>
      <c r="D99" s="84">
        <f t="shared" si="10"/>
        <v>1.125E-2</v>
      </c>
      <c r="E99" s="78">
        <v>0.80779999999999996</v>
      </c>
      <c r="F99" s="79">
        <v>0.27060000000000001</v>
      </c>
      <c r="G99" s="75">
        <f t="shared" si="11"/>
        <v>1.0784</v>
      </c>
      <c r="H99" s="76">
        <v>2608</v>
      </c>
      <c r="I99" s="77" t="s">
        <v>69</v>
      </c>
      <c r="J99" s="83">
        <f t="shared" si="12"/>
        <v>0.26080000000000003</v>
      </c>
      <c r="K99" s="76">
        <v>1075</v>
      </c>
      <c r="L99" s="77" t="s">
        <v>69</v>
      </c>
      <c r="M99" s="83">
        <f t="shared" si="13"/>
        <v>0.1075</v>
      </c>
      <c r="N99" s="76">
        <v>913</v>
      </c>
      <c r="O99" s="77" t="s">
        <v>69</v>
      </c>
      <c r="P99" s="83">
        <f t="shared" si="14"/>
        <v>9.1300000000000006E-2</v>
      </c>
    </row>
    <row r="100" spans="1:16">
      <c r="A100" s="1">
        <f t="shared" si="15"/>
        <v>100</v>
      </c>
      <c r="B100" s="76">
        <v>250</v>
      </c>
      <c r="C100" s="77" t="s">
        <v>70</v>
      </c>
      <c r="D100" s="84">
        <f t="shared" si="10"/>
        <v>1.2500000000000001E-2</v>
      </c>
      <c r="E100" s="78">
        <v>0.86080000000000001</v>
      </c>
      <c r="F100" s="79">
        <v>0.2555</v>
      </c>
      <c r="G100" s="75">
        <f t="shared" si="11"/>
        <v>1.1163000000000001</v>
      </c>
      <c r="H100" s="76">
        <v>2895</v>
      </c>
      <c r="I100" s="77" t="s">
        <v>69</v>
      </c>
      <c r="J100" s="83">
        <f t="shared" si="12"/>
        <v>0.28949999999999998</v>
      </c>
      <c r="K100" s="76">
        <v>1152</v>
      </c>
      <c r="L100" s="77" t="s">
        <v>69</v>
      </c>
      <c r="M100" s="83">
        <f t="shared" si="13"/>
        <v>0.1152</v>
      </c>
      <c r="N100" s="76">
        <v>993</v>
      </c>
      <c r="O100" s="77" t="s">
        <v>69</v>
      </c>
      <c r="P100" s="83">
        <f t="shared" si="14"/>
        <v>9.9299999999999999E-2</v>
      </c>
    </row>
    <row r="101" spans="1:16">
      <c r="A101" s="1">
        <f t="shared" si="15"/>
        <v>101</v>
      </c>
      <c r="B101" s="76">
        <v>275</v>
      </c>
      <c r="C101" s="77" t="s">
        <v>70</v>
      </c>
      <c r="D101" s="84">
        <f t="shared" si="10"/>
        <v>1.3750000000000002E-2</v>
      </c>
      <c r="E101" s="78">
        <v>0.91369999999999996</v>
      </c>
      <c r="F101" s="79">
        <v>0.24229999999999999</v>
      </c>
      <c r="G101" s="75">
        <f t="shared" si="11"/>
        <v>1.1559999999999999</v>
      </c>
      <c r="H101" s="76">
        <v>3176</v>
      </c>
      <c r="I101" s="77" t="s">
        <v>69</v>
      </c>
      <c r="J101" s="83">
        <f t="shared" si="12"/>
        <v>0.31759999999999999</v>
      </c>
      <c r="K101" s="76">
        <v>1224</v>
      </c>
      <c r="L101" s="77" t="s">
        <v>69</v>
      </c>
      <c r="M101" s="83">
        <f t="shared" si="13"/>
        <v>0.12239999999999999</v>
      </c>
      <c r="N101" s="76">
        <v>1069</v>
      </c>
      <c r="O101" s="77" t="s">
        <v>69</v>
      </c>
      <c r="P101" s="83">
        <f t="shared" si="14"/>
        <v>0.1069</v>
      </c>
    </row>
    <row r="102" spans="1:16">
      <c r="A102" s="1">
        <f t="shared" si="15"/>
        <v>102</v>
      </c>
      <c r="B102" s="76">
        <v>300</v>
      </c>
      <c r="C102" s="77" t="s">
        <v>70</v>
      </c>
      <c r="D102" s="84">
        <f t="shared" ref="D102:D114" si="16">B102/1000/$C$5</f>
        <v>1.4999999999999999E-2</v>
      </c>
      <c r="E102" s="78">
        <v>0.96599999999999997</v>
      </c>
      <c r="F102" s="79">
        <v>0.23050000000000001</v>
      </c>
      <c r="G102" s="75">
        <f t="shared" si="11"/>
        <v>1.1964999999999999</v>
      </c>
      <c r="H102" s="76">
        <v>3451</v>
      </c>
      <c r="I102" s="77" t="s">
        <v>69</v>
      </c>
      <c r="J102" s="83">
        <f t="shared" si="12"/>
        <v>0.34510000000000002</v>
      </c>
      <c r="K102" s="76">
        <v>1291</v>
      </c>
      <c r="L102" s="77" t="s">
        <v>69</v>
      </c>
      <c r="M102" s="83">
        <f t="shared" si="13"/>
        <v>0.12909999999999999</v>
      </c>
      <c r="N102" s="76">
        <v>1141</v>
      </c>
      <c r="O102" s="77" t="s">
        <v>69</v>
      </c>
      <c r="P102" s="83">
        <f t="shared" si="14"/>
        <v>0.11410000000000001</v>
      </c>
    </row>
    <row r="103" spans="1:16">
      <c r="A103" s="1">
        <f t="shared" si="15"/>
        <v>103</v>
      </c>
      <c r="B103" s="76">
        <v>325</v>
      </c>
      <c r="C103" s="77" t="s">
        <v>70</v>
      </c>
      <c r="D103" s="84">
        <f t="shared" si="16"/>
        <v>1.6250000000000001E-2</v>
      </c>
      <c r="E103" s="78">
        <v>1.018</v>
      </c>
      <c r="F103" s="79">
        <v>0.22</v>
      </c>
      <c r="G103" s="75">
        <f t="shared" si="11"/>
        <v>1.238</v>
      </c>
      <c r="H103" s="76">
        <v>3720</v>
      </c>
      <c r="I103" s="77" t="s">
        <v>69</v>
      </c>
      <c r="J103" s="83">
        <f t="shared" si="12"/>
        <v>0.372</v>
      </c>
      <c r="K103" s="76">
        <v>1353</v>
      </c>
      <c r="L103" s="77" t="s">
        <v>69</v>
      </c>
      <c r="M103" s="83">
        <f t="shared" si="13"/>
        <v>0.1353</v>
      </c>
      <c r="N103" s="76">
        <v>1209</v>
      </c>
      <c r="O103" s="77" t="s">
        <v>69</v>
      </c>
      <c r="P103" s="83">
        <f t="shared" si="14"/>
        <v>0.12090000000000001</v>
      </c>
    </row>
    <row r="104" spans="1:16">
      <c r="A104" s="1">
        <f t="shared" si="15"/>
        <v>104</v>
      </c>
      <c r="B104" s="76">
        <v>350</v>
      </c>
      <c r="C104" s="77" t="s">
        <v>70</v>
      </c>
      <c r="D104" s="84">
        <f t="shared" si="16"/>
        <v>1.7499999999999998E-2</v>
      </c>
      <c r="E104" s="78">
        <v>1.0680000000000001</v>
      </c>
      <c r="F104" s="79">
        <v>0.21060000000000001</v>
      </c>
      <c r="G104" s="75">
        <f t="shared" si="11"/>
        <v>1.2786</v>
      </c>
      <c r="H104" s="76">
        <v>3984</v>
      </c>
      <c r="I104" s="77" t="s">
        <v>69</v>
      </c>
      <c r="J104" s="83">
        <f t="shared" si="12"/>
        <v>0.39839999999999998</v>
      </c>
      <c r="K104" s="76">
        <v>1411</v>
      </c>
      <c r="L104" s="77" t="s">
        <v>69</v>
      </c>
      <c r="M104" s="83">
        <f t="shared" si="13"/>
        <v>0.1411</v>
      </c>
      <c r="N104" s="76">
        <v>1275</v>
      </c>
      <c r="O104" s="77" t="s">
        <v>69</v>
      </c>
      <c r="P104" s="83">
        <f t="shared" si="14"/>
        <v>0.1275</v>
      </c>
    </row>
    <row r="105" spans="1:16">
      <c r="A105" s="1">
        <f t="shared" si="15"/>
        <v>105</v>
      </c>
      <c r="B105" s="76">
        <v>375</v>
      </c>
      <c r="C105" s="77" t="s">
        <v>70</v>
      </c>
      <c r="D105" s="84">
        <f t="shared" si="16"/>
        <v>1.8749999999999999E-2</v>
      </c>
      <c r="E105" s="78">
        <v>1.1180000000000001</v>
      </c>
      <c r="F105" s="79">
        <v>0.2021</v>
      </c>
      <c r="G105" s="75">
        <f t="shared" si="11"/>
        <v>1.3201000000000001</v>
      </c>
      <c r="H105" s="76">
        <v>4241</v>
      </c>
      <c r="I105" s="77" t="s">
        <v>69</v>
      </c>
      <c r="J105" s="83">
        <f t="shared" si="12"/>
        <v>0.42409999999999998</v>
      </c>
      <c r="K105" s="76">
        <v>1465</v>
      </c>
      <c r="L105" s="77" t="s">
        <v>69</v>
      </c>
      <c r="M105" s="83">
        <f t="shared" si="13"/>
        <v>0.14650000000000002</v>
      </c>
      <c r="N105" s="76">
        <v>1337</v>
      </c>
      <c r="O105" s="77" t="s">
        <v>69</v>
      </c>
      <c r="P105" s="83">
        <f t="shared" si="14"/>
        <v>0.13369999999999999</v>
      </c>
    </row>
    <row r="106" spans="1:16">
      <c r="A106" s="1">
        <f t="shared" si="15"/>
        <v>106</v>
      </c>
      <c r="B106" s="76">
        <v>400</v>
      </c>
      <c r="C106" s="77" t="s">
        <v>70</v>
      </c>
      <c r="D106" s="84">
        <f t="shared" si="16"/>
        <v>0.02</v>
      </c>
      <c r="E106" s="78">
        <v>1.167</v>
      </c>
      <c r="F106" s="79">
        <v>0.1943</v>
      </c>
      <c r="G106" s="75">
        <f t="shared" si="11"/>
        <v>1.3613</v>
      </c>
      <c r="H106" s="76">
        <v>4493</v>
      </c>
      <c r="I106" s="77" t="s">
        <v>69</v>
      </c>
      <c r="J106" s="83">
        <f t="shared" si="12"/>
        <v>0.44930000000000003</v>
      </c>
      <c r="K106" s="76">
        <v>1515</v>
      </c>
      <c r="L106" s="77" t="s">
        <v>69</v>
      </c>
      <c r="M106" s="83">
        <f t="shared" si="13"/>
        <v>0.1515</v>
      </c>
      <c r="N106" s="76">
        <v>1395</v>
      </c>
      <c r="O106" s="77" t="s">
        <v>69</v>
      </c>
      <c r="P106" s="83">
        <f t="shared" si="14"/>
        <v>0.13950000000000001</v>
      </c>
    </row>
    <row r="107" spans="1:16">
      <c r="A107" s="1">
        <f t="shared" si="15"/>
        <v>107</v>
      </c>
      <c r="B107" s="76">
        <v>450</v>
      </c>
      <c r="C107" s="77" t="s">
        <v>70</v>
      </c>
      <c r="D107" s="84">
        <f t="shared" si="16"/>
        <v>2.2499999999999999E-2</v>
      </c>
      <c r="E107" s="78">
        <v>1.2609999999999999</v>
      </c>
      <c r="F107" s="79">
        <v>0.1807</v>
      </c>
      <c r="G107" s="75">
        <f t="shared" si="11"/>
        <v>1.4417</v>
      </c>
      <c r="H107" s="76">
        <v>4981</v>
      </c>
      <c r="I107" s="77" t="s">
        <v>69</v>
      </c>
      <c r="J107" s="83">
        <f t="shared" si="12"/>
        <v>0.49809999999999999</v>
      </c>
      <c r="K107" s="76">
        <v>1606</v>
      </c>
      <c r="L107" s="77" t="s">
        <v>69</v>
      </c>
      <c r="M107" s="83">
        <f t="shared" si="13"/>
        <v>0.16060000000000002</v>
      </c>
      <c r="N107" s="76">
        <v>1505</v>
      </c>
      <c r="O107" s="77" t="s">
        <v>69</v>
      </c>
      <c r="P107" s="83">
        <f t="shared" si="14"/>
        <v>0.15049999999999999</v>
      </c>
    </row>
    <row r="108" spans="1:16">
      <c r="A108" s="1">
        <f t="shared" si="15"/>
        <v>108</v>
      </c>
      <c r="B108" s="76">
        <v>500</v>
      </c>
      <c r="C108" s="77" t="s">
        <v>70</v>
      </c>
      <c r="D108" s="84">
        <f t="shared" si="16"/>
        <v>2.5000000000000001E-2</v>
      </c>
      <c r="E108" s="78">
        <v>1.351</v>
      </c>
      <c r="F108" s="79">
        <v>0.1691</v>
      </c>
      <c r="G108" s="75">
        <f t="shared" si="11"/>
        <v>1.5201</v>
      </c>
      <c r="H108" s="76">
        <v>5449</v>
      </c>
      <c r="I108" s="77" t="s">
        <v>69</v>
      </c>
      <c r="J108" s="83">
        <f t="shared" si="12"/>
        <v>0.54489999999999994</v>
      </c>
      <c r="K108" s="76">
        <v>1687</v>
      </c>
      <c r="L108" s="77" t="s">
        <v>69</v>
      </c>
      <c r="M108" s="83">
        <f t="shared" si="13"/>
        <v>0.16870000000000002</v>
      </c>
      <c r="N108" s="76">
        <v>1605</v>
      </c>
      <c r="O108" s="77" t="s">
        <v>69</v>
      </c>
      <c r="P108" s="83">
        <f t="shared" si="14"/>
        <v>0.1605</v>
      </c>
    </row>
    <row r="109" spans="1:16">
      <c r="A109" s="1">
        <f t="shared" si="15"/>
        <v>109</v>
      </c>
      <c r="B109" s="76">
        <v>550</v>
      </c>
      <c r="C109" s="77" t="s">
        <v>70</v>
      </c>
      <c r="D109" s="84">
        <f t="shared" si="16"/>
        <v>2.7500000000000004E-2</v>
      </c>
      <c r="E109" s="78">
        <v>1.4370000000000001</v>
      </c>
      <c r="F109" s="79">
        <v>0.15909999999999999</v>
      </c>
      <c r="G109" s="75">
        <f t="shared" si="11"/>
        <v>1.5961000000000001</v>
      </c>
      <c r="H109" s="76">
        <v>5900</v>
      </c>
      <c r="I109" s="77" t="s">
        <v>69</v>
      </c>
      <c r="J109" s="83">
        <f t="shared" si="12"/>
        <v>0.59000000000000008</v>
      </c>
      <c r="K109" s="76">
        <v>1759</v>
      </c>
      <c r="L109" s="77" t="s">
        <v>69</v>
      </c>
      <c r="M109" s="83">
        <f t="shared" si="13"/>
        <v>0.1759</v>
      </c>
      <c r="N109" s="76">
        <v>1697</v>
      </c>
      <c r="O109" s="77" t="s">
        <v>69</v>
      </c>
      <c r="P109" s="83">
        <f t="shared" si="14"/>
        <v>0.16970000000000002</v>
      </c>
    </row>
    <row r="110" spans="1:16">
      <c r="A110" s="1">
        <f t="shared" si="15"/>
        <v>110</v>
      </c>
      <c r="B110" s="76">
        <v>600</v>
      </c>
      <c r="C110" s="77" t="s">
        <v>70</v>
      </c>
      <c r="D110" s="84">
        <f t="shared" si="16"/>
        <v>0.03</v>
      </c>
      <c r="E110" s="78">
        <v>1.5189999999999999</v>
      </c>
      <c r="F110" s="79">
        <v>0.15029999999999999</v>
      </c>
      <c r="G110" s="75">
        <f t="shared" si="11"/>
        <v>1.6692999999999998</v>
      </c>
      <c r="H110" s="76">
        <v>6336</v>
      </c>
      <c r="I110" s="77" t="s">
        <v>69</v>
      </c>
      <c r="J110" s="83">
        <f t="shared" si="12"/>
        <v>0.63360000000000005</v>
      </c>
      <c r="K110" s="76">
        <v>1823</v>
      </c>
      <c r="L110" s="77" t="s">
        <v>69</v>
      </c>
      <c r="M110" s="83">
        <f t="shared" si="13"/>
        <v>0.18229999999999999</v>
      </c>
      <c r="N110" s="76">
        <v>1781</v>
      </c>
      <c r="O110" s="77" t="s">
        <v>69</v>
      </c>
      <c r="P110" s="83">
        <f t="shared" si="14"/>
        <v>0.17809999999999998</v>
      </c>
    </row>
    <row r="111" spans="1:16">
      <c r="A111" s="1">
        <f t="shared" si="15"/>
        <v>111</v>
      </c>
      <c r="B111" s="76">
        <v>650</v>
      </c>
      <c r="C111" s="77" t="s">
        <v>70</v>
      </c>
      <c r="D111" s="84">
        <f t="shared" si="16"/>
        <v>3.2500000000000001E-2</v>
      </c>
      <c r="E111" s="78">
        <v>1.5980000000000001</v>
      </c>
      <c r="F111" s="79">
        <v>0.1426</v>
      </c>
      <c r="G111" s="75">
        <f t="shared" si="11"/>
        <v>1.7406000000000001</v>
      </c>
      <c r="H111" s="76">
        <v>6757</v>
      </c>
      <c r="I111" s="77" t="s">
        <v>69</v>
      </c>
      <c r="J111" s="83">
        <f t="shared" si="12"/>
        <v>0.67569999999999997</v>
      </c>
      <c r="K111" s="76">
        <v>1882</v>
      </c>
      <c r="L111" s="77" t="s">
        <v>69</v>
      </c>
      <c r="M111" s="83">
        <f t="shared" si="13"/>
        <v>0.18819999999999998</v>
      </c>
      <c r="N111" s="76">
        <v>1859</v>
      </c>
      <c r="O111" s="77" t="s">
        <v>69</v>
      </c>
      <c r="P111" s="83">
        <f t="shared" si="14"/>
        <v>0.18590000000000001</v>
      </c>
    </row>
    <row r="112" spans="1:16">
      <c r="A112" s="1">
        <f t="shared" si="15"/>
        <v>112</v>
      </c>
      <c r="B112" s="76">
        <v>700</v>
      </c>
      <c r="C112" s="77" t="s">
        <v>70</v>
      </c>
      <c r="D112" s="84">
        <f t="shared" si="16"/>
        <v>3.4999999999999996E-2</v>
      </c>
      <c r="E112" s="78">
        <v>1.6739999999999999</v>
      </c>
      <c r="F112" s="79">
        <v>0.1358</v>
      </c>
      <c r="G112" s="75">
        <f t="shared" si="11"/>
        <v>1.8097999999999999</v>
      </c>
      <c r="H112" s="76">
        <v>7164</v>
      </c>
      <c r="I112" s="77" t="s">
        <v>69</v>
      </c>
      <c r="J112" s="83">
        <f t="shared" si="12"/>
        <v>0.71639999999999993</v>
      </c>
      <c r="K112" s="76">
        <v>1935</v>
      </c>
      <c r="L112" s="77" t="s">
        <v>69</v>
      </c>
      <c r="M112" s="83">
        <f t="shared" si="13"/>
        <v>0.19350000000000001</v>
      </c>
      <c r="N112" s="76">
        <v>1932</v>
      </c>
      <c r="O112" s="77" t="s">
        <v>69</v>
      </c>
      <c r="P112" s="83">
        <f t="shared" si="14"/>
        <v>0.19319999999999998</v>
      </c>
    </row>
    <row r="113" spans="1:16">
      <c r="A113" s="1">
        <f t="shared" si="15"/>
        <v>113</v>
      </c>
      <c r="B113" s="76">
        <v>800</v>
      </c>
      <c r="C113" s="77" t="s">
        <v>70</v>
      </c>
      <c r="D113" s="84">
        <f t="shared" si="16"/>
        <v>0.04</v>
      </c>
      <c r="E113" s="78">
        <v>1.8180000000000001</v>
      </c>
      <c r="F113" s="79">
        <v>0.1241</v>
      </c>
      <c r="G113" s="75">
        <f t="shared" si="11"/>
        <v>1.9421000000000002</v>
      </c>
      <c r="H113" s="76">
        <v>7945</v>
      </c>
      <c r="I113" s="77" t="s">
        <v>69</v>
      </c>
      <c r="J113" s="83">
        <f t="shared" si="12"/>
        <v>0.79449999999999998</v>
      </c>
      <c r="K113" s="76">
        <v>2029</v>
      </c>
      <c r="L113" s="77" t="s">
        <v>69</v>
      </c>
      <c r="M113" s="83">
        <f t="shared" si="13"/>
        <v>0.2029</v>
      </c>
      <c r="N113" s="76">
        <v>2063</v>
      </c>
      <c r="O113" s="77" t="s">
        <v>69</v>
      </c>
      <c r="P113" s="83">
        <f t="shared" si="14"/>
        <v>0.20630000000000001</v>
      </c>
    </row>
    <row r="114" spans="1:16">
      <c r="A114" s="1">
        <f t="shared" si="15"/>
        <v>114</v>
      </c>
      <c r="B114" s="76">
        <v>900</v>
      </c>
      <c r="C114" s="77" t="s">
        <v>70</v>
      </c>
      <c r="D114" s="84">
        <f t="shared" si="16"/>
        <v>4.4999999999999998E-2</v>
      </c>
      <c r="E114" s="78">
        <v>1.9530000000000001</v>
      </c>
      <c r="F114" s="79">
        <v>0.1145</v>
      </c>
      <c r="G114" s="75">
        <f t="shared" si="11"/>
        <v>2.0674999999999999</v>
      </c>
      <c r="H114" s="76">
        <v>8684</v>
      </c>
      <c r="I114" s="77" t="s">
        <v>69</v>
      </c>
      <c r="J114" s="83">
        <f t="shared" si="12"/>
        <v>0.86839999999999995</v>
      </c>
      <c r="K114" s="76">
        <v>2108</v>
      </c>
      <c r="L114" s="77" t="s">
        <v>69</v>
      </c>
      <c r="M114" s="83">
        <f t="shared" si="13"/>
        <v>0.21080000000000002</v>
      </c>
      <c r="N114" s="76">
        <v>2179</v>
      </c>
      <c r="O114" s="77" t="s">
        <v>69</v>
      </c>
      <c r="P114" s="83">
        <f t="shared" si="14"/>
        <v>0.21789999999999998</v>
      </c>
    </row>
    <row r="115" spans="1:16">
      <c r="A115" s="1">
        <f t="shared" si="15"/>
        <v>115</v>
      </c>
      <c r="B115" s="76">
        <v>1</v>
      </c>
      <c r="C115" s="111" t="s">
        <v>72</v>
      </c>
      <c r="D115" s="84">
        <f t="shared" ref="D115:D146" si="17">B115/$C$5</f>
        <v>0.05</v>
      </c>
      <c r="E115" s="78">
        <v>2.0819999999999999</v>
      </c>
      <c r="F115" s="79">
        <v>0.10639999999999999</v>
      </c>
      <c r="G115" s="75">
        <f t="shared" si="11"/>
        <v>2.1883999999999997</v>
      </c>
      <c r="H115" s="76">
        <v>9387</v>
      </c>
      <c r="I115" s="77" t="s">
        <v>69</v>
      </c>
      <c r="J115" s="83">
        <f t="shared" si="12"/>
        <v>0.93870000000000009</v>
      </c>
      <c r="K115" s="76">
        <v>2177</v>
      </c>
      <c r="L115" s="77" t="s">
        <v>69</v>
      </c>
      <c r="M115" s="83">
        <f t="shared" si="13"/>
        <v>0.2177</v>
      </c>
      <c r="N115" s="76">
        <v>2282</v>
      </c>
      <c r="O115" s="77" t="s">
        <v>69</v>
      </c>
      <c r="P115" s="83">
        <f t="shared" si="14"/>
        <v>0.22820000000000001</v>
      </c>
    </row>
    <row r="116" spans="1:16">
      <c r="A116" s="1">
        <f t="shared" si="15"/>
        <v>116</v>
      </c>
      <c r="B116" s="76">
        <v>1.1000000000000001</v>
      </c>
      <c r="C116" s="77" t="s">
        <v>72</v>
      </c>
      <c r="D116" s="84">
        <f t="shared" si="17"/>
        <v>5.5000000000000007E-2</v>
      </c>
      <c r="E116" s="78">
        <v>2.2050000000000001</v>
      </c>
      <c r="F116" s="79">
        <v>9.9510000000000001E-2</v>
      </c>
      <c r="G116" s="75">
        <f t="shared" si="11"/>
        <v>2.3045100000000001</v>
      </c>
      <c r="H116" s="76">
        <v>1.01</v>
      </c>
      <c r="I116" s="111" t="s">
        <v>71</v>
      </c>
      <c r="J116" s="64">
        <f t="shared" ref="J116:J147" si="18">H116</f>
        <v>1.01</v>
      </c>
      <c r="K116" s="76">
        <v>2237</v>
      </c>
      <c r="L116" s="77" t="s">
        <v>69</v>
      </c>
      <c r="M116" s="83">
        <f t="shared" ref="M116:M147" si="19">K116/1000/10</f>
        <v>0.22370000000000001</v>
      </c>
      <c r="N116" s="76">
        <v>2374</v>
      </c>
      <c r="O116" s="77" t="s">
        <v>69</v>
      </c>
      <c r="P116" s="83">
        <f t="shared" ref="P116:P147" si="20">N116/1000/10</f>
        <v>0.2374</v>
      </c>
    </row>
    <row r="117" spans="1:16">
      <c r="A117" s="1">
        <f t="shared" si="15"/>
        <v>117</v>
      </c>
      <c r="B117" s="76">
        <v>1.2</v>
      </c>
      <c r="C117" s="77" t="s">
        <v>72</v>
      </c>
      <c r="D117" s="84">
        <f t="shared" si="17"/>
        <v>0.06</v>
      </c>
      <c r="E117" s="78">
        <v>2.323</v>
      </c>
      <c r="F117" s="79">
        <v>9.3560000000000004E-2</v>
      </c>
      <c r="G117" s="75">
        <f t="shared" si="11"/>
        <v>2.41656</v>
      </c>
      <c r="H117" s="76">
        <v>1.07</v>
      </c>
      <c r="I117" s="77" t="s">
        <v>71</v>
      </c>
      <c r="J117" s="64">
        <f t="shared" si="18"/>
        <v>1.07</v>
      </c>
      <c r="K117" s="76">
        <v>2290</v>
      </c>
      <c r="L117" s="77" t="s">
        <v>69</v>
      </c>
      <c r="M117" s="83">
        <f t="shared" si="19"/>
        <v>0.22900000000000001</v>
      </c>
      <c r="N117" s="76">
        <v>2458</v>
      </c>
      <c r="O117" s="77" t="s">
        <v>69</v>
      </c>
      <c r="P117" s="83">
        <f t="shared" si="20"/>
        <v>0.24580000000000002</v>
      </c>
    </row>
    <row r="118" spans="1:16">
      <c r="A118" s="1">
        <f t="shared" si="15"/>
        <v>118</v>
      </c>
      <c r="B118" s="76">
        <v>1.3</v>
      </c>
      <c r="C118" s="77" t="s">
        <v>72</v>
      </c>
      <c r="D118" s="84">
        <f t="shared" si="17"/>
        <v>6.5000000000000002E-2</v>
      </c>
      <c r="E118" s="78">
        <v>2.4380000000000002</v>
      </c>
      <c r="F118" s="79">
        <v>8.8349999999999998E-2</v>
      </c>
      <c r="G118" s="75">
        <f t="shared" si="11"/>
        <v>2.5263500000000003</v>
      </c>
      <c r="H118" s="76">
        <v>1.1299999999999999</v>
      </c>
      <c r="I118" s="77" t="s">
        <v>71</v>
      </c>
      <c r="J118" s="64">
        <f t="shared" si="18"/>
        <v>1.1299999999999999</v>
      </c>
      <c r="K118" s="76">
        <v>2337</v>
      </c>
      <c r="L118" s="77" t="s">
        <v>69</v>
      </c>
      <c r="M118" s="83">
        <f t="shared" si="19"/>
        <v>0.23370000000000002</v>
      </c>
      <c r="N118" s="76">
        <v>2535</v>
      </c>
      <c r="O118" s="77" t="s">
        <v>69</v>
      </c>
      <c r="P118" s="83">
        <f t="shared" si="20"/>
        <v>0.2535</v>
      </c>
    </row>
    <row r="119" spans="1:16">
      <c r="A119" s="1">
        <f t="shared" si="15"/>
        <v>119</v>
      </c>
      <c r="B119" s="76">
        <v>1.4</v>
      </c>
      <c r="C119" s="77" t="s">
        <v>72</v>
      </c>
      <c r="D119" s="84">
        <f t="shared" si="17"/>
        <v>6.9999999999999993E-2</v>
      </c>
      <c r="E119" s="78">
        <v>2.5489999999999999</v>
      </c>
      <c r="F119" s="79">
        <v>8.3760000000000001E-2</v>
      </c>
      <c r="G119" s="75">
        <f t="shared" si="11"/>
        <v>2.6327599999999998</v>
      </c>
      <c r="H119" s="76">
        <v>1.19</v>
      </c>
      <c r="I119" s="77" t="s">
        <v>71</v>
      </c>
      <c r="J119" s="64">
        <f t="shared" si="18"/>
        <v>1.19</v>
      </c>
      <c r="K119" s="76">
        <v>2380</v>
      </c>
      <c r="L119" s="77" t="s">
        <v>69</v>
      </c>
      <c r="M119" s="83">
        <f t="shared" si="19"/>
        <v>0.23799999999999999</v>
      </c>
      <c r="N119" s="76">
        <v>2605</v>
      </c>
      <c r="O119" s="77" t="s">
        <v>69</v>
      </c>
      <c r="P119" s="83">
        <f t="shared" si="20"/>
        <v>0.26050000000000001</v>
      </c>
    </row>
    <row r="120" spans="1:16">
      <c r="A120" s="1">
        <f t="shared" si="15"/>
        <v>120</v>
      </c>
      <c r="B120" s="76">
        <v>1.5</v>
      </c>
      <c r="C120" s="77" t="s">
        <v>72</v>
      </c>
      <c r="D120" s="84">
        <f t="shared" si="17"/>
        <v>7.4999999999999997E-2</v>
      </c>
      <c r="E120" s="78">
        <v>2.6579999999999999</v>
      </c>
      <c r="F120" s="79">
        <v>7.9670000000000005E-2</v>
      </c>
      <c r="G120" s="75">
        <f t="shared" si="11"/>
        <v>2.73767</v>
      </c>
      <c r="H120" s="76">
        <v>1.25</v>
      </c>
      <c r="I120" s="77" t="s">
        <v>71</v>
      </c>
      <c r="J120" s="64">
        <f t="shared" si="18"/>
        <v>1.25</v>
      </c>
      <c r="K120" s="76">
        <v>2418</v>
      </c>
      <c r="L120" s="77" t="s">
        <v>69</v>
      </c>
      <c r="M120" s="83">
        <f t="shared" si="19"/>
        <v>0.24180000000000001</v>
      </c>
      <c r="N120" s="76">
        <v>2669</v>
      </c>
      <c r="O120" s="77" t="s">
        <v>69</v>
      </c>
      <c r="P120" s="83">
        <f t="shared" si="20"/>
        <v>0.26690000000000003</v>
      </c>
    </row>
    <row r="121" spans="1:16">
      <c r="A121" s="1">
        <f t="shared" si="15"/>
        <v>121</v>
      </c>
      <c r="B121" s="76">
        <v>1.6</v>
      </c>
      <c r="C121" s="77" t="s">
        <v>72</v>
      </c>
      <c r="D121" s="84">
        <f t="shared" si="17"/>
        <v>0.08</v>
      </c>
      <c r="E121" s="78">
        <v>2.7639999999999998</v>
      </c>
      <c r="F121" s="79">
        <v>7.5999999999999998E-2</v>
      </c>
      <c r="G121" s="75">
        <f t="shared" si="11"/>
        <v>2.84</v>
      </c>
      <c r="H121" s="76">
        <v>1.31</v>
      </c>
      <c r="I121" s="77" t="s">
        <v>71</v>
      </c>
      <c r="J121" s="64">
        <f t="shared" si="18"/>
        <v>1.31</v>
      </c>
      <c r="K121" s="76">
        <v>2452</v>
      </c>
      <c r="L121" s="77" t="s">
        <v>69</v>
      </c>
      <c r="M121" s="83">
        <f t="shared" si="19"/>
        <v>0.2452</v>
      </c>
      <c r="N121" s="76">
        <v>2729</v>
      </c>
      <c r="O121" s="77" t="s">
        <v>69</v>
      </c>
      <c r="P121" s="83">
        <f t="shared" si="20"/>
        <v>0.27290000000000003</v>
      </c>
    </row>
    <row r="122" spans="1:16">
      <c r="A122" s="1">
        <f t="shared" si="15"/>
        <v>122</v>
      </c>
      <c r="B122" s="76">
        <v>1.7</v>
      </c>
      <c r="C122" s="77" t="s">
        <v>72</v>
      </c>
      <c r="D122" s="84">
        <f t="shared" si="17"/>
        <v>8.4999999999999992E-2</v>
      </c>
      <c r="E122" s="78">
        <v>2.8679999999999999</v>
      </c>
      <c r="F122" s="79">
        <v>7.2690000000000005E-2</v>
      </c>
      <c r="G122" s="75">
        <f t="shared" si="11"/>
        <v>2.94069</v>
      </c>
      <c r="H122" s="76">
        <v>1.36</v>
      </c>
      <c r="I122" s="77" t="s">
        <v>71</v>
      </c>
      <c r="J122" s="64">
        <f t="shared" si="18"/>
        <v>1.36</v>
      </c>
      <c r="K122" s="76">
        <v>2483</v>
      </c>
      <c r="L122" s="77" t="s">
        <v>69</v>
      </c>
      <c r="M122" s="83">
        <f t="shared" si="19"/>
        <v>0.24830000000000002</v>
      </c>
      <c r="N122" s="76">
        <v>2785</v>
      </c>
      <c r="O122" s="77" t="s">
        <v>69</v>
      </c>
      <c r="P122" s="83">
        <f t="shared" si="20"/>
        <v>0.27850000000000003</v>
      </c>
    </row>
    <row r="123" spans="1:16">
      <c r="A123" s="1">
        <f t="shared" si="15"/>
        <v>123</v>
      </c>
      <c r="B123" s="76">
        <v>1.8</v>
      </c>
      <c r="C123" s="77" t="s">
        <v>72</v>
      </c>
      <c r="D123" s="84">
        <f t="shared" si="17"/>
        <v>0.09</v>
      </c>
      <c r="E123" s="78">
        <v>2.9689999999999999</v>
      </c>
      <c r="F123" s="79">
        <v>6.9690000000000002E-2</v>
      </c>
      <c r="G123" s="75">
        <f t="shared" si="11"/>
        <v>3.0386899999999999</v>
      </c>
      <c r="H123" s="76">
        <v>1.41</v>
      </c>
      <c r="I123" s="77" t="s">
        <v>71</v>
      </c>
      <c r="J123" s="64">
        <f t="shared" si="18"/>
        <v>1.41</v>
      </c>
      <c r="K123" s="76">
        <v>2512</v>
      </c>
      <c r="L123" s="77" t="s">
        <v>69</v>
      </c>
      <c r="M123" s="83">
        <f t="shared" si="19"/>
        <v>0.25119999999999998</v>
      </c>
      <c r="N123" s="76">
        <v>2836</v>
      </c>
      <c r="O123" s="77" t="s">
        <v>69</v>
      </c>
      <c r="P123" s="83">
        <f t="shared" si="20"/>
        <v>0.28359999999999996</v>
      </c>
    </row>
    <row r="124" spans="1:16">
      <c r="A124" s="1">
        <f t="shared" si="15"/>
        <v>124</v>
      </c>
      <c r="B124" s="76">
        <v>2</v>
      </c>
      <c r="C124" s="77" t="s">
        <v>72</v>
      </c>
      <c r="D124" s="84">
        <f t="shared" si="17"/>
        <v>0.1</v>
      </c>
      <c r="E124" s="78">
        <v>3.1680000000000001</v>
      </c>
      <c r="F124" s="79">
        <v>6.4439999999999997E-2</v>
      </c>
      <c r="G124" s="75">
        <f t="shared" si="11"/>
        <v>3.23244</v>
      </c>
      <c r="H124" s="76">
        <v>1.51</v>
      </c>
      <c r="I124" s="77" t="s">
        <v>71</v>
      </c>
      <c r="J124" s="64">
        <f t="shared" si="18"/>
        <v>1.51</v>
      </c>
      <c r="K124" s="76">
        <v>2565</v>
      </c>
      <c r="L124" s="77" t="s">
        <v>69</v>
      </c>
      <c r="M124" s="83">
        <f t="shared" si="19"/>
        <v>0.25650000000000001</v>
      </c>
      <c r="N124" s="76">
        <v>2930</v>
      </c>
      <c r="O124" s="77" t="s">
        <v>69</v>
      </c>
      <c r="P124" s="83">
        <f t="shared" si="20"/>
        <v>0.29300000000000004</v>
      </c>
    </row>
    <row r="125" spans="1:16">
      <c r="A125" s="1">
        <f t="shared" si="15"/>
        <v>125</v>
      </c>
      <c r="B125" s="66">
        <v>2.25</v>
      </c>
      <c r="C125" s="67" t="s">
        <v>72</v>
      </c>
      <c r="D125" s="84">
        <f t="shared" si="17"/>
        <v>0.1125</v>
      </c>
      <c r="E125" s="78">
        <v>3.4049999999999998</v>
      </c>
      <c r="F125" s="79">
        <v>5.8999999999999997E-2</v>
      </c>
      <c r="G125" s="75">
        <f t="shared" si="11"/>
        <v>3.464</v>
      </c>
      <c r="H125" s="76">
        <v>1.63</v>
      </c>
      <c r="I125" s="77" t="s">
        <v>71</v>
      </c>
      <c r="J125" s="64">
        <f t="shared" si="18"/>
        <v>1.63</v>
      </c>
      <c r="K125" s="76">
        <v>2621</v>
      </c>
      <c r="L125" s="77" t="s">
        <v>69</v>
      </c>
      <c r="M125" s="83">
        <f t="shared" si="19"/>
        <v>0.2621</v>
      </c>
      <c r="N125" s="76">
        <v>3032</v>
      </c>
      <c r="O125" s="77" t="s">
        <v>69</v>
      </c>
      <c r="P125" s="83">
        <f t="shared" si="20"/>
        <v>0.30320000000000003</v>
      </c>
    </row>
    <row r="126" spans="1:16">
      <c r="A126" s="1">
        <f t="shared" si="15"/>
        <v>126</v>
      </c>
      <c r="B126" s="66">
        <v>2.5</v>
      </c>
      <c r="C126" s="67" t="s">
        <v>72</v>
      </c>
      <c r="D126" s="84">
        <f t="shared" si="17"/>
        <v>0.125</v>
      </c>
      <c r="E126" s="78">
        <v>3.633</v>
      </c>
      <c r="F126" s="79">
        <v>5.4480000000000001E-2</v>
      </c>
      <c r="G126" s="75">
        <f t="shared" si="11"/>
        <v>3.6874799999999999</v>
      </c>
      <c r="H126" s="66">
        <v>1.74</v>
      </c>
      <c r="I126" s="67" t="s">
        <v>71</v>
      </c>
      <c r="J126" s="64">
        <f t="shared" si="18"/>
        <v>1.74</v>
      </c>
      <c r="K126" s="66">
        <v>2668</v>
      </c>
      <c r="L126" s="67" t="s">
        <v>69</v>
      </c>
      <c r="M126" s="83">
        <f t="shared" si="19"/>
        <v>0.26680000000000004</v>
      </c>
      <c r="N126" s="66">
        <v>3120</v>
      </c>
      <c r="O126" s="67" t="s">
        <v>69</v>
      </c>
      <c r="P126" s="83">
        <f t="shared" si="20"/>
        <v>0.312</v>
      </c>
    </row>
    <row r="127" spans="1:16">
      <c r="A127" s="1">
        <f t="shared" si="15"/>
        <v>127</v>
      </c>
      <c r="B127" s="66">
        <v>2.75</v>
      </c>
      <c r="C127" s="67" t="s">
        <v>72</v>
      </c>
      <c r="D127" s="84">
        <f t="shared" si="17"/>
        <v>0.13750000000000001</v>
      </c>
      <c r="E127" s="78">
        <v>3.85</v>
      </c>
      <c r="F127" s="79">
        <v>5.0659999999999997E-2</v>
      </c>
      <c r="G127" s="75">
        <f t="shared" si="11"/>
        <v>3.9006600000000002</v>
      </c>
      <c r="H127" s="66">
        <v>1.84</v>
      </c>
      <c r="I127" s="67" t="s">
        <v>71</v>
      </c>
      <c r="J127" s="64">
        <f t="shared" si="18"/>
        <v>1.84</v>
      </c>
      <c r="K127" s="66">
        <v>2708</v>
      </c>
      <c r="L127" s="67" t="s">
        <v>69</v>
      </c>
      <c r="M127" s="83">
        <f t="shared" si="19"/>
        <v>0.27080000000000004</v>
      </c>
      <c r="N127" s="66">
        <v>3198</v>
      </c>
      <c r="O127" s="67" t="s">
        <v>69</v>
      </c>
      <c r="P127" s="83">
        <f t="shared" si="20"/>
        <v>0.31979999999999997</v>
      </c>
    </row>
    <row r="128" spans="1:16">
      <c r="A128" s="1">
        <f t="shared" si="15"/>
        <v>128</v>
      </c>
      <c r="B128" s="76">
        <v>3</v>
      </c>
      <c r="C128" s="77" t="s">
        <v>72</v>
      </c>
      <c r="D128" s="84">
        <f t="shared" si="17"/>
        <v>0.15</v>
      </c>
      <c r="E128" s="78">
        <v>4.0570000000000004</v>
      </c>
      <c r="F128" s="79">
        <v>4.7390000000000002E-2</v>
      </c>
      <c r="G128" s="75">
        <f t="shared" si="11"/>
        <v>4.1043900000000004</v>
      </c>
      <c r="H128" s="76">
        <v>1.94</v>
      </c>
      <c r="I128" s="77" t="s">
        <v>71</v>
      </c>
      <c r="J128" s="64">
        <f t="shared" si="18"/>
        <v>1.94</v>
      </c>
      <c r="K128" s="66">
        <v>2743</v>
      </c>
      <c r="L128" s="67" t="s">
        <v>69</v>
      </c>
      <c r="M128" s="83">
        <f t="shared" si="19"/>
        <v>0.27429999999999999</v>
      </c>
      <c r="N128" s="66">
        <v>3267</v>
      </c>
      <c r="O128" s="67" t="s">
        <v>69</v>
      </c>
      <c r="P128" s="83">
        <f t="shared" si="20"/>
        <v>0.32669999999999999</v>
      </c>
    </row>
    <row r="129" spans="1:16">
      <c r="A129" s="1">
        <f t="shared" si="15"/>
        <v>129</v>
      </c>
      <c r="B129" s="76">
        <v>3.25</v>
      </c>
      <c r="C129" s="77" t="s">
        <v>72</v>
      </c>
      <c r="D129" s="84">
        <f t="shared" si="17"/>
        <v>0.16250000000000001</v>
      </c>
      <c r="E129" s="78">
        <v>4.2530000000000001</v>
      </c>
      <c r="F129" s="79">
        <v>4.4560000000000002E-2</v>
      </c>
      <c r="G129" s="75">
        <f t="shared" si="11"/>
        <v>4.2975599999999998</v>
      </c>
      <c r="H129" s="76">
        <v>2.04</v>
      </c>
      <c r="I129" s="77" t="s">
        <v>71</v>
      </c>
      <c r="J129" s="64">
        <f t="shared" si="18"/>
        <v>2.04</v>
      </c>
      <c r="K129" s="66">
        <v>2774</v>
      </c>
      <c r="L129" s="67" t="s">
        <v>69</v>
      </c>
      <c r="M129" s="83">
        <f t="shared" si="19"/>
        <v>0.27739999999999998</v>
      </c>
      <c r="N129" s="66">
        <v>3329</v>
      </c>
      <c r="O129" s="67" t="s">
        <v>69</v>
      </c>
      <c r="P129" s="83">
        <f t="shared" si="20"/>
        <v>0.33290000000000003</v>
      </c>
    </row>
    <row r="130" spans="1:16">
      <c r="A130" s="1">
        <f t="shared" si="15"/>
        <v>130</v>
      </c>
      <c r="B130" s="76">
        <v>3.5</v>
      </c>
      <c r="C130" s="77" t="s">
        <v>72</v>
      </c>
      <c r="D130" s="84">
        <f t="shared" si="17"/>
        <v>0.17499999999999999</v>
      </c>
      <c r="E130" s="78">
        <v>4.4400000000000004</v>
      </c>
      <c r="F130" s="79">
        <v>4.2070000000000003E-2</v>
      </c>
      <c r="G130" s="75">
        <f t="shared" si="11"/>
        <v>4.4820700000000002</v>
      </c>
      <c r="H130" s="76">
        <v>2.13</v>
      </c>
      <c r="I130" s="77" t="s">
        <v>71</v>
      </c>
      <c r="J130" s="64">
        <f t="shared" si="18"/>
        <v>2.13</v>
      </c>
      <c r="K130" s="66">
        <v>2801</v>
      </c>
      <c r="L130" s="67" t="s">
        <v>69</v>
      </c>
      <c r="M130" s="83">
        <f t="shared" si="19"/>
        <v>0.28010000000000002</v>
      </c>
      <c r="N130" s="66">
        <v>3385</v>
      </c>
      <c r="O130" s="67" t="s">
        <v>69</v>
      </c>
      <c r="P130" s="83">
        <f t="shared" si="20"/>
        <v>0.33849999999999997</v>
      </c>
    </row>
    <row r="131" spans="1:16">
      <c r="A131" s="1">
        <f t="shared" si="15"/>
        <v>131</v>
      </c>
      <c r="B131" s="76">
        <v>3.75</v>
      </c>
      <c r="C131" s="77" t="s">
        <v>72</v>
      </c>
      <c r="D131" s="84">
        <f t="shared" si="17"/>
        <v>0.1875</v>
      </c>
      <c r="E131" s="78">
        <v>4.6150000000000002</v>
      </c>
      <c r="F131" s="79">
        <v>3.9870000000000003E-2</v>
      </c>
      <c r="G131" s="75">
        <f t="shared" si="11"/>
        <v>4.6548699999999998</v>
      </c>
      <c r="H131" s="76">
        <v>2.2200000000000002</v>
      </c>
      <c r="I131" s="77" t="s">
        <v>71</v>
      </c>
      <c r="J131" s="64">
        <f t="shared" si="18"/>
        <v>2.2200000000000002</v>
      </c>
      <c r="K131" s="66">
        <v>2825</v>
      </c>
      <c r="L131" s="67" t="s">
        <v>69</v>
      </c>
      <c r="M131" s="83">
        <f t="shared" si="19"/>
        <v>0.28250000000000003</v>
      </c>
      <c r="N131" s="66">
        <v>3436</v>
      </c>
      <c r="O131" s="67" t="s">
        <v>69</v>
      </c>
      <c r="P131" s="83">
        <f t="shared" si="20"/>
        <v>0.34360000000000002</v>
      </c>
    </row>
    <row r="132" spans="1:16">
      <c r="A132" s="1">
        <f t="shared" si="15"/>
        <v>132</v>
      </c>
      <c r="B132" s="76">
        <v>4</v>
      </c>
      <c r="C132" s="77" t="s">
        <v>72</v>
      </c>
      <c r="D132" s="84">
        <f t="shared" si="17"/>
        <v>0.2</v>
      </c>
      <c r="E132" s="78">
        <v>4.7809999999999997</v>
      </c>
      <c r="F132" s="79">
        <v>3.7909999999999999E-2</v>
      </c>
      <c r="G132" s="75">
        <f t="shared" si="11"/>
        <v>4.8189099999999998</v>
      </c>
      <c r="H132" s="76">
        <v>2.2999999999999998</v>
      </c>
      <c r="I132" s="77" t="s">
        <v>71</v>
      </c>
      <c r="J132" s="64">
        <f t="shared" si="18"/>
        <v>2.2999999999999998</v>
      </c>
      <c r="K132" s="66">
        <v>2847</v>
      </c>
      <c r="L132" s="67" t="s">
        <v>69</v>
      </c>
      <c r="M132" s="83">
        <f t="shared" si="19"/>
        <v>0.28470000000000001</v>
      </c>
      <c r="N132" s="66">
        <v>3483</v>
      </c>
      <c r="O132" s="67" t="s">
        <v>69</v>
      </c>
      <c r="P132" s="83">
        <f t="shared" si="20"/>
        <v>0.3483</v>
      </c>
    </row>
    <row r="133" spans="1:16">
      <c r="A133" s="1">
        <f t="shared" si="15"/>
        <v>133</v>
      </c>
      <c r="B133" s="76">
        <v>4.5</v>
      </c>
      <c r="C133" s="77" t="s">
        <v>72</v>
      </c>
      <c r="D133" s="84">
        <f t="shared" si="17"/>
        <v>0.22500000000000001</v>
      </c>
      <c r="E133" s="78">
        <v>5.0839999999999996</v>
      </c>
      <c r="F133" s="79">
        <v>3.456E-2</v>
      </c>
      <c r="G133" s="75">
        <f t="shared" si="11"/>
        <v>5.1185599999999996</v>
      </c>
      <c r="H133" s="76">
        <v>2.46</v>
      </c>
      <c r="I133" s="77" t="s">
        <v>71</v>
      </c>
      <c r="J133" s="64">
        <f t="shared" si="18"/>
        <v>2.46</v>
      </c>
      <c r="K133" s="66">
        <v>2889</v>
      </c>
      <c r="L133" s="67" t="s">
        <v>69</v>
      </c>
      <c r="M133" s="83">
        <f t="shared" si="19"/>
        <v>0.28889999999999999</v>
      </c>
      <c r="N133" s="66">
        <v>3566</v>
      </c>
      <c r="O133" s="67" t="s">
        <v>69</v>
      </c>
      <c r="P133" s="83">
        <f t="shared" si="20"/>
        <v>0.35659999999999997</v>
      </c>
    </row>
    <row r="134" spans="1:16">
      <c r="A134" s="1">
        <f t="shared" si="15"/>
        <v>134</v>
      </c>
      <c r="B134" s="76">
        <v>5</v>
      </c>
      <c r="C134" s="77" t="s">
        <v>72</v>
      </c>
      <c r="D134" s="84">
        <f t="shared" si="17"/>
        <v>0.25</v>
      </c>
      <c r="E134" s="78">
        <v>5.3520000000000003</v>
      </c>
      <c r="F134" s="79">
        <v>3.1800000000000002E-2</v>
      </c>
      <c r="G134" s="75">
        <f t="shared" si="11"/>
        <v>5.3837999999999999</v>
      </c>
      <c r="H134" s="76">
        <v>2.62</v>
      </c>
      <c r="I134" s="77" t="s">
        <v>71</v>
      </c>
      <c r="J134" s="64">
        <f t="shared" si="18"/>
        <v>2.62</v>
      </c>
      <c r="K134" s="66">
        <v>2926</v>
      </c>
      <c r="L134" s="67" t="s">
        <v>69</v>
      </c>
      <c r="M134" s="83">
        <f t="shared" si="19"/>
        <v>0.29260000000000003</v>
      </c>
      <c r="N134" s="66">
        <v>3638</v>
      </c>
      <c r="O134" s="67" t="s">
        <v>69</v>
      </c>
      <c r="P134" s="83">
        <f t="shared" si="20"/>
        <v>0.36380000000000001</v>
      </c>
    </row>
    <row r="135" spans="1:16">
      <c r="A135" s="1">
        <f t="shared" si="15"/>
        <v>135</v>
      </c>
      <c r="B135" s="76">
        <v>5.5</v>
      </c>
      <c r="C135" s="77" t="s">
        <v>72</v>
      </c>
      <c r="D135" s="84">
        <f t="shared" si="17"/>
        <v>0.27500000000000002</v>
      </c>
      <c r="E135" s="78">
        <v>5.5869999999999997</v>
      </c>
      <c r="F135" s="79">
        <v>2.9479999999999999E-2</v>
      </c>
      <c r="G135" s="75">
        <f t="shared" si="11"/>
        <v>5.6164800000000001</v>
      </c>
      <c r="H135" s="76">
        <v>2.77</v>
      </c>
      <c r="I135" s="77" t="s">
        <v>71</v>
      </c>
      <c r="J135" s="64">
        <f t="shared" si="18"/>
        <v>2.77</v>
      </c>
      <c r="K135" s="66">
        <v>2957</v>
      </c>
      <c r="L135" s="67" t="s">
        <v>69</v>
      </c>
      <c r="M135" s="83">
        <f t="shared" si="19"/>
        <v>0.29569999999999996</v>
      </c>
      <c r="N135" s="66">
        <v>3702</v>
      </c>
      <c r="O135" s="67" t="s">
        <v>69</v>
      </c>
      <c r="P135" s="83">
        <f t="shared" si="20"/>
        <v>0.37019999999999997</v>
      </c>
    </row>
    <row r="136" spans="1:16">
      <c r="A136" s="1">
        <f t="shared" si="15"/>
        <v>136</v>
      </c>
      <c r="B136" s="76">
        <v>6</v>
      </c>
      <c r="C136" s="77" t="s">
        <v>72</v>
      </c>
      <c r="D136" s="84">
        <f t="shared" si="17"/>
        <v>0.3</v>
      </c>
      <c r="E136" s="78">
        <v>5.7939999999999996</v>
      </c>
      <c r="F136" s="79">
        <v>2.75E-2</v>
      </c>
      <c r="G136" s="75">
        <f t="shared" si="11"/>
        <v>5.8214999999999995</v>
      </c>
      <c r="H136" s="76">
        <v>2.91</v>
      </c>
      <c r="I136" s="77" t="s">
        <v>71</v>
      </c>
      <c r="J136" s="64">
        <f t="shared" si="18"/>
        <v>2.91</v>
      </c>
      <c r="K136" s="66">
        <v>2985</v>
      </c>
      <c r="L136" s="67" t="s">
        <v>69</v>
      </c>
      <c r="M136" s="83">
        <f t="shared" si="19"/>
        <v>0.29849999999999999</v>
      </c>
      <c r="N136" s="66">
        <v>3759</v>
      </c>
      <c r="O136" s="67" t="s">
        <v>69</v>
      </c>
      <c r="P136" s="83">
        <f t="shared" si="20"/>
        <v>0.37590000000000001</v>
      </c>
    </row>
    <row r="137" spans="1:16">
      <c r="A137" s="1">
        <f t="shared" si="15"/>
        <v>137</v>
      </c>
      <c r="B137" s="76">
        <v>6.5</v>
      </c>
      <c r="C137" s="77" t="s">
        <v>72</v>
      </c>
      <c r="D137" s="84">
        <f t="shared" si="17"/>
        <v>0.32500000000000001</v>
      </c>
      <c r="E137" s="78">
        <v>5.976</v>
      </c>
      <c r="F137" s="79">
        <v>2.58E-2</v>
      </c>
      <c r="G137" s="75">
        <f t="shared" si="11"/>
        <v>6.0018000000000002</v>
      </c>
      <c r="H137" s="76">
        <v>3.04</v>
      </c>
      <c r="I137" s="77" t="s">
        <v>71</v>
      </c>
      <c r="J137" s="64">
        <f t="shared" si="18"/>
        <v>3.04</v>
      </c>
      <c r="K137" s="66">
        <v>3010</v>
      </c>
      <c r="L137" s="67" t="s">
        <v>69</v>
      </c>
      <c r="M137" s="83">
        <f t="shared" si="19"/>
        <v>0.30099999999999999</v>
      </c>
      <c r="N137" s="66">
        <v>3811</v>
      </c>
      <c r="O137" s="67" t="s">
        <v>69</v>
      </c>
      <c r="P137" s="83">
        <f t="shared" si="20"/>
        <v>0.38109999999999999</v>
      </c>
    </row>
    <row r="138" spans="1:16">
      <c r="A138" s="1">
        <f t="shared" si="15"/>
        <v>138</v>
      </c>
      <c r="B138" s="76">
        <v>7</v>
      </c>
      <c r="C138" s="77" t="s">
        <v>72</v>
      </c>
      <c r="D138" s="84">
        <f t="shared" si="17"/>
        <v>0.35</v>
      </c>
      <c r="E138" s="78">
        <v>6.1360000000000001</v>
      </c>
      <c r="F138" s="79">
        <v>2.4299999999999999E-2</v>
      </c>
      <c r="G138" s="75">
        <f t="shared" si="11"/>
        <v>6.1603000000000003</v>
      </c>
      <c r="H138" s="76">
        <v>3.18</v>
      </c>
      <c r="I138" s="77" t="s">
        <v>71</v>
      </c>
      <c r="J138" s="64">
        <f t="shared" si="18"/>
        <v>3.18</v>
      </c>
      <c r="K138" s="66">
        <v>3033</v>
      </c>
      <c r="L138" s="67" t="s">
        <v>69</v>
      </c>
      <c r="M138" s="83">
        <f t="shared" si="19"/>
        <v>0.30330000000000001</v>
      </c>
      <c r="N138" s="66">
        <v>3858</v>
      </c>
      <c r="O138" s="67" t="s">
        <v>69</v>
      </c>
      <c r="P138" s="83">
        <f t="shared" si="20"/>
        <v>0.38580000000000003</v>
      </c>
    </row>
    <row r="139" spans="1:16">
      <c r="A139" s="1">
        <f t="shared" si="15"/>
        <v>139</v>
      </c>
      <c r="B139" s="76">
        <v>8</v>
      </c>
      <c r="C139" s="77" t="s">
        <v>72</v>
      </c>
      <c r="D139" s="84">
        <f t="shared" si="17"/>
        <v>0.4</v>
      </c>
      <c r="E139" s="78">
        <v>6.4</v>
      </c>
      <c r="F139" s="79">
        <v>2.1819999999999999E-2</v>
      </c>
      <c r="G139" s="75">
        <f t="shared" si="11"/>
        <v>6.4218200000000003</v>
      </c>
      <c r="H139" s="76">
        <v>3.44</v>
      </c>
      <c r="I139" s="77" t="s">
        <v>71</v>
      </c>
      <c r="J139" s="64">
        <f t="shared" si="18"/>
        <v>3.44</v>
      </c>
      <c r="K139" s="66">
        <v>3084</v>
      </c>
      <c r="L139" s="67" t="s">
        <v>69</v>
      </c>
      <c r="M139" s="83">
        <f t="shared" si="19"/>
        <v>0.30840000000000001</v>
      </c>
      <c r="N139" s="66">
        <v>3943</v>
      </c>
      <c r="O139" s="67" t="s">
        <v>69</v>
      </c>
      <c r="P139" s="83">
        <f t="shared" si="20"/>
        <v>0.39429999999999998</v>
      </c>
    </row>
    <row r="140" spans="1:16">
      <c r="A140" s="1">
        <f t="shared" si="15"/>
        <v>140</v>
      </c>
      <c r="B140" s="76">
        <v>9</v>
      </c>
      <c r="C140" s="80" t="s">
        <v>72</v>
      </c>
      <c r="D140" s="84">
        <f t="shared" si="17"/>
        <v>0.45</v>
      </c>
      <c r="E140" s="78">
        <v>6.6040000000000001</v>
      </c>
      <c r="F140" s="79">
        <v>1.9820000000000001E-2</v>
      </c>
      <c r="G140" s="75">
        <f t="shared" si="11"/>
        <v>6.6238200000000003</v>
      </c>
      <c r="H140" s="76">
        <v>3.69</v>
      </c>
      <c r="I140" s="77" t="s">
        <v>71</v>
      </c>
      <c r="J140" s="64">
        <f t="shared" si="18"/>
        <v>3.69</v>
      </c>
      <c r="K140" s="66">
        <v>3129</v>
      </c>
      <c r="L140" s="67" t="s">
        <v>69</v>
      </c>
      <c r="M140" s="83">
        <f t="shared" si="19"/>
        <v>0.31290000000000001</v>
      </c>
      <c r="N140" s="66">
        <v>4017</v>
      </c>
      <c r="O140" s="67" t="s">
        <v>69</v>
      </c>
      <c r="P140" s="83">
        <f t="shared" si="20"/>
        <v>0.40170000000000006</v>
      </c>
    </row>
    <row r="141" spans="1:16">
      <c r="A141" s="1">
        <f t="shared" si="15"/>
        <v>141</v>
      </c>
      <c r="B141" s="76">
        <v>10</v>
      </c>
      <c r="C141" s="67" t="s">
        <v>72</v>
      </c>
      <c r="D141" s="84">
        <f t="shared" si="17"/>
        <v>0.5</v>
      </c>
      <c r="E141" s="78">
        <v>6.76</v>
      </c>
      <c r="F141" s="79">
        <v>1.8190000000000001E-2</v>
      </c>
      <c r="G141" s="75">
        <f t="shared" si="11"/>
        <v>6.7781899999999995</v>
      </c>
      <c r="H141" s="66">
        <v>3.93</v>
      </c>
      <c r="I141" s="67" t="s">
        <v>71</v>
      </c>
      <c r="J141" s="64">
        <f t="shared" si="18"/>
        <v>3.93</v>
      </c>
      <c r="K141" s="66">
        <v>3170</v>
      </c>
      <c r="L141" s="67" t="s">
        <v>69</v>
      </c>
      <c r="M141" s="83">
        <f t="shared" si="19"/>
        <v>0.317</v>
      </c>
      <c r="N141" s="66">
        <v>4084</v>
      </c>
      <c r="O141" s="67" t="s">
        <v>69</v>
      </c>
      <c r="P141" s="83">
        <f t="shared" si="20"/>
        <v>0.40839999999999999</v>
      </c>
    </row>
    <row r="142" spans="1:16">
      <c r="A142" s="1">
        <f t="shared" si="15"/>
        <v>142</v>
      </c>
      <c r="B142" s="76">
        <v>11</v>
      </c>
      <c r="C142" s="67" t="s">
        <v>72</v>
      </c>
      <c r="D142" s="84">
        <f t="shared" si="17"/>
        <v>0.55000000000000004</v>
      </c>
      <c r="E142" s="78">
        <v>6.8769999999999998</v>
      </c>
      <c r="F142" s="79">
        <v>1.6820000000000002E-2</v>
      </c>
      <c r="G142" s="75">
        <f t="shared" si="11"/>
        <v>6.8938199999999998</v>
      </c>
      <c r="H142" s="66">
        <v>4.17</v>
      </c>
      <c r="I142" s="67" t="s">
        <v>71</v>
      </c>
      <c r="J142" s="64">
        <f t="shared" si="18"/>
        <v>4.17</v>
      </c>
      <c r="K142" s="66">
        <v>3207</v>
      </c>
      <c r="L142" s="67" t="s">
        <v>69</v>
      </c>
      <c r="M142" s="83">
        <f t="shared" si="19"/>
        <v>0.32069999999999999</v>
      </c>
      <c r="N142" s="66">
        <v>4144</v>
      </c>
      <c r="O142" s="67" t="s">
        <v>69</v>
      </c>
      <c r="P142" s="83">
        <f t="shared" si="20"/>
        <v>0.41439999999999999</v>
      </c>
    </row>
    <row r="143" spans="1:16">
      <c r="A143" s="1">
        <f t="shared" si="15"/>
        <v>143</v>
      </c>
      <c r="B143" s="76">
        <v>12</v>
      </c>
      <c r="C143" s="67" t="s">
        <v>72</v>
      </c>
      <c r="D143" s="84">
        <f t="shared" si="17"/>
        <v>0.6</v>
      </c>
      <c r="E143" s="78">
        <v>6.9630000000000001</v>
      </c>
      <c r="F143" s="79">
        <v>1.566E-2</v>
      </c>
      <c r="G143" s="75">
        <f t="shared" si="11"/>
        <v>6.9786599999999996</v>
      </c>
      <c r="H143" s="66">
        <v>4.4000000000000004</v>
      </c>
      <c r="I143" s="67" t="s">
        <v>71</v>
      </c>
      <c r="J143" s="64">
        <f t="shared" si="18"/>
        <v>4.4000000000000004</v>
      </c>
      <c r="K143" s="66">
        <v>3242</v>
      </c>
      <c r="L143" s="67" t="s">
        <v>69</v>
      </c>
      <c r="M143" s="83">
        <f t="shared" si="19"/>
        <v>0.32419999999999999</v>
      </c>
      <c r="N143" s="66">
        <v>4200</v>
      </c>
      <c r="O143" s="67" t="s">
        <v>69</v>
      </c>
      <c r="P143" s="83">
        <f t="shared" si="20"/>
        <v>0.42000000000000004</v>
      </c>
    </row>
    <row r="144" spans="1:16">
      <c r="A144" s="1">
        <f t="shared" si="15"/>
        <v>144</v>
      </c>
      <c r="B144" s="76">
        <v>13</v>
      </c>
      <c r="C144" s="67" t="s">
        <v>72</v>
      </c>
      <c r="D144" s="84">
        <f t="shared" si="17"/>
        <v>0.65</v>
      </c>
      <c r="E144" s="78">
        <v>7.024</v>
      </c>
      <c r="F144" s="79">
        <v>1.4659999999999999E-2</v>
      </c>
      <c r="G144" s="75">
        <f t="shared" si="11"/>
        <v>7.0386600000000001</v>
      </c>
      <c r="H144" s="66">
        <v>4.63</v>
      </c>
      <c r="I144" s="67" t="s">
        <v>71</v>
      </c>
      <c r="J144" s="64">
        <f t="shared" si="18"/>
        <v>4.63</v>
      </c>
      <c r="K144" s="66">
        <v>3275</v>
      </c>
      <c r="L144" s="67" t="s">
        <v>69</v>
      </c>
      <c r="M144" s="83">
        <f t="shared" si="19"/>
        <v>0.32750000000000001</v>
      </c>
      <c r="N144" s="66">
        <v>4252</v>
      </c>
      <c r="O144" s="67" t="s">
        <v>69</v>
      </c>
      <c r="P144" s="83">
        <f t="shared" si="20"/>
        <v>0.42519999999999997</v>
      </c>
    </row>
    <row r="145" spans="1:16">
      <c r="A145" s="1">
        <f t="shared" si="15"/>
        <v>145</v>
      </c>
      <c r="B145" s="76">
        <v>14</v>
      </c>
      <c r="C145" s="67" t="s">
        <v>72</v>
      </c>
      <c r="D145" s="84">
        <f t="shared" si="17"/>
        <v>0.7</v>
      </c>
      <c r="E145" s="78">
        <v>7.0629999999999997</v>
      </c>
      <c r="F145" s="79">
        <v>1.3780000000000001E-2</v>
      </c>
      <c r="G145" s="75">
        <f t="shared" si="11"/>
        <v>7.0767799999999994</v>
      </c>
      <c r="H145" s="66">
        <v>4.87</v>
      </c>
      <c r="I145" s="67" t="s">
        <v>71</v>
      </c>
      <c r="J145" s="64">
        <f t="shared" si="18"/>
        <v>4.87</v>
      </c>
      <c r="K145" s="66">
        <v>3307</v>
      </c>
      <c r="L145" s="67" t="s">
        <v>69</v>
      </c>
      <c r="M145" s="83">
        <f t="shared" si="19"/>
        <v>0.33069999999999999</v>
      </c>
      <c r="N145" s="66">
        <v>4302</v>
      </c>
      <c r="O145" s="67" t="s">
        <v>69</v>
      </c>
      <c r="P145" s="83">
        <f t="shared" si="20"/>
        <v>0.43019999999999997</v>
      </c>
    </row>
    <row r="146" spans="1:16">
      <c r="A146" s="1">
        <f t="shared" si="15"/>
        <v>146</v>
      </c>
      <c r="B146" s="76">
        <v>15</v>
      </c>
      <c r="C146" s="67" t="s">
        <v>72</v>
      </c>
      <c r="D146" s="84">
        <f t="shared" si="17"/>
        <v>0.75</v>
      </c>
      <c r="E146" s="78">
        <v>7.085</v>
      </c>
      <c r="F146" s="79">
        <v>1.302E-2</v>
      </c>
      <c r="G146" s="75">
        <f t="shared" si="11"/>
        <v>7.09802</v>
      </c>
      <c r="H146" s="66">
        <v>5.0999999999999996</v>
      </c>
      <c r="I146" s="67" t="s">
        <v>71</v>
      </c>
      <c r="J146" s="64">
        <f t="shared" si="18"/>
        <v>5.0999999999999996</v>
      </c>
      <c r="K146" s="66">
        <v>3337</v>
      </c>
      <c r="L146" s="67" t="s">
        <v>69</v>
      </c>
      <c r="M146" s="83">
        <f t="shared" si="19"/>
        <v>0.3337</v>
      </c>
      <c r="N146" s="66">
        <v>4349</v>
      </c>
      <c r="O146" s="67" t="s">
        <v>69</v>
      </c>
      <c r="P146" s="83">
        <f t="shared" si="20"/>
        <v>0.43490000000000001</v>
      </c>
    </row>
    <row r="147" spans="1:16">
      <c r="A147" s="1">
        <f t="shared" si="15"/>
        <v>147</v>
      </c>
      <c r="B147" s="76">
        <v>16</v>
      </c>
      <c r="C147" s="67" t="s">
        <v>72</v>
      </c>
      <c r="D147" s="84">
        <f t="shared" ref="D147:D178" si="21">B147/$C$5</f>
        <v>0.8</v>
      </c>
      <c r="E147" s="78">
        <v>7.0940000000000003</v>
      </c>
      <c r="F147" s="79">
        <v>1.234E-2</v>
      </c>
      <c r="G147" s="75">
        <f t="shared" si="11"/>
        <v>7.1063400000000003</v>
      </c>
      <c r="H147" s="66">
        <v>5.33</v>
      </c>
      <c r="I147" s="67" t="s">
        <v>71</v>
      </c>
      <c r="J147" s="64">
        <f t="shared" si="18"/>
        <v>5.33</v>
      </c>
      <c r="K147" s="66">
        <v>3367</v>
      </c>
      <c r="L147" s="67" t="s">
        <v>69</v>
      </c>
      <c r="M147" s="83">
        <f t="shared" si="19"/>
        <v>0.3367</v>
      </c>
      <c r="N147" s="66">
        <v>4394</v>
      </c>
      <c r="O147" s="67" t="s">
        <v>69</v>
      </c>
      <c r="P147" s="83">
        <f t="shared" si="20"/>
        <v>0.43940000000000001</v>
      </c>
    </row>
    <row r="148" spans="1:16">
      <c r="A148" s="1">
        <f t="shared" si="15"/>
        <v>148</v>
      </c>
      <c r="B148" s="76">
        <v>17</v>
      </c>
      <c r="C148" s="67" t="s">
        <v>72</v>
      </c>
      <c r="D148" s="84">
        <f t="shared" si="21"/>
        <v>0.85</v>
      </c>
      <c r="E148" s="78">
        <v>7.09</v>
      </c>
      <c r="F148" s="79">
        <v>1.1730000000000001E-2</v>
      </c>
      <c r="G148" s="75">
        <f t="shared" ref="G148:G211" si="22">E148+F148</f>
        <v>7.1017299999999999</v>
      </c>
      <c r="H148" s="66">
        <v>5.56</v>
      </c>
      <c r="I148" s="67" t="s">
        <v>71</v>
      </c>
      <c r="J148" s="64">
        <f t="shared" ref="J148:J179" si="23">H148</f>
        <v>5.56</v>
      </c>
      <c r="K148" s="66">
        <v>3396</v>
      </c>
      <c r="L148" s="67" t="s">
        <v>69</v>
      </c>
      <c r="M148" s="83">
        <f t="shared" ref="M148:M165" si="24">K148/1000/10</f>
        <v>0.33960000000000001</v>
      </c>
      <c r="N148" s="66">
        <v>4437</v>
      </c>
      <c r="O148" s="67" t="s">
        <v>69</v>
      </c>
      <c r="P148" s="83">
        <f t="shared" ref="P148:P171" si="25">N148/1000/10</f>
        <v>0.44370000000000004</v>
      </c>
    </row>
    <row r="149" spans="1:16">
      <c r="A149" s="1">
        <f t="shared" si="15"/>
        <v>149</v>
      </c>
      <c r="B149" s="76">
        <v>18</v>
      </c>
      <c r="C149" s="67" t="s">
        <v>72</v>
      </c>
      <c r="D149" s="84">
        <f t="shared" si="21"/>
        <v>0.9</v>
      </c>
      <c r="E149" s="78">
        <v>7.077</v>
      </c>
      <c r="F149" s="79">
        <v>1.1180000000000001E-2</v>
      </c>
      <c r="G149" s="75">
        <f t="shared" si="22"/>
        <v>7.0881800000000004</v>
      </c>
      <c r="H149" s="66">
        <v>5.79</v>
      </c>
      <c r="I149" s="67" t="s">
        <v>71</v>
      </c>
      <c r="J149" s="64">
        <f t="shared" si="23"/>
        <v>5.79</v>
      </c>
      <c r="K149" s="66">
        <v>3424</v>
      </c>
      <c r="L149" s="67" t="s">
        <v>69</v>
      </c>
      <c r="M149" s="83">
        <f t="shared" si="24"/>
        <v>0.34239999999999998</v>
      </c>
      <c r="N149" s="66">
        <v>4479</v>
      </c>
      <c r="O149" s="67" t="s">
        <v>69</v>
      </c>
      <c r="P149" s="83">
        <f t="shared" si="25"/>
        <v>0.44790000000000002</v>
      </c>
    </row>
    <row r="150" spans="1:16">
      <c r="A150" s="1">
        <f t="shared" ref="A150:A213" si="26">A149+1</f>
        <v>150</v>
      </c>
      <c r="B150" s="76">
        <v>20</v>
      </c>
      <c r="C150" s="67" t="s">
        <v>72</v>
      </c>
      <c r="D150" s="83">
        <f t="shared" si="21"/>
        <v>1</v>
      </c>
      <c r="E150" s="78">
        <v>7.0289999999999999</v>
      </c>
      <c r="F150" s="79">
        <v>1.0240000000000001E-2</v>
      </c>
      <c r="G150" s="75">
        <f t="shared" si="22"/>
        <v>7.0392399999999995</v>
      </c>
      <c r="H150" s="66">
        <v>6.25</v>
      </c>
      <c r="I150" s="67" t="s">
        <v>71</v>
      </c>
      <c r="J150" s="64">
        <f t="shared" si="23"/>
        <v>6.25</v>
      </c>
      <c r="K150" s="66">
        <v>3510</v>
      </c>
      <c r="L150" s="67" t="s">
        <v>69</v>
      </c>
      <c r="M150" s="83">
        <f t="shared" si="24"/>
        <v>0.35099999999999998</v>
      </c>
      <c r="N150" s="66">
        <v>4559</v>
      </c>
      <c r="O150" s="67" t="s">
        <v>69</v>
      </c>
      <c r="P150" s="83">
        <f t="shared" si="25"/>
        <v>0.45590000000000003</v>
      </c>
    </row>
    <row r="151" spans="1:16">
      <c r="A151" s="1">
        <f t="shared" si="26"/>
        <v>151</v>
      </c>
      <c r="B151" s="76">
        <v>22.5</v>
      </c>
      <c r="C151" s="67" t="s">
        <v>72</v>
      </c>
      <c r="D151" s="83">
        <f t="shared" si="21"/>
        <v>1.125</v>
      </c>
      <c r="E151" s="78">
        <v>6.94</v>
      </c>
      <c r="F151" s="79">
        <v>9.2720000000000007E-3</v>
      </c>
      <c r="G151" s="75">
        <f t="shared" si="22"/>
        <v>6.9492720000000006</v>
      </c>
      <c r="H151" s="66">
        <v>6.83</v>
      </c>
      <c r="I151" s="67" t="s">
        <v>71</v>
      </c>
      <c r="J151" s="64">
        <f t="shared" si="23"/>
        <v>6.83</v>
      </c>
      <c r="K151" s="66">
        <v>3633</v>
      </c>
      <c r="L151" s="67" t="s">
        <v>69</v>
      </c>
      <c r="M151" s="83">
        <f t="shared" si="24"/>
        <v>0.36330000000000001</v>
      </c>
      <c r="N151" s="66">
        <v>4655</v>
      </c>
      <c r="O151" s="67" t="s">
        <v>69</v>
      </c>
      <c r="P151" s="83">
        <f t="shared" si="25"/>
        <v>0.46550000000000002</v>
      </c>
    </row>
    <row r="152" spans="1:16">
      <c r="A152" s="1">
        <f t="shared" si="26"/>
        <v>152</v>
      </c>
      <c r="B152" s="76">
        <v>25</v>
      </c>
      <c r="C152" s="67" t="s">
        <v>72</v>
      </c>
      <c r="D152" s="83">
        <f t="shared" si="21"/>
        <v>1.25</v>
      </c>
      <c r="E152" s="78">
        <v>6.8310000000000004</v>
      </c>
      <c r="F152" s="79">
        <v>8.4840000000000002E-3</v>
      </c>
      <c r="G152" s="75">
        <f t="shared" si="22"/>
        <v>6.8394840000000006</v>
      </c>
      <c r="H152" s="66">
        <v>7.43</v>
      </c>
      <c r="I152" s="67" t="s">
        <v>71</v>
      </c>
      <c r="J152" s="64">
        <f t="shared" si="23"/>
        <v>7.43</v>
      </c>
      <c r="K152" s="66">
        <v>3755</v>
      </c>
      <c r="L152" s="67" t="s">
        <v>69</v>
      </c>
      <c r="M152" s="83">
        <f t="shared" si="24"/>
        <v>0.3755</v>
      </c>
      <c r="N152" s="66">
        <v>4747</v>
      </c>
      <c r="O152" s="67" t="s">
        <v>69</v>
      </c>
      <c r="P152" s="83">
        <f t="shared" si="25"/>
        <v>0.47470000000000001</v>
      </c>
    </row>
    <row r="153" spans="1:16">
      <c r="A153" s="1">
        <f t="shared" si="26"/>
        <v>153</v>
      </c>
      <c r="B153" s="76">
        <v>27.5</v>
      </c>
      <c r="C153" s="67" t="s">
        <v>72</v>
      </c>
      <c r="D153" s="83">
        <f t="shared" si="21"/>
        <v>1.375</v>
      </c>
      <c r="E153" s="78">
        <v>6.71</v>
      </c>
      <c r="F153" s="79">
        <v>7.8270000000000006E-3</v>
      </c>
      <c r="G153" s="75">
        <f t="shared" si="22"/>
        <v>6.7178269999999998</v>
      </c>
      <c r="H153" s="66">
        <v>8.0299999999999994</v>
      </c>
      <c r="I153" s="67" t="s">
        <v>71</v>
      </c>
      <c r="J153" s="64">
        <f t="shared" si="23"/>
        <v>8.0299999999999994</v>
      </c>
      <c r="K153" s="66">
        <v>3875</v>
      </c>
      <c r="L153" s="67" t="s">
        <v>69</v>
      </c>
      <c r="M153" s="83">
        <f t="shared" si="24"/>
        <v>0.38750000000000001</v>
      </c>
      <c r="N153" s="66">
        <v>4837</v>
      </c>
      <c r="O153" s="67" t="s">
        <v>69</v>
      </c>
      <c r="P153" s="83">
        <f t="shared" si="25"/>
        <v>0.48369999999999996</v>
      </c>
    </row>
    <row r="154" spans="1:16">
      <c r="A154" s="1">
        <f t="shared" si="26"/>
        <v>154</v>
      </c>
      <c r="B154" s="76">
        <v>30</v>
      </c>
      <c r="C154" s="67" t="s">
        <v>72</v>
      </c>
      <c r="D154" s="83">
        <f t="shared" si="21"/>
        <v>1.5</v>
      </c>
      <c r="E154" s="78">
        <v>6.5839999999999996</v>
      </c>
      <c r="F154" s="79">
        <v>7.2700000000000004E-3</v>
      </c>
      <c r="G154" s="75">
        <f t="shared" si="22"/>
        <v>6.5912699999999997</v>
      </c>
      <c r="H154" s="66">
        <v>8.65</v>
      </c>
      <c r="I154" s="67" t="s">
        <v>71</v>
      </c>
      <c r="J154" s="64">
        <f t="shared" si="23"/>
        <v>8.65</v>
      </c>
      <c r="K154" s="66">
        <v>3996</v>
      </c>
      <c r="L154" s="67" t="s">
        <v>69</v>
      </c>
      <c r="M154" s="83">
        <f t="shared" si="24"/>
        <v>0.39960000000000001</v>
      </c>
      <c r="N154" s="66">
        <v>4925</v>
      </c>
      <c r="O154" s="67" t="s">
        <v>69</v>
      </c>
      <c r="P154" s="83">
        <f t="shared" si="25"/>
        <v>0.49249999999999999</v>
      </c>
    </row>
    <row r="155" spans="1:16">
      <c r="A155" s="1">
        <f t="shared" si="26"/>
        <v>155</v>
      </c>
      <c r="B155" s="76">
        <v>32.5</v>
      </c>
      <c r="C155" s="67" t="s">
        <v>72</v>
      </c>
      <c r="D155" s="83">
        <f t="shared" si="21"/>
        <v>1.625</v>
      </c>
      <c r="E155" s="78">
        <v>6.4550000000000001</v>
      </c>
      <c r="F155" s="79">
        <v>6.7920000000000003E-3</v>
      </c>
      <c r="G155" s="75">
        <f t="shared" si="22"/>
        <v>6.461792</v>
      </c>
      <c r="H155" s="66">
        <v>9.27</v>
      </c>
      <c r="I155" s="67" t="s">
        <v>71</v>
      </c>
      <c r="J155" s="64">
        <f t="shared" si="23"/>
        <v>9.27</v>
      </c>
      <c r="K155" s="66">
        <v>4116</v>
      </c>
      <c r="L155" s="67" t="s">
        <v>69</v>
      </c>
      <c r="M155" s="83">
        <f t="shared" si="24"/>
        <v>0.41159999999999997</v>
      </c>
      <c r="N155" s="66">
        <v>5012</v>
      </c>
      <c r="O155" s="67" t="s">
        <v>69</v>
      </c>
      <c r="P155" s="83">
        <f t="shared" si="25"/>
        <v>0.50119999999999998</v>
      </c>
    </row>
    <row r="156" spans="1:16">
      <c r="A156" s="1">
        <f t="shared" si="26"/>
        <v>156</v>
      </c>
      <c r="B156" s="76">
        <v>35</v>
      </c>
      <c r="C156" s="67" t="s">
        <v>72</v>
      </c>
      <c r="D156" s="83">
        <f t="shared" si="21"/>
        <v>1.75</v>
      </c>
      <c r="E156" s="78">
        <v>6.327</v>
      </c>
      <c r="F156" s="79">
        <v>6.3759999999999997E-3</v>
      </c>
      <c r="G156" s="75">
        <f t="shared" si="22"/>
        <v>6.3333760000000003</v>
      </c>
      <c r="H156" s="66">
        <v>9.91</v>
      </c>
      <c r="I156" s="67" t="s">
        <v>71</v>
      </c>
      <c r="J156" s="64">
        <f t="shared" si="23"/>
        <v>9.91</v>
      </c>
      <c r="K156" s="66">
        <v>4238</v>
      </c>
      <c r="L156" s="67" t="s">
        <v>69</v>
      </c>
      <c r="M156" s="83">
        <f t="shared" si="24"/>
        <v>0.42380000000000007</v>
      </c>
      <c r="N156" s="66">
        <v>5099</v>
      </c>
      <c r="O156" s="67" t="s">
        <v>69</v>
      </c>
      <c r="P156" s="83">
        <f t="shared" si="25"/>
        <v>0.50990000000000002</v>
      </c>
    </row>
    <row r="157" spans="1:16">
      <c r="A157" s="1">
        <f t="shared" si="26"/>
        <v>157</v>
      </c>
      <c r="B157" s="76">
        <v>37.5</v>
      </c>
      <c r="C157" s="67" t="s">
        <v>72</v>
      </c>
      <c r="D157" s="83">
        <f t="shared" si="21"/>
        <v>1.875</v>
      </c>
      <c r="E157" s="78">
        <v>6.2</v>
      </c>
      <c r="F157" s="79">
        <v>6.012E-3</v>
      </c>
      <c r="G157" s="75">
        <f t="shared" si="22"/>
        <v>6.2060120000000003</v>
      </c>
      <c r="H157" s="66">
        <v>10.56</v>
      </c>
      <c r="I157" s="67" t="s">
        <v>71</v>
      </c>
      <c r="J157" s="64">
        <f t="shared" si="23"/>
        <v>10.56</v>
      </c>
      <c r="K157" s="66">
        <v>4360</v>
      </c>
      <c r="L157" s="67" t="s">
        <v>69</v>
      </c>
      <c r="M157" s="83">
        <f t="shared" si="24"/>
        <v>0.43600000000000005</v>
      </c>
      <c r="N157" s="66">
        <v>5186</v>
      </c>
      <c r="O157" s="67" t="s">
        <v>69</v>
      </c>
      <c r="P157" s="83">
        <f t="shared" si="25"/>
        <v>0.51859999999999995</v>
      </c>
    </row>
    <row r="158" spans="1:16">
      <c r="A158" s="1">
        <f t="shared" si="26"/>
        <v>158</v>
      </c>
      <c r="B158" s="76">
        <v>40</v>
      </c>
      <c r="C158" s="67" t="s">
        <v>72</v>
      </c>
      <c r="D158" s="83">
        <f t="shared" si="21"/>
        <v>2</v>
      </c>
      <c r="E158" s="78">
        <v>6.0759999999999996</v>
      </c>
      <c r="F158" s="79">
        <v>5.6889999999999996E-3</v>
      </c>
      <c r="G158" s="75">
        <f t="shared" si="22"/>
        <v>6.0816889999999999</v>
      </c>
      <c r="H158" s="66">
        <v>11.23</v>
      </c>
      <c r="I158" s="67" t="s">
        <v>71</v>
      </c>
      <c r="J158" s="64">
        <f t="shared" si="23"/>
        <v>11.23</v>
      </c>
      <c r="K158" s="66">
        <v>4483</v>
      </c>
      <c r="L158" s="67" t="s">
        <v>69</v>
      </c>
      <c r="M158" s="83">
        <f t="shared" si="24"/>
        <v>0.44829999999999998</v>
      </c>
      <c r="N158" s="66">
        <v>5273</v>
      </c>
      <c r="O158" s="67" t="s">
        <v>69</v>
      </c>
      <c r="P158" s="83">
        <f t="shared" si="25"/>
        <v>0.52729999999999999</v>
      </c>
    </row>
    <row r="159" spans="1:16">
      <c r="A159" s="1">
        <f t="shared" si="26"/>
        <v>159</v>
      </c>
      <c r="B159" s="76">
        <v>45</v>
      </c>
      <c r="C159" s="67" t="s">
        <v>72</v>
      </c>
      <c r="D159" s="83">
        <f t="shared" si="21"/>
        <v>2.25</v>
      </c>
      <c r="E159" s="78">
        <v>5.9219999999999997</v>
      </c>
      <c r="F159" s="79">
        <v>5.143E-3</v>
      </c>
      <c r="G159" s="75">
        <f t="shared" si="22"/>
        <v>5.9271430000000001</v>
      </c>
      <c r="H159" s="66">
        <v>12.59</v>
      </c>
      <c r="I159" s="67" t="s">
        <v>71</v>
      </c>
      <c r="J159" s="64">
        <f t="shared" si="23"/>
        <v>12.59</v>
      </c>
      <c r="K159" s="66">
        <v>4923</v>
      </c>
      <c r="L159" s="67" t="s">
        <v>69</v>
      </c>
      <c r="M159" s="83">
        <f t="shared" si="24"/>
        <v>0.49230000000000002</v>
      </c>
      <c r="N159" s="66">
        <v>5449</v>
      </c>
      <c r="O159" s="67" t="s">
        <v>69</v>
      </c>
      <c r="P159" s="83">
        <f t="shared" si="25"/>
        <v>0.54489999999999994</v>
      </c>
    </row>
    <row r="160" spans="1:16">
      <c r="A160" s="1">
        <f t="shared" si="26"/>
        <v>160</v>
      </c>
      <c r="B160" s="76">
        <v>50</v>
      </c>
      <c r="C160" s="67" t="s">
        <v>72</v>
      </c>
      <c r="D160" s="83">
        <f t="shared" si="21"/>
        <v>2.5</v>
      </c>
      <c r="E160" s="78">
        <v>5.718</v>
      </c>
      <c r="F160" s="79">
        <v>4.6979999999999999E-3</v>
      </c>
      <c r="G160" s="75">
        <f t="shared" si="22"/>
        <v>5.7226980000000003</v>
      </c>
      <c r="H160" s="66">
        <v>14</v>
      </c>
      <c r="I160" s="67" t="s">
        <v>71</v>
      </c>
      <c r="J160" s="64">
        <f t="shared" si="23"/>
        <v>14</v>
      </c>
      <c r="K160" s="66">
        <v>5350</v>
      </c>
      <c r="L160" s="67" t="s">
        <v>69</v>
      </c>
      <c r="M160" s="83">
        <f t="shared" si="24"/>
        <v>0.53499999999999992</v>
      </c>
      <c r="N160" s="66">
        <v>5626</v>
      </c>
      <c r="O160" s="67" t="s">
        <v>69</v>
      </c>
      <c r="P160" s="83">
        <f t="shared" si="25"/>
        <v>0.56259999999999999</v>
      </c>
    </row>
    <row r="161" spans="1:16">
      <c r="A161" s="1">
        <f t="shared" si="26"/>
        <v>161</v>
      </c>
      <c r="B161" s="76">
        <v>55</v>
      </c>
      <c r="C161" s="67" t="s">
        <v>72</v>
      </c>
      <c r="D161" s="83">
        <f t="shared" si="21"/>
        <v>2.75</v>
      </c>
      <c r="E161" s="78">
        <v>5.5190000000000001</v>
      </c>
      <c r="F161" s="79">
        <v>4.3280000000000002E-3</v>
      </c>
      <c r="G161" s="75">
        <f t="shared" si="22"/>
        <v>5.5233280000000002</v>
      </c>
      <c r="H161" s="66">
        <v>15.46</v>
      </c>
      <c r="I161" s="67" t="s">
        <v>71</v>
      </c>
      <c r="J161" s="64">
        <f t="shared" si="23"/>
        <v>15.46</v>
      </c>
      <c r="K161" s="66">
        <v>5772</v>
      </c>
      <c r="L161" s="67" t="s">
        <v>69</v>
      </c>
      <c r="M161" s="83">
        <f t="shared" si="24"/>
        <v>0.57720000000000005</v>
      </c>
      <c r="N161" s="66">
        <v>5807</v>
      </c>
      <c r="O161" s="67" t="s">
        <v>69</v>
      </c>
      <c r="P161" s="83">
        <f t="shared" si="25"/>
        <v>0.58069999999999999</v>
      </c>
    </row>
    <row r="162" spans="1:16">
      <c r="A162" s="1">
        <f t="shared" si="26"/>
        <v>162</v>
      </c>
      <c r="B162" s="76">
        <v>60</v>
      </c>
      <c r="C162" s="67" t="s">
        <v>72</v>
      </c>
      <c r="D162" s="83">
        <f t="shared" si="21"/>
        <v>3</v>
      </c>
      <c r="E162" s="78">
        <v>5.3330000000000002</v>
      </c>
      <c r="F162" s="79">
        <v>4.0150000000000003E-3</v>
      </c>
      <c r="G162" s="75">
        <f t="shared" si="22"/>
        <v>5.3370150000000001</v>
      </c>
      <c r="H162" s="66">
        <v>16.97</v>
      </c>
      <c r="I162" s="67" t="s">
        <v>71</v>
      </c>
      <c r="J162" s="64">
        <f t="shared" si="23"/>
        <v>16.97</v>
      </c>
      <c r="K162" s="66">
        <v>6193</v>
      </c>
      <c r="L162" s="67" t="s">
        <v>69</v>
      </c>
      <c r="M162" s="83">
        <f t="shared" si="24"/>
        <v>0.61929999999999996</v>
      </c>
      <c r="N162" s="66">
        <v>5993</v>
      </c>
      <c r="O162" s="67" t="s">
        <v>69</v>
      </c>
      <c r="P162" s="83">
        <f t="shared" si="25"/>
        <v>0.59930000000000005</v>
      </c>
    </row>
    <row r="163" spans="1:16">
      <c r="A163" s="1">
        <f t="shared" si="26"/>
        <v>163</v>
      </c>
      <c r="B163" s="76">
        <v>65</v>
      </c>
      <c r="C163" s="67" t="s">
        <v>72</v>
      </c>
      <c r="D163" s="83">
        <f t="shared" si="21"/>
        <v>3.25</v>
      </c>
      <c r="E163" s="78">
        <v>5.1589999999999998</v>
      </c>
      <c r="F163" s="79">
        <v>3.7460000000000002E-3</v>
      </c>
      <c r="G163" s="75">
        <f t="shared" si="22"/>
        <v>5.1627459999999994</v>
      </c>
      <c r="H163" s="66">
        <v>18.53</v>
      </c>
      <c r="I163" s="67" t="s">
        <v>71</v>
      </c>
      <c r="J163" s="64">
        <f t="shared" si="23"/>
        <v>18.53</v>
      </c>
      <c r="K163" s="66">
        <v>6613</v>
      </c>
      <c r="L163" s="67" t="s">
        <v>69</v>
      </c>
      <c r="M163" s="83">
        <f t="shared" si="24"/>
        <v>0.6613</v>
      </c>
      <c r="N163" s="66">
        <v>6184</v>
      </c>
      <c r="O163" s="67" t="s">
        <v>69</v>
      </c>
      <c r="P163" s="83">
        <f t="shared" si="25"/>
        <v>0.61840000000000006</v>
      </c>
    </row>
    <row r="164" spans="1:16">
      <c r="A164" s="1">
        <f t="shared" si="26"/>
        <v>164</v>
      </c>
      <c r="B164" s="76">
        <v>70</v>
      </c>
      <c r="C164" s="67" t="s">
        <v>72</v>
      </c>
      <c r="D164" s="83">
        <f t="shared" si="21"/>
        <v>3.5</v>
      </c>
      <c r="E164" s="78">
        <v>4.9960000000000004</v>
      </c>
      <c r="F164" s="79">
        <v>3.5130000000000001E-3</v>
      </c>
      <c r="G164" s="75">
        <f t="shared" si="22"/>
        <v>4.9995130000000003</v>
      </c>
      <c r="H164" s="66">
        <v>20.14</v>
      </c>
      <c r="I164" s="67" t="s">
        <v>71</v>
      </c>
      <c r="J164" s="64">
        <f t="shared" si="23"/>
        <v>20.14</v>
      </c>
      <c r="K164" s="66">
        <v>7034</v>
      </c>
      <c r="L164" s="67" t="s">
        <v>69</v>
      </c>
      <c r="M164" s="83">
        <f t="shared" si="24"/>
        <v>0.70340000000000003</v>
      </c>
      <c r="N164" s="66">
        <v>6380</v>
      </c>
      <c r="O164" s="67" t="s">
        <v>69</v>
      </c>
      <c r="P164" s="83">
        <f t="shared" si="25"/>
        <v>0.63800000000000001</v>
      </c>
    </row>
    <row r="165" spans="1:16">
      <c r="A165" s="1">
        <f t="shared" si="26"/>
        <v>165</v>
      </c>
      <c r="B165" s="76">
        <v>80</v>
      </c>
      <c r="C165" s="67" t="s">
        <v>72</v>
      </c>
      <c r="D165" s="83">
        <f t="shared" si="21"/>
        <v>4</v>
      </c>
      <c r="E165" s="78">
        <v>4.6989999999999998</v>
      </c>
      <c r="F165" s="79">
        <v>3.1289999999999998E-3</v>
      </c>
      <c r="G165" s="75">
        <f t="shared" si="22"/>
        <v>4.7021290000000002</v>
      </c>
      <c r="H165" s="66">
        <v>23.52</v>
      </c>
      <c r="I165" s="67" t="s">
        <v>71</v>
      </c>
      <c r="J165" s="64">
        <f t="shared" si="23"/>
        <v>23.52</v>
      </c>
      <c r="K165" s="66">
        <v>8574</v>
      </c>
      <c r="L165" s="67" t="s">
        <v>69</v>
      </c>
      <c r="M165" s="83">
        <f t="shared" si="24"/>
        <v>0.85739999999999994</v>
      </c>
      <c r="N165" s="66">
        <v>6790</v>
      </c>
      <c r="O165" s="67" t="s">
        <v>69</v>
      </c>
      <c r="P165" s="83">
        <f t="shared" si="25"/>
        <v>0.67900000000000005</v>
      </c>
    </row>
    <row r="166" spans="1:16">
      <c r="A166" s="1">
        <f t="shared" si="26"/>
        <v>166</v>
      </c>
      <c r="B166" s="76">
        <v>90</v>
      </c>
      <c r="C166" s="67" t="s">
        <v>72</v>
      </c>
      <c r="D166" s="83">
        <f t="shared" si="21"/>
        <v>4.5</v>
      </c>
      <c r="E166" s="78">
        <v>4.4349999999999996</v>
      </c>
      <c r="F166" s="79">
        <v>2.8240000000000001E-3</v>
      </c>
      <c r="G166" s="75">
        <f t="shared" si="22"/>
        <v>4.437824</v>
      </c>
      <c r="H166" s="66">
        <v>27.11</v>
      </c>
      <c r="I166" s="67" t="s">
        <v>71</v>
      </c>
      <c r="J166" s="64">
        <f t="shared" si="23"/>
        <v>27.11</v>
      </c>
      <c r="K166" s="66">
        <v>1</v>
      </c>
      <c r="L166" s="112" t="s">
        <v>71</v>
      </c>
      <c r="M166" s="64">
        <f t="shared" ref="M166:M197" si="27">K166</f>
        <v>1</v>
      </c>
      <c r="N166" s="66">
        <v>7224</v>
      </c>
      <c r="O166" s="67" t="s">
        <v>69</v>
      </c>
      <c r="P166" s="83">
        <f t="shared" si="25"/>
        <v>0.72240000000000004</v>
      </c>
    </row>
    <row r="167" spans="1:16">
      <c r="A167" s="1">
        <f t="shared" si="26"/>
        <v>167</v>
      </c>
      <c r="B167" s="76">
        <v>100</v>
      </c>
      <c r="C167" s="67" t="s">
        <v>72</v>
      </c>
      <c r="D167" s="83">
        <f t="shared" si="21"/>
        <v>5</v>
      </c>
      <c r="E167" s="78">
        <v>4.2</v>
      </c>
      <c r="F167" s="79">
        <v>2.5760000000000002E-3</v>
      </c>
      <c r="G167" s="75">
        <f t="shared" si="22"/>
        <v>4.2025760000000005</v>
      </c>
      <c r="H167" s="66">
        <v>30.9</v>
      </c>
      <c r="I167" s="67" t="s">
        <v>71</v>
      </c>
      <c r="J167" s="64">
        <f t="shared" si="23"/>
        <v>30.9</v>
      </c>
      <c r="K167" s="66">
        <v>1.1399999999999999</v>
      </c>
      <c r="L167" s="67" t="s">
        <v>71</v>
      </c>
      <c r="M167" s="64">
        <f t="shared" si="27"/>
        <v>1.1399999999999999</v>
      </c>
      <c r="N167" s="66">
        <v>7684</v>
      </c>
      <c r="O167" s="67" t="s">
        <v>69</v>
      </c>
      <c r="P167" s="83">
        <f t="shared" si="25"/>
        <v>0.76839999999999997</v>
      </c>
    </row>
    <row r="168" spans="1:16">
      <c r="A168" s="1">
        <f t="shared" si="26"/>
        <v>168</v>
      </c>
      <c r="B168" s="76">
        <v>110</v>
      </c>
      <c r="C168" s="67" t="s">
        <v>72</v>
      </c>
      <c r="D168" s="83">
        <f t="shared" si="21"/>
        <v>5.5</v>
      </c>
      <c r="E168" s="78">
        <v>3.988</v>
      </c>
      <c r="F168" s="79">
        <v>2.3700000000000001E-3</v>
      </c>
      <c r="G168" s="75">
        <f t="shared" si="22"/>
        <v>3.99037</v>
      </c>
      <c r="H168" s="66">
        <v>34.9</v>
      </c>
      <c r="I168" s="67" t="s">
        <v>71</v>
      </c>
      <c r="J168" s="64">
        <f t="shared" si="23"/>
        <v>34.9</v>
      </c>
      <c r="K168" s="66">
        <v>1.28</v>
      </c>
      <c r="L168" s="67" t="s">
        <v>71</v>
      </c>
      <c r="M168" s="64">
        <f t="shared" si="27"/>
        <v>1.28</v>
      </c>
      <c r="N168" s="66">
        <v>8171</v>
      </c>
      <c r="O168" s="67" t="s">
        <v>69</v>
      </c>
      <c r="P168" s="83">
        <f t="shared" si="25"/>
        <v>0.81709999999999994</v>
      </c>
    </row>
    <row r="169" spans="1:16">
      <c r="A169" s="1">
        <f t="shared" si="26"/>
        <v>169</v>
      </c>
      <c r="B169" s="76">
        <v>120</v>
      </c>
      <c r="C169" s="67" t="s">
        <v>72</v>
      </c>
      <c r="D169" s="83">
        <f t="shared" si="21"/>
        <v>6</v>
      </c>
      <c r="E169" s="78">
        <v>3.7959999999999998</v>
      </c>
      <c r="F169" s="79">
        <v>2.1970000000000002E-3</v>
      </c>
      <c r="G169" s="75">
        <f t="shared" si="22"/>
        <v>3.7981969999999996</v>
      </c>
      <c r="H169" s="66">
        <v>39.11</v>
      </c>
      <c r="I169" s="67" t="s">
        <v>71</v>
      </c>
      <c r="J169" s="64">
        <f t="shared" si="23"/>
        <v>39.11</v>
      </c>
      <c r="K169" s="66">
        <v>1.42</v>
      </c>
      <c r="L169" s="67" t="s">
        <v>71</v>
      </c>
      <c r="M169" s="64">
        <f t="shared" si="27"/>
        <v>1.42</v>
      </c>
      <c r="N169" s="66">
        <v>8684</v>
      </c>
      <c r="O169" s="67" t="s">
        <v>69</v>
      </c>
      <c r="P169" s="83">
        <f t="shared" si="25"/>
        <v>0.86839999999999995</v>
      </c>
    </row>
    <row r="170" spans="1:16">
      <c r="A170" s="1">
        <f t="shared" si="26"/>
        <v>170</v>
      </c>
      <c r="B170" s="76">
        <v>130</v>
      </c>
      <c r="C170" s="67" t="s">
        <v>72</v>
      </c>
      <c r="D170" s="83">
        <f t="shared" si="21"/>
        <v>6.5</v>
      </c>
      <c r="E170" s="78">
        <v>3.621</v>
      </c>
      <c r="F170" s="79">
        <v>2.0479999999999999E-3</v>
      </c>
      <c r="G170" s="75">
        <f t="shared" si="22"/>
        <v>3.6230479999999998</v>
      </c>
      <c r="H170" s="66">
        <v>43.53</v>
      </c>
      <c r="I170" s="67" t="s">
        <v>71</v>
      </c>
      <c r="J170" s="64">
        <f t="shared" si="23"/>
        <v>43.53</v>
      </c>
      <c r="K170" s="66">
        <v>1.56</v>
      </c>
      <c r="L170" s="67" t="s">
        <v>71</v>
      </c>
      <c r="M170" s="64">
        <f t="shared" si="27"/>
        <v>1.56</v>
      </c>
      <c r="N170" s="66">
        <v>9223</v>
      </c>
      <c r="O170" s="67" t="s">
        <v>69</v>
      </c>
      <c r="P170" s="83">
        <f t="shared" si="25"/>
        <v>0.92230000000000012</v>
      </c>
    </row>
    <row r="171" spans="1:16">
      <c r="A171" s="1">
        <f t="shared" si="26"/>
        <v>171</v>
      </c>
      <c r="B171" s="76">
        <v>140</v>
      </c>
      <c r="C171" s="67" t="s">
        <v>72</v>
      </c>
      <c r="D171" s="83">
        <f t="shared" si="21"/>
        <v>7</v>
      </c>
      <c r="E171" s="78">
        <v>3.46</v>
      </c>
      <c r="F171" s="79">
        <v>1.9189999999999999E-3</v>
      </c>
      <c r="G171" s="75">
        <f t="shared" si="22"/>
        <v>3.461919</v>
      </c>
      <c r="H171" s="66">
        <v>48.16</v>
      </c>
      <c r="I171" s="67" t="s">
        <v>71</v>
      </c>
      <c r="J171" s="64">
        <f t="shared" si="23"/>
        <v>48.16</v>
      </c>
      <c r="K171" s="66">
        <v>1.7</v>
      </c>
      <c r="L171" s="67" t="s">
        <v>71</v>
      </c>
      <c r="M171" s="64">
        <f t="shared" si="27"/>
        <v>1.7</v>
      </c>
      <c r="N171" s="66">
        <v>9790</v>
      </c>
      <c r="O171" s="67" t="s">
        <v>69</v>
      </c>
      <c r="P171" s="83">
        <f t="shared" si="25"/>
        <v>0.97899999999999987</v>
      </c>
    </row>
    <row r="172" spans="1:16">
      <c r="A172" s="1">
        <f t="shared" si="26"/>
        <v>172</v>
      </c>
      <c r="B172" s="76">
        <v>150</v>
      </c>
      <c r="C172" s="67" t="s">
        <v>72</v>
      </c>
      <c r="D172" s="83">
        <f t="shared" si="21"/>
        <v>7.5</v>
      </c>
      <c r="E172" s="78">
        <v>3.3130000000000002</v>
      </c>
      <c r="F172" s="79">
        <v>1.8060000000000001E-3</v>
      </c>
      <c r="G172" s="75">
        <f t="shared" si="22"/>
        <v>3.3148060000000004</v>
      </c>
      <c r="H172" s="66">
        <v>53</v>
      </c>
      <c r="I172" s="67" t="s">
        <v>71</v>
      </c>
      <c r="J172" s="64">
        <f t="shared" si="23"/>
        <v>53</v>
      </c>
      <c r="K172" s="66">
        <v>1.84</v>
      </c>
      <c r="L172" s="67" t="s">
        <v>71</v>
      </c>
      <c r="M172" s="64">
        <f t="shared" si="27"/>
        <v>1.84</v>
      </c>
      <c r="N172" s="66">
        <v>1.04</v>
      </c>
      <c r="O172" s="112" t="s">
        <v>71</v>
      </c>
      <c r="P172" s="64">
        <f t="shared" ref="P172:P203" si="28">N172</f>
        <v>1.04</v>
      </c>
    </row>
    <row r="173" spans="1:16">
      <c r="A173" s="1">
        <f t="shared" si="26"/>
        <v>173</v>
      </c>
      <c r="B173" s="76">
        <v>160</v>
      </c>
      <c r="C173" s="67" t="s">
        <v>72</v>
      </c>
      <c r="D173" s="83">
        <f t="shared" si="21"/>
        <v>8</v>
      </c>
      <c r="E173" s="78">
        <v>3.177</v>
      </c>
      <c r="F173" s="79">
        <v>1.7060000000000001E-3</v>
      </c>
      <c r="G173" s="75">
        <f t="shared" si="22"/>
        <v>3.178706</v>
      </c>
      <c r="H173" s="66">
        <v>58.05</v>
      </c>
      <c r="I173" s="67" t="s">
        <v>71</v>
      </c>
      <c r="J173" s="64">
        <f t="shared" si="23"/>
        <v>58.05</v>
      </c>
      <c r="K173" s="66">
        <v>1.98</v>
      </c>
      <c r="L173" s="67" t="s">
        <v>71</v>
      </c>
      <c r="M173" s="64">
        <f t="shared" si="27"/>
        <v>1.98</v>
      </c>
      <c r="N173" s="66">
        <v>1.1000000000000001</v>
      </c>
      <c r="O173" s="67" t="s">
        <v>71</v>
      </c>
      <c r="P173" s="64">
        <f t="shared" si="28"/>
        <v>1.1000000000000001</v>
      </c>
    </row>
    <row r="174" spans="1:16">
      <c r="A174" s="1">
        <f t="shared" si="26"/>
        <v>174</v>
      </c>
      <c r="B174" s="76">
        <v>170</v>
      </c>
      <c r="C174" s="67" t="s">
        <v>72</v>
      </c>
      <c r="D174" s="83">
        <f t="shared" si="21"/>
        <v>8.5</v>
      </c>
      <c r="E174" s="78">
        <v>3.052</v>
      </c>
      <c r="F174" s="79">
        <v>1.6180000000000001E-3</v>
      </c>
      <c r="G174" s="75">
        <f t="shared" si="22"/>
        <v>3.0536180000000002</v>
      </c>
      <c r="H174" s="66">
        <v>63.31</v>
      </c>
      <c r="I174" s="67" t="s">
        <v>71</v>
      </c>
      <c r="J174" s="64">
        <f t="shared" si="23"/>
        <v>63.31</v>
      </c>
      <c r="K174" s="66">
        <v>2.12</v>
      </c>
      <c r="L174" s="67" t="s">
        <v>71</v>
      </c>
      <c r="M174" s="64">
        <f t="shared" si="27"/>
        <v>2.12</v>
      </c>
      <c r="N174" s="66">
        <v>1.17</v>
      </c>
      <c r="O174" s="67" t="s">
        <v>71</v>
      </c>
      <c r="P174" s="64">
        <f t="shared" si="28"/>
        <v>1.17</v>
      </c>
    </row>
    <row r="175" spans="1:16">
      <c r="A175" s="1">
        <f t="shared" si="26"/>
        <v>175</v>
      </c>
      <c r="B175" s="76">
        <v>180</v>
      </c>
      <c r="C175" s="67" t="s">
        <v>72</v>
      </c>
      <c r="D175" s="83">
        <f t="shared" si="21"/>
        <v>9</v>
      </c>
      <c r="E175" s="78">
        <v>2.9350000000000001</v>
      </c>
      <c r="F175" s="79">
        <v>1.5380000000000001E-3</v>
      </c>
      <c r="G175" s="75">
        <f t="shared" si="22"/>
        <v>2.9365380000000001</v>
      </c>
      <c r="H175" s="66">
        <v>68.78</v>
      </c>
      <c r="I175" s="67" t="s">
        <v>71</v>
      </c>
      <c r="J175" s="64">
        <f t="shared" si="23"/>
        <v>68.78</v>
      </c>
      <c r="K175" s="66">
        <v>2.27</v>
      </c>
      <c r="L175" s="67" t="s">
        <v>71</v>
      </c>
      <c r="M175" s="64">
        <f t="shared" si="27"/>
        <v>2.27</v>
      </c>
      <c r="N175" s="66">
        <v>1.23</v>
      </c>
      <c r="O175" s="67" t="s">
        <v>71</v>
      </c>
      <c r="P175" s="64">
        <f t="shared" si="28"/>
        <v>1.23</v>
      </c>
    </row>
    <row r="176" spans="1:16">
      <c r="A176" s="1">
        <f t="shared" si="26"/>
        <v>176</v>
      </c>
      <c r="B176" s="76">
        <v>200</v>
      </c>
      <c r="C176" s="67" t="s">
        <v>72</v>
      </c>
      <c r="D176" s="83">
        <f t="shared" si="21"/>
        <v>10</v>
      </c>
      <c r="E176" s="78">
        <v>2.726</v>
      </c>
      <c r="F176" s="79">
        <v>1.402E-3</v>
      </c>
      <c r="G176" s="75">
        <f t="shared" si="22"/>
        <v>2.7274020000000001</v>
      </c>
      <c r="H176" s="66">
        <v>80.37</v>
      </c>
      <c r="I176" s="67" t="s">
        <v>71</v>
      </c>
      <c r="J176" s="64">
        <f t="shared" si="23"/>
        <v>80.37</v>
      </c>
      <c r="K176" s="66">
        <v>2.81</v>
      </c>
      <c r="L176" s="67" t="s">
        <v>71</v>
      </c>
      <c r="M176" s="64">
        <f t="shared" si="27"/>
        <v>2.81</v>
      </c>
      <c r="N176" s="66">
        <v>1.38</v>
      </c>
      <c r="O176" s="67" t="s">
        <v>71</v>
      </c>
      <c r="P176" s="64">
        <f t="shared" si="28"/>
        <v>1.38</v>
      </c>
    </row>
    <row r="177" spans="1:16">
      <c r="A177" s="1">
        <f t="shared" si="26"/>
        <v>177</v>
      </c>
      <c r="B177" s="76">
        <v>225</v>
      </c>
      <c r="C177" s="67" t="s">
        <v>72</v>
      </c>
      <c r="D177" s="83">
        <f t="shared" si="21"/>
        <v>11.25</v>
      </c>
      <c r="E177" s="78">
        <v>2.5009999999999999</v>
      </c>
      <c r="F177" s="79">
        <v>1.263E-3</v>
      </c>
      <c r="G177" s="75">
        <f t="shared" si="22"/>
        <v>2.5022629999999997</v>
      </c>
      <c r="H177" s="66">
        <v>96.06</v>
      </c>
      <c r="I177" s="67" t="s">
        <v>71</v>
      </c>
      <c r="J177" s="64">
        <f t="shared" si="23"/>
        <v>96.06</v>
      </c>
      <c r="K177" s="66">
        <v>3.6</v>
      </c>
      <c r="L177" s="67" t="s">
        <v>71</v>
      </c>
      <c r="M177" s="64">
        <f t="shared" si="27"/>
        <v>3.6</v>
      </c>
      <c r="N177" s="66">
        <v>1.57</v>
      </c>
      <c r="O177" s="67" t="s">
        <v>71</v>
      </c>
      <c r="P177" s="64">
        <f t="shared" si="28"/>
        <v>1.57</v>
      </c>
    </row>
    <row r="178" spans="1:16">
      <c r="A178" s="1">
        <f t="shared" si="26"/>
        <v>178</v>
      </c>
      <c r="B178" s="66">
        <v>250</v>
      </c>
      <c r="C178" s="67" t="s">
        <v>72</v>
      </c>
      <c r="D178" s="83">
        <f t="shared" si="21"/>
        <v>12.5</v>
      </c>
      <c r="E178" s="78">
        <v>2.31</v>
      </c>
      <c r="F178" s="79">
        <v>1.15E-3</v>
      </c>
      <c r="G178" s="75">
        <f t="shared" si="22"/>
        <v>2.31115</v>
      </c>
      <c r="H178" s="66">
        <v>113.1</v>
      </c>
      <c r="I178" s="67" t="s">
        <v>71</v>
      </c>
      <c r="J178" s="64">
        <f t="shared" si="23"/>
        <v>113.1</v>
      </c>
      <c r="K178" s="66">
        <v>4.3499999999999996</v>
      </c>
      <c r="L178" s="67" t="s">
        <v>71</v>
      </c>
      <c r="M178" s="64">
        <f t="shared" si="27"/>
        <v>4.3499999999999996</v>
      </c>
      <c r="N178" s="66">
        <v>1.78</v>
      </c>
      <c r="O178" s="67" t="s">
        <v>71</v>
      </c>
      <c r="P178" s="64">
        <f t="shared" si="28"/>
        <v>1.78</v>
      </c>
    </row>
    <row r="179" spans="1:16">
      <c r="A179" s="1">
        <f t="shared" si="26"/>
        <v>179</v>
      </c>
      <c r="B179" s="76">
        <v>275</v>
      </c>
      <c r="C179" s="77" t="s">
        <v>72</v>
      </c>
      <c r="D179" s="83">
        <f t="shared" ref="D179:D192" si="29">B179/$C$5</f>
        <v>13.75</v>
      </c>
      <c r="E179" s="78">
        <v>2.1459999999999999</v>
      </c>
      <c r="F179" s="79">
        <v>1.057E-3</v>
      </c>
      <c r="G179" s="75">
        <f t="shared" si="22"/>
        <v>2.1470569999999998</v>
      </c>
      <c r="H179" s="66">
        <v>131.5</v>
      </c>
      <c r="I179" s="67" t="s">
        <v>71</v>
      </c>
      <c r="J179" s="64">
        <f t="shared" si="23"/>
        <v>131.5</v>
      </c>
      <c r="K179" s="66">
        <v>5.09</v>
      </c>
      <c r="L179" s="67" t="s">
        <v>71</v>
      </c>
      <c r="M179" s="64">
        <f t="shared" si="27"/>
        <v>5.09</v>
      </c>
      <c r="N179" s="66">
        <v>2.0099999999999998</v>
      </c>
      <c r="O179" s="67" t="s">
        <v>71</v>
      </c>
      <c r="P179" s="64">
        <f t="shared" si="28"/>
        <v>2.0099999999999998</v>
      </c>
    </row>
    <row r="180" spans="1:16">
      <c r="A180" s="1">
        <f t="shared" si="26"/>
        <v>180</v>
      </c>
      <c r="B180" s="76">
        <v>300</v>
      </c>
      <c r="C180" s="77" t="s">
        <v>72</v>
      </c>
      <c r="D180" s="83">
        <f t="shared" si="29"/>
        <v>15</v>
      </c>
      <c r="E180" s="78">
        <v>2.0049999999999999</v>
      </c>
      <c r="F180" s="79">
        <v>9.7849999999999999E-4</v>
      </c>
      <c r="G180" s="75">
        <f t="shared" si="22"/>
        <v>2.0059784999999999</v>
      </c>
      <c r="H180" s="66">
        <v>151.25</v>
      </c>
      <c r="I180" s="67" t="s">
        <v>71</v>
      </c>
      <c r="J180" s="64">
        <f t="shared" ref="J180:J192" si="30">H180</f>
        <v>151.25</v>
      </c>
      <c r="K180" s="66">
        <v>5.83</v>
      </c>
      <c r="L180" s="67" t="s">
        <v>71</v>
      </c>
      <c r="M180" s="64">
        <f t="shared" si="27"/>
        <v>5.83</v>
      </c>
      <c r="N180" s="66">
        <v>2.2599999999999998</v>
      </c>
      <c r="O180" s="67" t="s">
        <v>71</v>
      </c>
      <c r="P180" s="64">
        <f t="shared" si="28"/>
        <v>2.2599999999999998</v>
      </c>
    </row>
    <row r="181" spans="1:16">
      <c r="A181" s="1">
        <f t="shared" si="26"/>
        <v>181</v>
      </c>
      <c r="B181" s="76">
        <v>325</v>
      </c>
      <c r="C181" s="77" t="s">
        <v>72</v>
      </c>
      <c r="D181" s="83">
        <f t="shared" si="29"/>
        <v>16.25</v>
      </c>
      <c r="E181" s="78">
        <v>1.8819999999999999</v>
      </c>
      <c r="F181" s="79">
        <v>9.1129999999999998E-4</v>
      </c>
      <c r="G181" s="75">
        <f t="shared" si="22"/>
        <v>1.8829113</v>
      </c>
      <c r="H181" s="66">
        <v>172.33</v>
      </c>
      <c r="I181" s="67" t="s">
        <v>71</v>
      </c>
      <c r="J181" s="64">
        <f t="shared" si="30"/>
        <v>172.33</v>
      </c>
      <c r="K181" s="66">
        <v>6.57</v>
      </c>
      <c r="L181" s="67" t="s">
        <v>71</v>
      </c>
      <c r="M181" s="64">
        <f t="shared" si="27"/>
        <v>6.57</v>
      </c>
      <c r="N181" s="66">
        <v>2.52</v>
      </c>
      <c r="O181" s="67" t="s">
        <v>71</v>
      </c>
      <c r="P181" s="64">
        <f t="shared" si="28"/>
        <v>2.52</v>
      </c>
    </row>
    <row r="182" spans="1:16">
      <c r="A182" s="1">
        <f t="shared" si="26"/>
        <v>182</v>
      </c>
      <c r="B182" s="76">
        <v>350</v>
      </c>
      <c r="C182" s="77" t="s">
        <v>72</v>
      </c>
      <c r="D182" s="83">
        <f t="shared" si="29"/>
        <v>17.5</v>
      </c>
      <c r="E182" s="78">
        <v>1.7749999999999999</v>
      </c>
      <c r="F182" s="79">
        <v>8.5309999999999997E-4</v>
      </c>
      <c r="G182" s="75">
        <f t="shared" si="22"/>
        <v>1.7758531</v>
      </c>
      <c r="H182" s="66">
        <v>194.74</v>
      </c>
      <c r="I182" s="67" t="s">
        <v>71</v>
      </c>
      <c r="J182" s="64">
        <f t="shared" si="30"/>
        <v>194.74</v>
      </c>
      <c r="K182" s="66">
        <v>7.31</v>
      </c>
      <c r="L182" s="67" t="s">
        <v>71</v>
      </c>
      <c r="M182" s="64">
        <f t="shared" si="27"/>
        <v>7.31</v>
      </c>
      <c r="N182" s="66">
        <v>2.8</v>
      </c>
      <c r="O182" s="67" t="s">
        <v>71</v>
      </c>
      <c r="P182" s="64">
        <f t="shared" si="28"/>
        <v>2.8</v>
      </c>
    </row>
    <row r="183" spans="1:16">
      <c r="A183" s="1">
        <f t="shared" si="26"/>
        <v>183</v>
      </c>
      <c r="B183" s="76">
        <v>375</v>
      </c>
      <c r="C183" s="77" t="s">
        <v>72</v>
      </c>
      <c r="D183" s="83">
        <f t="shared" si="29"/>
        <v>18.75</v>
      </c>
      <c r="E183" s="78">
        <v>1.6819999999999999</v>
      </c>
      <c r="F183" s="79">
        <v>8.0219999999999998E-4</v>
      </c>
      <c r="G183" s="75">
        <f t="shared" si="22"/>
        <v>1.6828022</v>
      </c>
      <c r="H183" s="66">
        <v>218.45</v>
      </c>
      <c r="I183" s="67" t="s">
        <v>71</v>
      </c>
      <c r="J183" s="64">
        <f t="shared" si="30"/>
        <v>218.45</v>
      </c>
      <c r="K183" s="66">
        <v>8.07</v>
      </c>
      <c r="L183" s="67" t="s">
        <v>71</v>
      </c>
      <c r="M183" s="64">
        <f t="shared" si="27"/>
        <v>8.07</v>
      </c>
      <c r="N183" s="66">
        <v>3.09</v>
      </c>
      <c r="O183" s="67" t="s">
        <v>71</v>
      </c>
      <c r="P183" s="64">
        <f t="shared" si="28"/>
        <v>3.09</v>
      </c>
    </row>
    <row r="184" spans="1:16">
      <c r="A184" s="1">
        <f t="shared" si="26"/>
        <v>184</v>
      </c>
      <c r="B184" s="76">
        <v>400</v>
      </c>
      <c r="C184" s="77" t="s">
        <v>72</v>
      </c>
      <c r="D184" s="83">
        <f t="shared" si="29"/>
        <v>20</v>
      </c>
      <c r="E184" s="78">
        <v>1.601</v>
      </c>
      <c r="F184" s="79">
        <v>7.5730000000000003E-4</v>
      </c>
      <c r="G184" s="75">
        <f t="shared" si="22"/>
        <v>1.6017573000000001</v>
      </c>
      <c r="H184" s="66">
        <v>243.41</v>
      </c>
      <c r="I184" s="67" t="s">
        <v>71</v>
      </c>
      <c r="J184" s="64">
        <f t="shared" si="30"/>
        <v>243.41</v>
      </c>
      <c r="K184" s="66">
        <v>8.84</v>
      </c>
      <c r="L184" s="67" t="s">
        <v>71</v>
      </c>
      <c r="M184" s="64">
        <f t="shared" si="27"/>
        <v>8.84</v>
      </c>
      <c r="N184" s="66">
        <v>3.4</v>
      </c>
      <c r="O184" s="67" t="s">
        <v>71</v>
      </c>
      <c r="P184" s="64">
        <f t="shared" si="28"/>
        <v>3.4</v>
      </c>
    </row>
    <row r="185" spans="1:16">
      <c r="A185" s="1">
        <f t="shared" si="26"/>
        <v>185</v>
      </c>
      <c r="B185" s="76">
        <v>450</v>
      </c>
      <c r="C185" s="77" t="s">
        <v>72</v>
      </c>
      <c r="D185" s="83">
        <f t="shared" si="29"/>
        <v>22.5</v>
      </c>
      <c r="E185" s="78">
        <v>1.468</v>
      </c>
      <c r="F185" s="79">
        <v>6.8170000000000004E-4</v>
      </c>
      <c r="G185" s="75">
        <f t="shared" si="22"/>
        <v>1.4686816999999999</v>
      </c>
      <c r="H185" s="66">
        <v>296.87</v>
      </c>
      <c r="I185" s="67" t="s">
        <v>71</v>
      </c>
      <c r="J185" s="64">
        <f t="shared" si="30"/>
        <v>296.87</v>
      </c>
      <c r="K185" s="66">
        <v>11.68</v>
      </c>
      <c r="L185" s="67" t="s">
        <v>71</v>
      </c>
      <c r="M185" s="64">
        <f t="shared" si="27"/>
        <v>11.68</v>
      </c>
      <c r="N185" s="66">
        <v>4.0599999999999996</v>
      </c>
      <c r="O185" s="67" t="s">
        <v>71</v>
      </c>
      <c r="P185" s="64">
        <f t="shared" si="28"/>
        <v>4.0599999999999996</v>
      </c>
    </row>
    <row r="186" spans="1:16">
      <c r="A186" s="1">
        <f t="shared" si="26"/>
        <v>186</v>
      </c>
      <c r="B186" s="76">
        <v>500</v>
      </c>
      <c r="C186" s="77" t="s">
        <v>72</v>
      </c>
      <c r="D186" s="83">
        <f t="shared" si="29"/>
        <v>25</v>
      </c>
      <c r="E186" s="78">
        <v>1.3660000000000001</v>
      </c>
      <c r="F186" s="79">
        <v>6.2040000000000001E-4</v>
      </c>
      <c r="G186" s="75">
        <f t="shared" si="22"/>
        <v>1.3666204000000002</v>
      </c>
      <c r="H186" s="66">
        <v>354.73</v>
      </c>
      <c r="I186" s="67" t="s">
        <v>71</v>
      </c>
      <c r="J186" s="64">
        <f t="shared" si="30"/>
        <v>354.73</v>
      </c>
      <c r="K186" s="66">
        <v>14.31</v>
      </c>
      <c r="L186" s="67" t="s">
        <v>71</v>
      </c>
      <c r="M186" s="64">
        <f t="shared" si="27"/>
        <v>14.31</v>
      </c>
      <c r="N186" s="66">
        <v>4.78</v>
      </c>
      <c r="O186" s="67" t="s">
        <v>71</v>
      </c>
      <c r="P186" s="64">
        <f t="shared" si="28"/>
        <v>4.78</v>
      </c>
    </row>
    <row r="187" spans="1:16">
      <c r="A187" s="1">
        <f t="shared" si="26"/>
        <v>187</v>
      </c>
      <c r="B187" s="76">
        <v>550</v>
      </c>
      <c r="C187" s="77" t="s">
        <v>72</v>
      </c>
      <c r="D187" s="83">
        <f t="shared" si="29"/>
        <v>27.5</v>
      </c>
      <c r="E187" s="78">
        <v>1.2909999999999999</v>
      </c>
      <c r="F187" s="79">
        <v>5.6970000000000002E-4</v>
      </c>
      <c r="G187" s="75">
        <f t="shared" si="22"/>
        <v>1.2915696999999999</v>
      </c>
      <c r="H187" s="66">
        <v>416.43</v>
      </c>
      <c r="I187" s="67" t="s">
        <v>71</v>
      </c>
      <c r="J187" s="64">
        <f t="shared" si="30"/>
        <v>416.43</v>
      </c>
      <c r="K187" s="66">
        <v>16.809999999999999</v>
      </c>
      <c r="L187" s="67" t="s">
        <v>71</v>
      </c>
      <c r="M187" s="64">
        <f t="shared" si="27"/>
        <v>16.809999999999999</v>
      </c>
      <c r="N187" s="66">
        <v>5.54</v>
      </c>
      <c r="O187" s="67" t="s">
        <v>71</v>
      </c>
      <c r="P187" s="64">
        <f t="shared" si="28"/>
        <v>5.54</v>
      </c>
    </row>
    <row r="188" spans="1:16">
      <c r="A188" s="1">
        <f t="shared" si="26"/>
        <v>188</v>
      </c>
      <c r="B188" s="76">
        <v>600</v>
      </c>
      <c r="C188" s="77" t="s">
        <v>72</v>
      </c>
      <c r="D188" s="83">
        <f t="shared" si="29"/>
        <v>30</v>
      </c>
      <c r="E188" s="78">
        <v>1.2350000000000001</v>
      </c>
      <c r="F188" s="79">
        <v>5.2689999999999996E-4</v>
      </c>
      <c r="G188" s="75">
        <f t="shared" si="22"/>
        <v>1.2355269000000002</v>
      </c>
      <c r="H188" s="66">
        <v>481.32</v>
      </c>
      <c r="I188" s="67" t="s">
        <v>71</v>
      </c>
      <c r="J188" s="64">
        <f t="shared" si="30"/>
        <v>481.32</v>
      </c>
      <c r="K188" s="66">
        <v>19.2</v>
      </c>
      <c r="L188" s="67" t="s">
        <v>71</v>
      </c>
      <c r="M188" s="64">
        <f t="shared" si="27"/>
        <v>19.2</v>
      </c>
      <c r="N188" s="66">
        <v>6.33</v>
      </c>
      <c r="O188" s="67" t="s">
        <v>71</v>
      </c>
      <c r="P188" s="64">
        <f t="shared" si="28"/>
        <v>6.33</v>
      </c>
    </row>
    <row r="189" spans="1:16">
      <c r="A189" s="1">
        <f t="shared" si="26"/>
        <v>189</v>
      </c>
      <c r="B189" s="76">
        <v>650</v>
      </c>
      <c r="C189" s="77" t="s">
        <v>72</v>
      </c>
      <c r="D189" s="83">
        <f t="shared" si="29"/>
        <v>32.5</v>
      </c>
      <c r="E189" s="78">
        <v>1.161</v>
      </c>
      <c r="F189" s="79">
        <v>4.9039999999999999E-4</v>
      </c>
      <c r="G189" s="75">
        <f t="shared" si="22"/>
        <v>1.1614903999999999</v>
      </c>
      <c r="H189" s="66">
        <v>549.72</v>
      </c>
      <c r="I189" s="67" t="s">
        <v>71</v>
      </c>
      <c r="J189" s="64">
        <f t="shared" si="30"/>
        <v>549.72</v>
      </c>
      <c r="K189" s="66">
        <v>21.56</v>
      </c>
      <c r="L189" s="67" t="s">
        <v>71</v>
      </c>
      <c r="M189" s="64">
        <f t="shared" si="27"/>
        <v>21.56</v>
      </c>
      <c r="N189" s="66">
        <v>7.16</v>
      </c>
      <c r="O189" s="67" t="s">
        <v>71</v>
      </c>
      <c r="P189" s="64">
        <f t="shared" si="28"/>
        <v>7.16</v>
      </c>
    </row>
    <row r="190" spans="1:16">
      <c r="A190" s="1">
        <f t="shared" si="26"/>
        <v>190</v>
      </c>
      <c r="B190" s="76">
        <v>700</v>
      </c>
      <c r="C190" s="77" t="s">
        <v>72</v>
      </c>
      <c r="D190" s="83">
        <f t="shared" si="29"/>
        <v>35</v>
      </c>
      <c r="E190" s="78">
        <v>1.097</v>
      </c>
      <c r="F190" s="79">
        <v>4.5879999999999998E-4</v>
      </c>
      <c r="G190" s="75">
        <f t="shared" si="22"/>
        <v>1.0974588000000001</v>
      </c>
      <c r="H190" s="66">
        <v>622.32000000000005</v>
      </c>
      <c r="I190" s="67" t="s">
        <v>71</v>
      </c>
      <c r="J190" s="64">
        <f t="shared" si="30"/>
        <v>622.32000000000005</v>
      </c>
      <c r="K190" s="66">
        <v>23.94</v>
      </c>
      <c r="L190" s="67" t="s">
        <v>71</v>
      </c>
      <c r="M190" s="64">
        <f t="shared" si="27"/>
        <v>23.94</v>
      </c>
      <c r="N190" s="66">
        <v>8.0299999999999994</v>
      </c>
      <c r="O190" s="67" t="s">
        <v>71</v>
      </c>
      <c r="P190" s="64">
        <f t="shared" si="28"/>
        <v>8.0299999999999994</v>
      </c>
    </row>
    <row r="191" spans="1:16">
      <c r="A191" s="1">
        <f t="shared" si="26"/>
        <v>191</v>
      </c>
      <c r="B191" s="76">
        <v>800</v>
      </c>
      <c r="C191" s="77" t="s">
        <v>72</v>
      </c>
      <c r="D191" s="83">
        <f t="shared" si="29"/>
        <v>40</v>
      </c>
      <c r="E191" s="78">
        <v>0.98929999999999996</v>
      </c>
      <c r="F191" s="79">
        <v>4.0690000000000002E-4</v>
      </c>
      <c r="G191" s="75">
        <f t="shared" si="22"/>
        <v>0.98970689999999995</v>
      </c>
      <c r="H191" s="66">
        <v>779.67</v>
      </c>
      <c r="I191" s="67" t="s">
        <v>71</v>
      </c>
      <c r="J191" s="64">
        <f t="shared" si="30"/>
        <v>779.67</v>
      </c>
      <c r="K191" s="66">
        <v>32.79</v>
      </c>
      <c r="L191" s="67" t="s">
        <v>71</v>
      </c>
      <c r="M191" s="64">
        <f t="shared" si="27"/>
        <v>32.79</v>
      </c>
      <c r="N191" s="66">
        <v>9.91</v>
      </c>
      <c r="O191" s="67" t="s">
        <v>71</v>
      </c>
      <c r="P191" s="64">
        <f t="shared" si="28"/>
        <v>9.91</v>
      </c>
    </row>
    <row r="192" spans="1:16">
      <c r="A192" s="1">
        <f t="shared" si="26"/>
        <v>192</v>
      </c>
      <c r="B192" s="76">
        <v>900</v>
      </c>
      <c r="C192" s="77" t="s">
        <v>72</v>
      </c>
      <c r="D192" s="83">
        <f t="shared" si="29"/>
        <v>45</v>
      </c>
      <c r="E192" s="78">
        <v>0.90339999999999998</v>
      </c>
      <c r="F192" s="79">
        <v>3.6600000000000001E-4</v>
      </c>
      <c r="G192" s="75">
        <f t="shared" si="22"/>
        <v>0.90376599999999996</v>
      </c>
      <c r="H192" s="66">
        <v>953.05</v>
      </c>
      <c r="I192" s="67" t="s">
        <v>71</v>
      </c>
      <c r="J192" s="64">
        <f t="shared" si="30"/>
        <v>953.05</v>
      </c>
      <c r="K192" s="66">
        <v>41.06</v>
      </c>
      <c r="L192" s="67" t="s">
        <v>71</v>
      </c>
      <c r="M192" s="64">
        <f t="shared" si="27"/>
        <v>41.06</v>
      </c>
      <c r="N192" s="66">
        <v>11.96</v>
      </c>
      <c r="O192" s="67" t="s">
        <v>71</v>
      </c>
      <c r="P192" s="64">
        <f t="shared" si="28"/>
        <v>11.96</v>
      </c>
    </row>
    <row r="193" spans="1:16">
      <c r="A193" s="1">
        <f t="shared" si="26"/>
        <v>193</v>
      </c>
      <c r="B193" s="76">
        <v>1</v>
      </c>
      <c r="C193" s="111" t="s">
        <v>74</v>
      </c>
      <c r="D193" s="83">
        <f t="shared" ref="D193:D228" si="31">B193*1000/$C$5</f>
        <v>50</v>
      </c>
      <c r="E193" s="78">
        <v>0.83309999999999995</v>
      </c>
      <c r="F193" s="79">
        <v>3.3280000000000001E-4</v>
      </c>
      <c r="G193" s="75">
        <f t="shared" si="22"/>
        <v>0.83343279999999997</v>
      </c>
      <c r="H193" s="66">
        <v>1.1399999999999999</v>
      </c>
      <c r="I193" s="112" t="s">
        <v>73</v>
      </c>
      <c r="J193" s="68">
        <f t="shared" ref="J193:J228" si="32">H193*1000</f>
        <v>1140</v>
      </c>
      <c r="K193" s="66">
        <v>49.11</v>
      </c>
      <c r="L193" s="67" t="s">
        <v>71</v>
      </c>
      <c r="M193" s="64">
        <f t="shared" si="27"/>
        <v>49.11</v>
      </c>
      <c r="N193" s="66">
        <v>14.17</v>
      </c>
      <c r="O193" s="67" t="s">
        <v>71</v>
      </c>
      <c r="P193" s="64">
        <f t="shared" si="28"/>
        <v>14.17</v>
      </c>
    </row>
    <row r="194" spans="1:16">
      <c r="A194" s="1">
        <f t="shared" si="26"/>
        <v>194</v>
      </c>
      <c r="B194" s="76">
        <v>1.1000000000000001</v>
      </c>
      <c r="C194" s="77" t="s">
        <v>74</v>
      </c>
      <c r="D194" s="83">
        <f t="shared" si="31"/>
        <v>55</v>
      </c>
      <c r="E194" s="78">
        <v>0.77439999999999998</v>
      </c>
      <c r="F194" s="79">
        <v>3.054E-4</v>
      </c>
      <c r="G194" s="75">
        <f t="shared" si="22"/>
        <v>0.77470539999999999</v>
      </c>
      <c r="H194" s="66">
        <v>1.35</v>
      </c>
      <c r="I194" s="67" t="s">
        <v>73</v>
      </c>
      <c r="J194" s="68">
        <f t="shared" si="32"/>
        <v>1350</v>
      </c>
      <c r="K194" s="66">
        <v>57.09</v>
      </c>
      <c r="L194" s="67" t="s">
        <v>71</v>
      </c>
      <c r="M194" s="64">
        <f t="shared" si="27"/>
        <v>57.09</v>
      </c>
      <c r="N194" s="66">
        <v>16.55</v>
      </c>
      <c r="O194" s="67" t="s">
        <v>71</v>
      </c>
      <c r="P194" s="64">
        <f t="shared" si="28"/>
        <v>16.55</v>
      </c>
    </row>
    <row r="195" spans="1:16">
      <c r="A195" s="1">
        <f t="shared" si="26"/>
        <v>195</v>
      </c>
      <c r="B195" s="76">
        <v>1.2</v>
      </c>
      <c r="C195" s="77" t="s">
        <v>74</v>
      </c>
      <c r="D195" s="83">
        <f t="shared" si="31"/>
        <v>60</v>
      </c>
      <c r="E195" s="78">
        <v>0.72460000000000002</v>
      </c>
      <c r="F195" s="79">
        <v>2.8229999999999998E-4</v>
      </c>
      <c r="G195" s="75">
        <f t="shared" si="22"/>
        <v>0.72488229999999998</v>
      </c>
      <c r="H195" s="66">
        <v>1.56</v>
      </c>
      <c r="I195" s="67" t="s">
        <v>73</v>
      </c>
      <c r="J195" s="68">
        <f t="shared" si="32"/>
        <v>1560</v>
      </c>
      <c r="K195" s="66">
        <v>65.08</v>
      </c>
      <c r="L195" s="67" t="s">
        <v>71</v>
      </c>
      <c r="M195" s="64">
        <f t="shared" si="27"/>
        <v>65.08</v>
      </c>
      <c r="N195" s="66">
        <v>19.07</v>
      </c>
      <c r="O195" s="67" t="s">
        <v>71</v>
      </c>
      <c r="P195" s="64">
        <f t="shared" si="28"/>
        <v>19.07</v>
      </c>
    </row>
    <row r="196" spans="1:16">
      <c r="A196" s="1">
        <f t="shared" si="26"/>
        <v>196</v>
      </c>
      <c r="B196" s="76">
        <v>1.3</v>
      </c>
      <c r="C196" s="77" t="s">
        <v>74</v>
      </c>
      <c r="D196" s="83">
        <f t="shared" si="31"/>
        <v>65</v>
      </c>
      <c r="E196" s="78">
        <v>0.68189999999999995</v>
      </c>
      <c r="F196" s="79">
        <v>2.6259999999999999E-4</v>
      </c>
      <c r="G196" s="75">
        <f t="shared" si="22"/>
        <v>0.68216259999999995</v>
      </c>
      <c r="H196" s="66">
        <v>1.8</v>
      </c>
      <c r="I196" s="67" t="s">
        <v>73</v>
      </c>
      <c r="J196" s="68">
        <f t="shared" si="32"/>
        <v>1800</v>
      </c>
      <c r="K196" s="66">
        <v>73.11</v>
      </c>
      <c r="L196" s="67" t="s">
        <v>71</v>
      </c>
      <c r="M196" s="64">
        <f t="shared" si="27"/>
        <v>73.11</v>
      </c>
      <c r="N196" s="66">
        <v>21.75</v>
      </c>
      <c r="O196" s="67" t="s">
        <v>71</v>
      </c>
      <c r="P196" s="64">
        <f t="shared" si="28"/>
        <v>21.75</v>
      </c>
    </row>
    <row r="197" spans="1:16">
      <c r="A197" s="1">
        <f t="shared" si="26"/>
        <v>197</v>
      </c>
      <c r="B197" s="76">
        <v>1.4</v>
      </c>
      <c r="C197" s="77" t="s">
        <v>74</v>
      </c>
      <c r="D197" s="83">
        <f t="shared" si="31"/>
        <v>70</v>
      </c>
      <c r="E197" s="78">
        <v>0.64480000000000004</v>
      </c>
      <c r="F197" s="79">
        <v>2.455E-4</v>
      </c>
      <c r="G197" s="75">
        <f t="shared" si="22"/>
        <v>0.64504550000000005</v>
      </c>
      <c r="H197" s="66">
        <v>2.0499999999999998</v>
      </c>
      <c r="I197" s="67" t="s">
        <v>73</v>
      </c>
      <c r="J197" s="68">
        <f t="shared" si="32"/>
        <v>2050</v>
      </c>
      <c r="K197" s="66">
        <v>81.19</v>
      </c>
      <c r="L197" s="67" t="s">
        <v>71</v>
      </c>
      <c r="M197" s="64">
        <f t="shared" si="27"/>
        <v>81.19</v>
      </c>
      <c r="N197" s="66">
        <v>24.58</v>
      </c>
      <c r="O197" s="67" t="s">
        <v>71</v>
      </c>
      <c r="P197" s="64">
        <f t="shared" si="28"/>
        <v>24.58</v>
      </c>
    </row>
    <row r="198" spans="1:16">
      <c r="A198" s="1">
        <f t="shared" si="26"/>
        <v>198</v>
      </c>
      <c r="B198" s="76">
        <v>1.5</v>
      </c>
      <c r="C198" s="77" t="s">
        <v>74</v>
      </c>
      <c r="D198" s="83">
        <f t="shared" si="31"/>
        <v>75</v>
      </c>
      <c r="E198" s="78">
        <v>0.61219999999999997</v>
      </c>
      <c r="F198" s="79">
        <v>2.307E-4</v>
      </c>
      <c r="G198" s="75">
        <f t="shared" si="22"/>
        <v>0.61243069999999999</v>
      </c>
      <c r="H198" s="66">
        <v>2.31</v>
      </c>
      <c r="I198" s="67" t="s">
        <v>73</v>
      </c>
      <c r="J198" s="68">
        <f t="shared" si="32"/>
        <v>2310</v>
      </c>
      <c r="K198" s="66">
        <v>89.35</v>
      </c>
      <c r="L198" s="67" t="s">
        <v>71</v>
      </c>
      <c r="M198" s="64">
        <f t="shared" ref="M198:M214" si="33">K198</f>
        <v>89.35</v>
      </c>
      <c r="N198" s="66">
        <v>27.55</v>
      </c>
      <c r="O198" s="67" t="s">
        <v>71</v>
      </c>
      <c r="P198" s="64">
        <f t="shared" si="28"/>
        <v>27.55</v>
      </c>
    </row>
    <row r="199" spans="1:16">
      <c r="A199" s="1">
        <f t="shared" si="26"/>
        <v>199</v>
      </c>
      <c r="B199" s="76">
        <v>1.6</v>
      </c>
      <c r="C199" s="77" t="s">
        <v>74</v>
      </c>
      <c r="D199" s="83">
        <f t="shared" si="31"/>
        <v>80</v>
      </c>
      <c r="E199" s="78">
        <v>0.58340000000000003</v>
      </c>
      <c r="F199" s="79">
        <v>2.176E-4</v>
      </c>
      <c r="G199" s="75">
        <f t="shared" si="22"/>
        <v>0.58361760000000007</v>
      </c>
      <c r="H199" s="66">
        <v>2.58</v>
      </c>
      <c r="I199" s="67" t="s">
        <v>73</v>
      </c>
      <c r="J199" s="68">
        <f t="shared" si="32"/>
        <v>2580</v>
      </c>
      <c r="K199" s="66">
        <v>97.59</v>
      </c>
      <c r="L199" s="67" t="s">
        <v>71</v>
      </c>
      <c r="M199" s="64">
        <f t="shared" si="33"/>
        <v>97.59</v>
      </c>
      <c r="N199" s="66">
        <v>30.66</v>
      </c>
      <c r="O199" s="67" t="s">
        <v>71</v>
      </c>
      <c r="P199" s="64">
        <f t="shared" si="28"/>
        <v>30.66</v>
      </c>
    </row>
    <row r="200" spans="1:16">
      <c r="A200" s="1">
        <f t="shared" si="26"/>
        <v>200</v>
      </c>
      <c r="B200" s="76">
        <v>1.7</v>
      </c>
      <c r="C200" s="77" t="s">
        <v>74</v>
      </c>
      <c r="D200" s="83">
        <f t="shared" si="31"/>
        <v>85</v>
      </c>
      <c r="E200" s="78">
        <v>0.55769999999999997</v>
      </c>
      <c r="F200" s="79">
        <v>2.0589999999999999E-4</v>
      </c>
      <c r="G200" s="75">
        <f t="shared" si="22"/>
        <v>0.55790589999999995</v>
      </c>
      <c r="H200" s="66">
        <v>2.87</v>
      </c>
      <c r="I200" s="67" t="s">
        <v>73</v>
      </c>
      <c r="J200" s="68">
        <f t="shared" si="32"/>
        <v>2870</v>
      </c>
      <c r="K200" s="66">
        <v>105.91</v>
      </c>
      <c r="L200" s="67" t="s">
        <v>71</v>
      </c>
      <c r="M200" s="64">
        <f t="shared" si="33"/>
        <v>105.91</v>
      </c>
      <c r="N200" s="66">
        <v>33.9</v>
      </c>
      <c r="O200" s="67" t="s">
        <v>71</v>
      </c>
      <c r="P200" s="64">
        <f t="shared" si="28"/>
        <v>33.9</v>
      </c>
    </row>
    <row r="201" spans="1:16">
      <c r="A201" s="1">
        <f t="shared" si="26"/>
        <v>201</v>
      </c>
      <c r="B201" s="76">
        <v>1.8</v>
      </c>
      <c r="C201" s="77" t="s">
        <v>74</v>
      </c>
      <c r="D201" s="83">
        <f t="shared" si="31"/>
        <v>90</v>
      </c>
      <c r="E201" s="78">
        <v>0.53459999999999996</v>
      </c>
      <c r="F201" s="79">
        <v>1.9550000000000001E-4</v>
      </c>
      <c r="G201" s="75">
        <f t="shared" si="22"/>
        <v>0.53479549999999998</v>
      </c>
      <c r="H201" s="66">
        <v>3.17</v>
      </c>
      <c r="I201" s="67" t="s">
        <v>73</v>
      </c>
      <c r="J201" s="68">
        <f t="shared" si="32"/>
        <v>3170</v>
      </c>
      <c r="K201" s="66">
        <v>114.3</v>
      </c>
      <c r="L201" s="67" t="s">
        <v>71</v>
      </c>
      <c r="M201" s="64">
        <f t="shared" si="33"/>
        <v>114.3</v>
      </c>
      <c r="N201" s="66">
        <v>37.270000000000003</v>
      </c>
      <c r="O201" s="67" t="s">
        <v>71</v>
      </c>
      <c r="P201" s="64">
        <f t="shared" si="28"/>
        <v>37.270000000000003</v>
      </c>
    </row>
    <row r="202" spans="1:16">
      <c r="A202" s="1">
        <f t="shared" si="26"/>
        <v>202</v>
      </c>
      <c r="B202" s="76">
        <v>2</v>
      </c>
      <c r="C202" s="77" t="s">
        <v>74</v>
      </c>
      <c r="D202" s="113">
        <f t="shared" si="31"/>
        <v>100</v>
      </c>
      <c r="E202" s="78">
        <v>0.495</v>
      </c>
      <c r="F202" s="79">
        <v>1.7770000000000001E-4</v>
      </c>
      <c r="G202" s="75">
        <f t="shared" si="22"/>
        <v>0.4951777</v>
      </c>
      <c r="H202" s="66">
        <v>3.8</v>
      </c>
      <c r="I202" s="67" t="s">
        <v>73</v>
      </c>
      <c r="J202" s="68">
        <f t="shared" si="32"/>
        <v>3800</v>
      </c>
      <c r="K202" s="66">
        <v>145.94</v>
      </c>
      <c r="L202" s="67" t="s">
        <v>71</v>
      </c>
      <c r="M202" s="64">
        <f t="shared" si="33"/>
        <v>145.94</v>
      </c>
      <c r="N202" s="66">
        <v>44.4</v>
      </c>
      <c r="O202" s="67" t="s">
        <v>71</v>
      </c>
      <c r="P202" s="64">
        <f t="shared" si="28"/>
        <v>44.4</v>
      </c>
    </row>
    <row r="203" spans="1:16">
      <c r="A203" s="1">
        <f t="shared" si="26"/>
        <v>203</v>
      </c>
      <c r="B203" s="76">
        <v>2.25</v>
      </c>
      <c r="C203" s="77" t="s">
        <v>74</v>
      </c>
      <c r="D203" s="113">
        <f t="shared" si="31"/>
        <v>112.5</v>
      </c>
      <c r="E203" s="78">
        <v>0.45469999999999999</v>
      </c>
      <c r="F203" s="79">
        <v>1.596E-4</v>
      </c>
      <c r="G203" s="75">
        <f t="shared" si="22"/>
        <v>0.45485959999999998</v>
      </c>
      <c r="H203" s="66">
        <v>4.67</v>
      </c>
      <c r="I203" s="67" t="s">
        <v>73</v>
      </c>
      <c r="J203" s="68">
        <f t="shared" si="32"/>
        <v>4670</v>
      </c>
      <c r="K203" s="66">
        <v>190.8</v>
      </c>
      <c r="L203" s="67" t="s">
        <v>71</v>
      </c>
      <c r="M203" s="64">
        <f t="shared" si="33"/>
        <v>190.8</v>
      </c>
      <c r="N203" s="66">
        <v>53.98</v>
      </c>
      <c r="O203" s="67" t="s">
        <v>71</v>
      </c>
      <c r="P203" s="64">
        <f t="shared" si="28"/>
        <v>53.98</v>
      </c>
    </row>
    <row r="204" spans="1:16">
      <c r="A204" s="1">
        <f t="shared" si="26"/>
        <v>204</v>
      </c>
      <c r="B204" s="76">
        <v>2.5</v>
      </c>
      <c r="C204" s="77" t="s">
        <v>74</v>
      </c>
      <c r="D204" s="113">
        <f t="shared" si="31"/>
        <v>125</v>
      </c>
      <c r="E204" s="78">
        <v>0.42199999999999999</v>
      </c>
      <c r="F204" s="79">
        <v>1.45E-4</v>
      </c>
      <c r="G204" s="75">
        <f t="shared" si="22"/>
        <v>0.42214499999999999</v>
      </c>
      <c r="H204" s="66">
        <v>5.6</v>
      </c>
      <c r="I204" s="67" t="s">
        <v>73</v>
      </c>
      <c r="J204" s="68">
        <f t="shared" si="32"/>
        <v>5600</v>
      </c>
      <c r="K204" s="66">
        <v>232.67</v>
      </c>
      <c r="L204" s="67" t="s">
        <v>71</v>
      </c>
      <c r="M204" s="64">
        <f t="shared" si="33"/>
        <v>232.67</v>
      </c>
      <c r="N204" s="66">
        <v>64.27</v>
      </c>
      <c r="O204" s="67" t="s">
        <v>71</v>
      </c>
      <c r="P204" s="64">
        <f t="shared" ref="P204:P224" si="34">N204</f>
        <v>64.27</v>
      </c>
    </row>
    <row r="205" spans="1:16">
      <c r="A205" s="1">
        <f t="shared" si="26"/>
        <v>205</v>
      </c>
      <c r="B205" s="76">
        <v>2.75</v>
      </c>
      <c r="C205" s="77" t="s">
        <v>74</v>
      </c>
      <c r="D205" s="113">
        <f t="shared" si="31"/>
        <v>137.5</v>
      </c>
      <c r="E205" s="78">
        <v>0.39489999999999997</v>
      </c>
      <c r="F205" s="79">
        <v>1.3300000000000001E-4</v>
      </c>
      <c r="G205" s="75">
        <f t="shared" si="22"/>
        <v>0.39503299999999997</v>
      </c>
      <c r="H205" s="66">
        <v>6.61</v>
      </c>
      <c r="I205" s="67" t="s">
        <v>73</v>
      </c>
      <c r="J205" s="68">
        <f t="shared" si="32"/>
        <v>6610</v>
      </c>
      <c r="K205" s="66">
        <v>273.08</v>
      </c>
      <c r="L205" s="67" t="s">
        <v>71</v>
      </c>
      <c r="M205" s="64">
        <f t="shared" si="33"/>
        <v>273.08</v>
      </c>
      <c r="N205" s="66">
        <v>75.209999999999994</v>
      </c>
      <c r="O205" s="67" t="s">
        <v>71</v>
      </c>
      <c r="P205" s="64">
        <f t="shared" si="34"/>
        <v>75.209999999999994</v>
      </c>
    </row>
    <row r="206" spans="1:16">
      <c r="A206" s="1">
        <f t="shared" si="26"/>
        <v>206</v>
      </c>
      <c r="B206" s="76">
        <v>3</v>
      </c>
      <c r="C206" s="77" t="s">
        <v>74</v>
      </c>
      <c r="D206" s="113">
        <f t="shared" si="31"/>
        <v>150</v>
      </c>
      <c r="E206" s="78">
        <v>0.37209999999999999</v>
      </c>
      <c r="F206" s="79">
        <v>1.228E-4</v>
      </c>
      <c r="G206" s="75">
        <f t="shared" si="22"/>
        <v>0.37222279999999996</v>
      </c>
      <c r="H206" s="66">
        <v>7.68</v>
      </c>
      <c r="I206" s="67" t="s">
        <v>73</v>
      </c>
      <c r="J206" s="68">
        <f t="shared" si="32"/>
        <v>7680</v>
      </c>
      <c r="K206" s="66">
        <v>312.68</v>
      </c>
      <c r="L206" s="67" t="s">
        <v>71</v>
      </c>
      <c r="M206" s="64">
        <f t="shared" si="33"/>
        <v>312.68</v>
      </c>
      <c r="N206" s="66">
        <v>86.77</v>
      </c>
      <c r="O206" s="67" t="s">
        <v>71</v>
      </c>
      <c r="P206" s="64">
        <f t="shared" si="34"/>
        <v>86.77</v>
      </c>
    </row>
    <row r="207" spans="1:16">
      <c r="A207" s="1">
        <f t="shared" si="26"/>
        <v>207</v>
      </c>
      <c r="B207" s="76">
        <v>3.25</v>
      </c>
      <c r="C207" s="77" t="s">
        <v>74</v>
      </c>
      <c r="D207" s="113">
        <f t="shared" si="31"/>
        <v>162.5</v>
      </c>
      <c r="E207" s="78">
        <v>0.35260000000000002</v>
      </c>
      <c r="F207" s="79">
        <v>1.142E-4</v>
      </c>
      <c r="G207" s="75">
        <f t="shared" si="22"/>
        <v>0.35271420000000003</v>
      </c>
      <c r="H207" s="66">
        <v>8.81</v>
      </c>
      <c r="I207" s="67" t="s">
        <v>73</v>
      </c>
      <c r="J207" s="68">
        <f t="shared" si="32"/>
        <v>8810</v>
      </c>
      <c r="K207" s="66">
        <v>351.82</v>
      </c>
      <c r="L207" s="67" t="s">
        <v>71</v>
      </c>
      <c r="M207" s="64">
        <f t="shared" si="33"/>
        <v>351.82</v>
      </c>
      <c r="N207" s="66">
        <v>98.91</v>
      </c>
      <c r="O207" s="67" t="s">
        <v>71</v>
      </c>
      <c r="P207" s="64">
        <f t="shared" si="34"/>
        <v>98.91</v>
      </c>
    </row>
    <row r="208" spans="1:16">
      <c r="A208" s="1">
        <f t="shared" si="26"/>
        <v>208</v>
      </c>
      <c r="B208" s="76">
        <v>3.5</v>
      </c>
      <c r="C208" s="77" t="s">
        <v>74</v>
      </c>
      <c r="D208" s="113">
        <f t="shared" si="31"/>
        <v>175</v>
      </c>
      <c r="E208" s="78">
        <v>0.3357</v>
      </c>
      <c r="F208" s="79">
        <v>1.0670000000000001E-4</v>
      </c>
      <c r="G208" s="75">
        <f t="shared" si="22"/>
        <v>0.33580670000000001</v>
      </c>
      <c r="H208" s="66">
        <v>10</v>
      </c>
      <c r="I208" s="67" t="s">
        <v>73</v>
      </c>
      <c r="J208" s="68">
        <f t="shared" si="32"/>
        <v>10000</v>
      </c>
      <c r="K208" s="66">
        <v>390.66</v>
      </c>
      <c r="L208" s="67" t="s">
        <v>71</v>
      </c>
      <c r="M208" s="64">
        <f t="shared" si="33"/>
        <v>390.66</v>
      </c>
      <c r="N208" s="66">
        <v>111.59</v>
      </c>
      <c r="O208" s="67" t="s">
        <v>71</v>
      </c>
      <c r="P208" s="64">
        <f t="shared" si="34"/>
        <v>111.59</v>
      </c>
    </row>
    <row r="209" spans="1:16">
      <c r="A209" s="1">
        <f t="shared" si="26"/>
        <v>209</v>
      </c>
      <c r="B209" s="76">
        <v>3.75</v>
      </c>
      <c r="C209" s="77" t="s">
        <v>74</v>
      </c>
      <c r="D209" s="113">
        <f t="shared" si="31"/>
        <v>187.5</v>
      </c>
      <c r="E209" s="78">
        <v>0.32100000000000001</v>
      </c>
      <c r="F209" s="79">
        <v>1.002E-4</v>
      </c>
      <c r="G209" s="75">
        <f t="shared" si="22"/>
        <v>0.3211002</v>
      </c>
      <c r="H209" s="66">
        <v>11.25</v>
      </c>
      <c r="I209" s="67" t="s">
        <v>73</v>
      </c>
      <c r="J209" s="68">
        <f t="shared" si="32"/>
        <v>11250</v>
      </c>
      <c r="K209" s="66">
        <v>429.33</v>
      </c>
      <c r="L209" s="67" t="s">
        <v>71</v>
      </c>
      <c r="M209" s="64">
        <f t="shared" si="33"/>
        <v>429.33</v>
      </c>
      <c r="N209" s="66">
        <v>124.78</v>
      </c>
      <c r="O209" s="67" t="s">
        <v>71</v>
      </c>
      <c r="P209" s="64">
        <f t="shared" si="34"/>
        <v>124.78</v>
      </c>
    </row>
    <row r="210" spans="1:16">
      <c r="A210" s="1">
        <f t="shared" si="26"/>
        <v>210</v>
      </c>
      <c r="B210" s="76">
        <v>4</v>
      </c>
      <c r="C210" s="77" t="s">
        <v>74</v>
      </c>
      <c r="D210" s="113">
        <f t="shared" si="31"/>
        <v>200</v>
      </c>
      <c r="E210" s="78">
        <v>0.30809999999999998</v>
      </c>
      <c r="F210" s="79">
        <v>9.4469999999999995E-5</v>
      </c>
      <c r="G210" s="75">
        <f t="shared" si="22"/>
        <v>0.30819447</v>
      </c>
      <c r="H210" s="66">
        <v>12.55</v>
      </c>
      <c r="I210" s="67" t="s">
        <v>73</v>
      </c>
      <c r="J210" s="68">
        <f t="shared" si="32"/>
        <v>12550</v>
      </c>
      <c r="K210" s="66">
        <v>467.87</v>
      </c>
      <c r="L210" s="67" t="s">
        <v>71</v>
      </c>
      <c r="M210" s="64">
        <f t="shared" si="33"/>
        <v>467.87</v>
      </c>
      <c r="N210" s="66">
        <v>138.44999999999999</v>
      </c>
      <c r="O210" s="67" t="s">
        <v>71</v>
      </c>
      <c r="P210" s="64">
        <f t="shared" si="34"/>
        <v>138.44999999999999</v>
      </c>
    </row>
    <row r="211" spans="1:16">
      <c r="A211" s="1">
        <f t="shared" si="26"/>
        <v>211</v>
      </c>
      <c r="B211" s="76">
        <v>4.5</v>
      </c>
      <c r="C211" s="77" t="s">
        <v>74</v>
      </c>
      <c r="D211" s="113">
        <f t="shared" si="31"/>
        <v>225</v>
      </c>
      <c r="E211" s="78">
        <v>0.28639999999999999</v>
      </c>
      <c r="F211" s="79">
        <v>8.4829999999999999E-5</v>
      </c>
      <c r="G211" s="75">
        <f t="shared" si="22"/>
        <v>0.28648482999999997</v>
      </c>
      <c r="H211" s="66">
        <v>15.31</v>
      </c>
      <c r="I211" s="67" t="s">
        <v>73</v>
      </c>
      <c r="J211" s="68">
        <f t="shared" si="32"/>
        <v>15310</v>
      </c>
      <c r="K211" s="66">
        <v>610.48</v>
      </c>
      <c r="L211" s="67" t="s">
        <v>71</v>
      </c>
      <c r="M211" s="64">
        <f t="shared" si="33"/>
        <v>610.48</v>
      </c>
      <c r="N211" s="66">
        <v>167.13</v>
      </c>
      <c r="O211" s="67" t="s">
        <v>71</v>
      </c>
      <c r="P211" s="64">
        <f t="shared" si="34"/>
        <v>167.13</v>
      </c>
    </row>
    <row r="212" spans="1:16">
      <c r="A212" s="1">
        <f t="shared" si="26"/>
        <v>212</v>
      </c>
      <c r="B212" s="76">
        <v>5</v>
      </c>
      <c r="C212" s="77" t="s">
        <v>74</v>
      </c>
      <c r="D212" s="113">
        <f t="shared" si="31"/>
        <v>250</v>
      </c>
      <c r="E212" s="78">
        <v>0.26889999999999997</v>
      </c>
      <c r="F212" s="79">
        <v>7.7029999999999999E-5</v>
      </c>
      <c r="G212" s="75">
        <f t="shared" ref="G212:G275" si="35">E212+F212</f>
        <v>0.26897702999999995</v>
      </c>
      <c r="H212" s="66">
        <v>18.260000000000002</v>
      </c>
      <c r="I212" s="67" t="s">
        <v>73</v>
      </c>
      <c r="J212" s="68">
        <f t="shared" si="32"/>
        <v>18260</v>
      </c>
      <c r="K212" s="66">
        <v>740.94</v>
      </c>
      <c r="L212" s="67" t="s">
        <v>71</v>
      </c>
      <c r="M212" s="64">
        <f t="shared" si="33"/>
        <v>740.94</v>
      </c>
      <c r="N212" s="66">
        <v>197.41</v>
      </c>
      <c r="O212" s="67" t="s">
        <v>71</v>
      </c>
      <c r="P212" s="64">
        <f t="shared" si="34"/>
        <v>197.41</v>
      </c>
    </row>
    <row r="213" spans="1:16">
      <c r="A213" s="1">
        <f t="shared" si="26"/>
        <v>213</v>
      </c>
      <c r="B213" s="76">
        <v>5.5</v>
      </c>
      <c r="C213" s="77" t="s">
        <v>74</v>
      </c>
      <c r="D213" s="113">
        <f t="shared" si="31"/>
        <v>275</v>
      </c>
      <c r="E213" s="78">
        <v>0.25459999999999999</v>
      </c>
      <c r="F213" s="79">
        <v>7.059E-5</v>
      </c>
      <c r="G213" s="75">
        <f t="shared" si="35"/>
        <v>0.25467058999999997</v>
      </c>
      <c r="H213" s="66">
        <v>21.39</v>
      </c>
      <c r="I213" s="67" t="s">
        <v>73</v>
      </c>
      <c r="J213" s="68">
        <f t="shared" si="32"/>
        <v>21390</v>
      </c>
      <c r="K213" s="66">
        <v>864.57</v>
      </c>
      <c r="L213" s="67" t="s">
        <v>71</v>
      </c>
      <c r="M213" s="64">
        <f t="shared" si="33"/>
        <v>864.57</v>
      </c>
      <c r="N213" s="66">
        <v>229.1</v>
      </c>
      <c r="O213" s="67" t="s">
        <v>71</v>
      </c>
      <c r="P213" s="64">
        <f t="shared" si="34"/>
        <v>229.1</v>
      </c>
    </row>
    <row r="214" spans="1:16">
      <c r="A214" s="1">
        <f t="shared" ref="A214:A277" si="36">A213+1</f>
        <v>214</v>
      </c>
      <c r="B214" s="76">
        <v>6</v>
      </c>
      <c r="C214" s="77" t="s">
        <v>74</v>
      </c>
      <c r="D214" s="113">
        <f t="shared" si="31"/>
        <v>300</v>
      </c>
      <c r="E214" s="78">
        <v>0.24249999999999999</v>
      </c>
      <c r="F214" s="79">
        <v>6.5179999999999996E-5</v>
      </c>
      <c r="G214" s="75">
        <f t="shared" si="35"/>
        <v>0.24256517999999999</v>
      </c>
      <c r="H214" s="66">
        <v>24.69</v>
      </c>
      <c r="I214" s="67" t="s">
        <v>73</v>
      </c>
      <c r="J214" s="68">
        <f t="shared" si="32"/>
        <v>24690</v>
      </c>
      <c r="K214" s="66">
        <v>983.73</v>
      </c>
      <c r="L214" s="67" t="s">
        <v>71</v>
      </c>
      <c r="M214" s="64">
        <f t="shared" si="33"/>
        <v>983.73</v>
      </c>
      <c r="N214" s="66">
        <v>262.05</v>
      </c>
      <c r="O214" s="67" t="s">
        <v>71</v>
      </c>
      <c r="P214" s="64">
        <f t="shared" si="34"/>
        <v>262.05</v>
      </c>
    </row>
    <row r="215" spans="1:16">
      <c r="A215" s="1">
        <f t="shared" si="36"/>
        <v>215</v>
      </c>
      <c r="B215" s="76">
        <v>6.5</v>
      </c>
      <c r="C215" s="77" t="s">
        <v>74</v>
      </c>
      <c r="D215" s="113">
        <f t="shared" si="31"/>
        <v>325</v>
      </c>
      <c r="E215" s="78">
        <v>0.2324</v>
      </c>
      <c r="F215" s="79">
        <v>6.0560000000000003E-5</v>
      </c>
      <c r="G215" s="75">
        <f t="shared" si="35"/>
        <v>0.23246055999999998</v>
      </c>
      <c r="H215" s="66">
        <v>28.15</v>
      </c>
      <c r="I215" s="67" t="s">
        <v>73</v>
      </c>
      <c r="J215" s="68">
        <f t="shared" si="32"/>
        <v>28150</v>
      </c>
      <c r="K215" s="66">
        <v>1.1000000000000001</v>
      </c>
      <c r="L215" s="112" t="s">
        <v>73</v>
      </c>
      <c r="M215" s="68">
        <f t="shared" ref="M215:M228" si="37">K215*1000</f>
        <v>1100</v>
      </c>
      <c r="N215" s="66">
        <v>296.10000000000002</v>
      </c>
      <c r="O215" s="67" t="s">
        <v>71</v>
      </c>
      <c r="P215" s="64">
        <f t="shared" si="34"/>
        <v>296.10000000000002</v>
      </c>
    </row>
    <row r="216" spans="1:16">
      <c r="A216" s="1">
        <f t="shared" si="36"/>
        <v>216</v>
      </c>
      <c r="B216" s="76">
        <v>7</v>
      </c>
      <c r="C216" s="77" t="s">
        <v>74</v>
      </c>
      <c r="D216" s="113">
        <f t="shared" si="31"/>
        <v>350</v>
      </c>
      <c r="E216" s="78">
        <v>0.22359999999999999</v>
      </c>
      <c r="F216" s="79">
        <v>5.6579999999999997E-5</v>
      </c>
      <c r="G216" s="75">
        <f t="shared" si="35"/>
        <v>0.22365657999999999</v>
      </c>
      <c r="H216" s="66">
        <v>31.74</v>
      </c>
      <c r="I216" s="67" t="s">
        <v>73</v>
      </c>
      <c r="J216" s="68">
        <f t="shared" si="32"/>
        <v>31740</v>
      </c>
      <c r="K216" s="66">
        <v>1.21</v>
      </c>
      <c r="L216" s="67" t="s">
        <v>73</v>
      </c>
      <c r="M216" s="68">
        <f t="shared" si="37"/>
        <v>1210</v>
      </c>
      <c r="N216" s="66">
        <v>331.13</v>
      </c>
      <c r="O216" s="67" t="s">
        <v>71</v>
      </c>
      <c r="P216" s="64">
        <f t="shared" si="34"/>
        <v>331.13</v>
      </c>
    </row>
    <row r="217" spans="1:16">
      <c r="A217" s="1">
        <f t="shared" si="36"/>
        <v>217</v>
      </c>
      <c r="B217" s="76">
        <v>8</v>
      </c>
      <c r="C217" s="77" t="s">
        <v>74</v>
      </c>
      <c r="D217" s="113">
        <f t="shared" si="31"/>
        <v>400</v>
      </c>
      <c r="E217" s="78">
        <v>0.20949999999999999</v>
      </c>
      <c r="F217" s="79">
        <v>5.0049999999999997E-5</v>
      </c>
      <c r="G217" s="75">
        <f t="shared" si="35"/>
        <v>0.20955004999999999</v>
      </c>
      <c r="H217" s="66">
        <v>39.31</v>
      </c>
      <c r="I217" s="67" t="s">
        <v>73</v>
      </c>
      <c r="J217" s="68">
        <f t="shared" si="32"/>
        <v>39310</v>
      </c>
      <c r="K217" s="66">
        <v>1.62</v>
      </c>
      <c r="L217" s="67" t="s">
        <v>73</v>
      </c>
      <c r="M217" s="68">
        <f t="shared" si="37"/>
        <v>1620</v>
      </c>
      <c r="N217" s="66">
        <v>403.71</v>
      </c>
      <c r="O217" s="67" t="s">
        <v>71</v>
      </c>
      <c r="P217" s="64">
        <f t="shared" si="34"/>
        <v>403.71</v>
      </c>
    </row>
    <row r="218" spans="1:16">
      <c r="A218" s="1">
        <f t="shared" si="36"/>
        <v>218</v>
      </c>
      <c r="B218" s="76">
        <v>9</v>
      </c>
      <c r="C218" s="77" t="s">
        <v>74</v>
      </c>
      <c r="D218" s="113">
        <f t="shared" si="31"/>
        <v>450</v>
      </c>
      <c r="E218" s="78">
        <v>0.1986</v>
      </c>
      <c r="F218" s="79">
        <v>4.4910000000000002E-5</v>
      </c>
      <c r="G218" s="75">
        <f t="shared" si="35"/>
        <v>0.19864491000000001</v>
      </c>
      <c r="H218" s="66">
        <v>47.35</v>
      </c>
      <c r="I218" s="67" t="s">
        <v>73</v>
      </c>
      <c r="J218" s="68">
        <f t="shared" si="32"/>
        <v>47350</v>
      </c>
      <c r="K218" s="66">
        <v>1.98</v>
      </c>
      <c r="L218" s="67" t="s">
        <v>73</v>
      </c>
      <c r="M218" s="68">
        <f t="shared" si="37"/>
        <v>1980</v>
      </c>
      <c r="N218" s="66">
        <v>478.99</v>
      </c>
      <c r="O218" s="67" t="s">
        <v>71</v>
      </c>
      <c r="P218" s="64">
        <f t="shared" si="34"/>
        <v>478.99</v>
      </c>
    </row>
    <row r="219" spans="1:16">
      <c r="A219" s="1">
        <f t="shared" si="36"/>
        <v>219</v>
      </c>
      <c r="B219" s="76">
        <v>10</v>
      </c>
      <c r="C219" s="77" t="s">
        <v>74</v>
      </c>
      <c r="D219" s="113">
        <f t="shared" si="31"/>
        <v>500</v>
      </c>
      <c r="E219" s="78">
        <v>0.18990000000000001</v>
      </c>
      <c r="F219" s="79">
        <v>4.0760000000000003E-5</v>
      </c>
      <c r="G219" s="75">
        <f t="shared" si="35"/>
        <v>0.18994076000000001</v>
      </c>
      <c r="H219" s="66">
        <v>55.79</v>
      </c>
      <c r="I219" s="67" t="s">
        <v>73</v>
      </c>
      <c r="J219" s="68">
        <f t="shared" si="32"/>
        <v>55790</v>
      </c>
      <c r="K219" s="66">
        <v>2.3199999999999998</v>
      </c>
      <c r="L219" s="67" t="s">
        <v>73</v>
      </c>
      <c r="M219" s="68">
        <f t="shared" si="37"/>
        <v>2320</v>
      </c>
      <c r="N219" s="66">
        <v>556.32000000000005</v>
      </c>
      <c r="O219" s="67" t="s">
        <v>71</v>
      </c>
      <c r="P219" s="64">
        <f t="shared" si="34"/>
        <v>556.32000000000005</v>
      </c>
    </row>
    <row r="220" spans="1:16">
      <c r="A220" s="1">
        <f t="shared" si="36"/>
        <v>220</v>
      </c>
      <c r="B220" s="76">
        <v>11</v>
      </c>
      <c r="C220" s="77" t="s">
        <v>74</v>
      </c>
      <c r="D220" s="113">
        <f t="shared" si="31"/>
        <v>550</v>
      </c>
      <c r="E220" s="78">
        <v>0.18290000000000001</v>
      </c>
      <c r="F220" s="79">
        <v>3.7339999999999998E-5</v>
      </c>
      <c r="G220" s="75">
        <f t="shared" si="35"/>
        <v>0.18293734</v>
      </c>
      <c r="H220" s="66">
        <v>64.59</v>
      </c>
      <c r="I220" s="67" t="s">
        <v>73</v>
      </c>
      <c r="J220" s="68">
        <f t="shared" si="32"/>
        <v>64590</v>
      </c>
      <c r="K220" s="66">
        <v>2.63</v>
      </c>
      <c r="L220" s="67" t="s">
        <v>73</v>
      </c>
      <c r="M220" s="68">
        <f t="shared" si="37"/>
        <v>2630</v>
      </c>
      <c r="N220" s="66">
        <v>635.21</v>
      </c>
      <c r="O220" s="67" t="s">
        <v>71</v>
      </c>
      <c r="P220" s="64">
        <f t="shared" si="34"/>
        <v>635.21</v>
      </c>
    </row>
    <row r="221" spans="1:16">
      <c r="A221" s="1">
        <f t="shared" si="36"/>
        <v>221</v>
      </c>
      <c r="B221" s="76">
        <v>12</v>
      </c>
      <c r="C221" s="77" t="s">
        <v>74</v>
      </c>
      <c r="D221" s="113">
        <f t="shared" si="31"/>
        <v>600</v>
      </c>
      <c r="E221" s="78">
        <v>0.1772</v>
      </c>
      <c r="F221" s="79">
        <v>3.4459999999999999E-5</v>
      </c>
      <c r="G221" s="75">
        <f t="shared" si="35"/>
        <v>0.17723445999999998</v>
      </c>
      <c r="H221" s="66">
        <v>73.7</v>
      </c>
      <c r="I221" s="67" t="s">
        <v>73</v>
      </c>
      <c r="J221" s="68">
        <f t="shared" si="32"/>
        <v>73700</v>
      </c>
      <c r="K221" s="66">
        <v>2.93</v>
      </c>
      <c r="L221" s="67" t="s">
        <v>73</v>
      </c>
      <c r="M221" s="68">
        <f t="shared" si="37"/>
        <v>2930</v>
      </c>
      <c r="N221" s="66">
        <v>715.22</v>
      </c>
      <c r="O221" s="67" t="s">
        <v>71</v>
      </c>
      <c r="P221" s="64">
        <f t="shared" si="34"/>
        <v>715.22</v>
      </c>
    </row>
    <row r="222" spans="1:16">
      <c r="A222" s="1">
        <f t="shared" si="36"/>
        <v>222</v>
      </c>
      <c r="B222" s="76">
        <v>13</v>
      </c>
      <c r="C222" s="77" t="s">
        <v>74</v>
      </c>
      <c r="D222" s="113">
        <f t="shared" si="31"/>
        <v>650</v>
      </c>
      <c r="E222" s="78">
        <v>0.1724</v>
      </c>
      <c r="F222" s="79">
        <v>3.201E-5</v>
      </c>
      <c r="G222" s="75">
        <f t="shared" si="35"/>
        <v>0.17243201</v>
      </c>
      <c r="H222" s="66">
        <v>83.08</v>
      </c>
      <c r="I222" s="67" t="s">
        <v>73</v>
      </c>
      <c r="J222" s="68">
        <f t="shared" si="32"/>
        <v>83080</v>
      </c>
      <c r="K222" s="66">
        <v>3.22</v>
      </c>
      <c r="L222" s="67" t="s">
        <v>73</v>
      </c>
      <c r="M222" s="68">
        <f t="shared" si="37"/>
        <v>3220</v>
      </c>
      <c r="N222" s="66">
        <v>796.01</v>
      </c>
      <c r="O222" s="67" t="s">
        <v>71</v>
      </c>
      <c r="P222" s="64">
        <f t="shared" si="34"/>
        <v>796.01</v>
      </c>
    </row>
    <row r="223" spans="1:16">
      <c r="A223" s="1">
        <f t="shared" si="36"/>
        <v>223</v>
      </c>
      <c r="B223" s="76">
        <v>14</v>
      </c>
      <c r="C223" s="77" t="s">
        <v>74</v>
      </c>
      <c r="D223" s="113">
        <f t="shared" si="31"/>
        <v>700</v>
      </c>
      <c r="E223" s="78">
        <v>0.16839999999999999</v>
      </c>
      <c r="F223" s="79">
        <v>2.9899999999999998E-5</v>
      </c>
      <c r="G223" s="75">
        <f t="shared" si="35"/>
        <v>0.16842989999999999</v>
      </c>
      <c r="H223" s="66">
        <v>92.7</v>
      </c>
      <c r="I223" s="67" t="s">
        <v>73</v>
      </c>
      <c r="J223" s="68">
        <f t="shared" si="32"/>
        <v>92700</v>
      </c>
      <c r="K223" s="66">
        <v>3.5</v>
      </c>
      <c r="L223" s="67" t="s">
        <v>73</v>
      </c>
      <c r="M223" s="68">
        <f t="shared" si="37"/>
        <v>3500</v>
      </c>
      <c r="N223" s="66">
        <v>877.31</v>
      </c>
      <c r="O223" s="67" t="s">
        <v>71</v>
      </c>
      <c r="P223" s="64">
        <f t="shared" si="34"/>
        <v>877.31</v>
      </c>
    </row>
    <row r="224" spans="1:16">
      <c r="A224" s="1">
        <f t="shared" si="36"/>
        <v>224</v>
      </c>
      <c r="B224" s="76">
        <v>15</v>
      </c>
      <c r="C224" s="77" t="s">
        <v>74</v>
      </c>
      <c r="D224" s="113">
        <f t="shared" si="31"/>
        <v>750</v>
      </c>
      <c r="E224" s="78">
        <v>0.16500000000000001</v>
      </c>
      <c r="F224" s="79">
        <v>2.8050000000000001E-5</v>
      </c>
      <c r="G224" s="75">
        <f t="shared" si="35"/>
        <v>0.16502805000000001</v>
      </c>
      <c r="H224" s="66">
        <v>102.53</v>
      </c>
      <c r="I224" s="67" t="s">
        <v>73</v>
      </c>
      <c r="J224" s="68">
        <f t="shared" si="32"/>
        <v>102530</v>
      </c>
      <c r="K224" s="66">
        <v>3.77</v>
      </c>
      <c r="L224" s="67" t="s">
        <v>73</v>
      </c>
      <c r="M224" s="68">
        <f t="shared" si="37"/>
        <v>3770</v>
      </c>
      <c r="N224" s="66">
        <v>958.88</v>
      </c>
      <c r="O224" s="67" t="s">
        <v>71</v>
      </c>
      <c r="P224" s="64">
        <f t="shared" si="34"/>
        <v>958.88</v>
      </c>
    </row>
    <row r="225" spans="1:16">
      <c r="A225" s="1">
        <f t="shared" si="36"/>
        <v>225</v>
      </c>
      <c r="B225" s="76">
        <v>16</v>
      </c>
      <c r="C225" s="77" t="s">
        <v>74</v>
      </c>
      <c r="D225" s="113">
        <f t="shared" si="31"/>
        <v>800</v>
      </c>
      <c r="E225" s="78">
        <v>0.16200000000000001</v>
      </c>
      <c r="F225" s="79">
        <v>2.6429999999999999E-5</v>
      </c>
      <c r="G225" s="75">
        <f t="shared" si="35"/>
        <v>0.16202643</v>
      </c>
      <c r="H225" s="66">
        <v>112.56</v>
      </c>
      <c r="I225" s="67" t="s">
        <v>73</v>
      </c>
      <c r="J225" s="68">
        <f t="shared" si="32"/>
        <v>112560</v>
      </c>
      <c r="K225" s="66">
        <v>4.03</v>
      </c>
      <c r="L225" s="67" t="s">
        <v>73</v>
      </c>
      <c r="M225" s="68">
        <f t="shared" si="37"/>
        <v>4030.0000000000005</v>
      </c>
      <c r="N225" s="66">
        <v>1.04</v>
      </c>
      <c r="O225" s="112" t="s">
        <v>73</v>
      </c>
      <c r="P225" s="68">
        <f>N225*1000</f>
        <v>1040</v>
      </c>
    </row>
    <row r="226" spans="1:16">
      <c r="A226" s="1">
        <f t="shared" si="36"/>
        <v>226</v>
      </c>
      <c r="B226" s="76">
        <v>17</v>
      </c>
      <c r="C226" s="77" t="s">
        <v>74</v>
      </c>
      <c r="D226" s="113">
        <f t="shared" si="31"/>
        <v>850</v>
      </c>
      <c r="E226" s="78">
        <v>0.1595</v>
      </c>
      <c r="F226" s="79">
        <v>2.499E-5</v>
      </c>
      <c r="G226" s="75">
        <f t="shared" si="35"/>
        <v>0.15952499000000001</v>
      </c>
      <c r="H226" s="66">
        <v>122.75</v>
      </c>
      <c r="I226" s="67" t="s">
        <v>73</v>
      </c>
      <c r="J226" s="68">
        <f t="shared" si="32"/>
        <v>122750</v>
      </c>
      <c r="K226" s="66">
        <v>4.28</v>
      </c>
      <c r="L226" s="67" t="s">
        <v>73</v>
      </c>
      <c r="M226" s="68">
        <f t="shared" si="37"/>
        <v>4280</v>
      </c>
      <c r="N226" s="66">
        <v>1.1200000000000001</v>
      </c>
      <c r="O226" s="67" t="s">
        <v>73</v>
      </c>
      <c r="P226" s="68">
        <f>N226*1000</f>
        <v>1120</v>
      </c>
    </row>
    <row r="227" spans="1:16">
      <c r="A227" s="1">
        <f t="shared" si="36"/>
        <v>227</v>
      </c>
      <c r="B227" s="76">
        <v>18</v>
      </c>
      <c r="C227" s="77" t="s">
        <v>74</v>
      </c>
      <c r="D227" s="113">
        <f t="shared" si="31"/>
        <v>900</v>
      </c>
      <c r="E227" s="78">
        <v>0.15740000000000001</v>
      </c>
      <c r="F227" s="79">
        <v>2.3710000000000002E-5</v>
      </c>
      <c r="G227" s="75">
        <f t="shared" si="35"/>
        <v>0.15742371000000002</v>
      </c>
      <c r="H227" s="66">
        <v>133.09</v>
      </c>
      <c r="I227" s="67" t="s">
        <v>73</v>
      </c>
      <c r="J227" s="68">
        <f t="shared" si="32"/>
        <v>133090</v>
      </c>
      <c r="K227" s="66">
        <v>4.53</v>
      </c>
      <c r="L227" s="67" t="s">
        <v>73</v>
      </c>
      <c r="M227" s="68">
        <f t="shared" si="37"/>
        <v>4530</v>
      </c>
      <c r="N227" s="66">
        <v>1.2</v>
      </c>
      <c r="O227" s="67" t="s">
        <v>73</v>
      </c>
      <c r="P227" s="68">
        <f>N227*1000</f>
        <v>1200</v>
      </c>
    </row>
    <row r="228" spans="1:16">
      <c r="A228" s="4">
        <f t="shared" si="36"/>
        <v>228</v>
      </c>
      <c r="B228" s="76">
        <v>20</v>
      </c>
      <c r="C228" s="77" t="s">
        <v>74</v>
      </c>
      <c r="D228" s="64">
        <f t="shared" si="31"/>
        <v>1000</v>
      </c>
      <c r="E228" s="78">
        <v>0.15390000000000001</v>
      </c>
      <c r="F228" s="79">
        <v>2.1509999999999999E-5</v>
      </c>
      <c r="G228" s="75">
        <f t="shared" si="35"/>
        <v>0.15392151000000001</v>
      </c>
      <c r="H228" s="66">
        <v>154.16</v>
      </c>
      <c r="I228" s="67" t="s">
        <v>73</v>
      </c>
      <c r="J228" s="68">
        <f t="shared" si="32"/>
        <v>154160</v>
      </c>
      <c r="K228" s="66">
        <v>5.43</v>
      </c>
      <c r="L228" s="67" t="s">
        <v>73</v>
      </c>
      <c r="M228" s="68">
        <f t="shared" si="37"/>
        <v>5430</v>
      </c>
      <c r="N228" s="66">
        <v>1.37</v>
      </c>
      <c r="O228" s="67" t="s">
        <v>73</v>
      </c>
      <c r="P228" s="68">
        <f>N228*1000</f>
        <v>1370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250C0-502F-464A-9FEA-8F5CE3786302}">
  <sheetPr codeName="WSform9"/>
  <dimension ref="A1:Y300"/>
  <sheetViews>
    <sheetView tabSelected="1" zoomScale="80" zoomScaleNormal="80" workbookViewId="0">
      <selection activeCell="U68" sqref="U68"/>
    </sheetView>
  </sheetViews>
  <sheetFormatPr defaultColWidth="9" defaultRowHeight="12"/>
  <cols>
    <col min="1" max="1" width="4.375" style="1" customWidth="1"/>
    <col min="2" max="2" width="9.875" style="1" customWidth="1"/>
    <col min="3" max="3" width="8.625" style="1" customWidth="1"/>
    <col min="4" max="4" width="7.75" style="1" customWidth="1"/>
    <col min="5" max="7" width="8.875" style="1" customWidth="1"/>
    <col min="8" max="8" width="6.625" style="1" customWidth="1"/>
    <col min="9" max="9" width="5.125" style="1" customWidth="1"/>
    <col min="10" max="11" width="8.875" style="1" customWidth="1"/>
    <col min="12" max="12" width="3.75" style="1" customWidth="1"/>
    <col min="13" max="13" width="8.875" style="1" customWidth="1"/>
    <col min="14" max="14" width="6.625" style="1" customWidth="1"/>
    <col min="15" max="15" width="3.875" style="1" customWidth="1"/>
    <col min="16" max="16" width="8.875" style="1" customWidth="1"/>
    <col min="17" max="17" width="3.125" style="1" customWidth="1"/>
    <col min="18" max="18" width="10.625" style="5" customWidth="1"/>
    <col min="19" max="19" width="10.625" style="49" customWidth="1"/>
    <col min="20" max="29" width="10.625" style="1" customWidth="1"/>
    <col min="30" max="16384" width="9" style="1"/>
  </cols>
  <sheetData>
    <row r="1" spans="1:25">
      <c r="A1" s="1">
        <v>1</v>
      </c>
      <c r="B1" s="2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2">
        <v>8</v>
      </c>
      <c r="I1" s="2">
        <v>9</v>
      </c>
      <c r="J1" s="3">
        <v>10</v>
      </c>
      <c r="K1" s="4">
        <v>11</v>
      </c>
      <c r="L1" s="1">
        <v>12</v>
      </c>
      <c r="M1" s="4">
        <v>13</v>
      </c>
      <c r="N1" s="1">
        <v>14</v>
      </c>
      <c r="O1" s="1">
        <v>15</v>
      </c>
      <c r="P1" s="4">
        <v>16</v>
      </c>
      <c r="R1" s="41"/>
      <c r="S1" s="87"/>
      <c r="T1" s="23"/>
      <c r="U1" s="23"/>
      <c r="V1" s="23"/>
      <c r="W1" s="23"/>
      <c r="X1" s="23"/>
      <c r="Y1" s="23"/>
    </row>
    <row r="2" spans="1:25" ht="18.75">
      <c r="A2" s="1">
        <v>2</v>
      </c>
      <c r="B2" s="6" t="s">
        <v>5</v>
      </c>
      <c r="F2" s="7"/>
      <c r="G2" s="7"/>
      <c r="L2" s="5" t="s">
        <v>38</v>
      </c>
      <c r="M2" s="106" t="s">
        <v>64</v>
      </c>
      <c r="N2" s="8" t="s">
        <v>6</v>
      </c>
      <c r="R2" s="5" t="s">
        <v>62</v>
      </c>
      <c r="S2" s="108" t="s">
        <v>66</v>
      </c>
      <c r="T2" s="8" t="s">
        <v>63</v>
      </c>
      <c r="U2" s="41"/>
      <c r="V2" s="88"/>
      <c r="W2" s="23"/>
      <c r="X2" s="23"/>
      <c r="Y2" s="23"/>
    </row>
    <row r="3" spans="1:25">
      <c r="A3" s="4">
        <v>3</v>
      </c>
      <c r="B3" s="11" t="s">
        <v>39</v>
      </c>
      <c r="C3" s="12" t="s">
        <v>67</v>
      </c>
      <c r="E3" s="11" t="s">
        <v>60</v>
      </c>
      <c r="F3" s="109"/>
      <c r="G3" s="13" t="s">
        <v>7</v>
      </c>
      <c r="H3" s="13"/>
      <c r="I3" s="13"/>
      <c r="K3" s="14"/>
      <c r="L3" s="5" t="s">
        <v>8</v>
      </c>
      <c r="M3" s="107" t="s">
        <v>65</v>
      </c>
      <c r="N3" s="8" t="s">
        <v>9</v>
      </c>
      <c r="O3" s="8"/>
      <c r="R3" s="23"/>
      <c r="S3" s="23"/>
      <c r="T3" s="23"/>
      <c r="U3" s="41"/>
      <c r="V3" s="89"/>
      <c r="W3" s="90"/>
      <c r="X3" s="23"/>
      <c r="Y3" s="23"/>
    </row>
    <row r="4" spans="1:25">
      <c r="A4" s="4">
        <v>4</v>
      </c>
      <c r="B4" s="11" t="s">
        <v>10</v>
      </c>
      <c r="C4" s="18">
        <v>11</v>
      </c>
      <c r="D4" s="19"/>
      <c r="F4" s="13" t="s">
        <v>4</v>
      </c>
      <c r="G4" s="13" t="s">
        <v>4</v>
      </c>
      <c r="H4" s="13" t="s">
        <v>11</v>
      </c>
      <c r="I4" s="13" t="s">
        <v>1</v>
      </c>
      <c r="J4" s="8"/>
      <c r="K4" s="20" t="s">
        <v>12</v>
      </c>
      <c r="L4" s="8"/>
      <c r="M4" s="8"/>
      <c r="N4" s="8"/>
      <c r="O4" s="8"/>
      <c r="R4" s="41"/>
      <c r="S4" s="21"/>
      <c r="T4" s="23"/>
      <c r="U4" s="23"/>
      <c r="V4" s="91"/>
      <c r="W4" s="23"/>
      <c r="X4" s="23"/>
      <c r="Y4" s="23"/>
    </row>
    <row r="5" spans="1:25">
      <c r="A5" s="1">
        <v>5</v>
      </c>
      <c r="B5" s="11" t="s">
        <v>13</v>
      </c>
      <c r="C5" s="18">
        <v>22</v>
      </c>
      <c r="D5" s="19" t="s">
        <v>40</v>
      </c>
      <c r="F5" s="13" t="s">
        <v>0</v>
      </c>
      <c r="G5" s="13" t="s">
        <v>14</v>
      </c>
      <c r="H5" s="13" t="s">
        <v>41</v>
      </c>
      <c r="I5" s="13" t="s">
        <v>41</v>
      </c>
      <c r="J5" s="22" t="s">
        <v>15</v>
      </c>
      <c r="K5" s="5" t="s">
        <v>42</v>
      </c>
      <c r="L5" s="13"/>
      <c r="M5" s="13"/>
      <c r="N5" s="8"/>
      <c r="O5" s="14" t="s">
        <v>59</v>
      </c>
      <c r="P5" s="96" t="str">
        <f ca="1">RIGHT(CELL("filename",A1),LEN(CELL("filename",A1))-FIND("]",CELL("filename",A1)))</f>
        <v>srim22Na_GaN</v>
      </c>
      <c r="R5" s="41"/>
      <c r="S5" s="21"/>
      <c r="T5" s="92"/>
      <c r="U5" s="87"/>
      <c r="V5" s="82"/>
      <c r="W5" s="23"/>
      <c r="X5" s="23"/>
      <c r="Y5" s="23"/>
    </row>
    <row r="6" spans="1:25">
      <c r="A6" s="4">
        <v>6</v>
      </c>
      <c r="B6" s="11" t="s">
        <v>43</v>
      </c>
      <c r="C6" s="104" t="s">
        <v>79</v>
      </c>
      <c r="D6" s="19" t="s">
        <v>16</v>
      </c>
      <c r="F6" s="24" t="s">
        <v>76</v>
      </c>
      <c r="G6" s="25">
        <v>7</v>
      </c>
      <c r="H6" s="25">
        <v>50</v>
      </c>
      <c r="I6" s="26">
        <v>16.73</v>
      </c>
      <c r="J6" s="4">
        <v>1</v>
      </c>
      <c r="K6" s="99">
        <v>60.997999999999998</v>
      </c>
      <c r="L6" s="20" t="s">
        <v>17</v>
      </c>
      <c r="M6" s="8"/>
      <c r="N6" s="8"/>
      <c r="O6" s="14" t="s">
        <v>58</v>
      </c>
      <c r="P6" s="105" t="s">
        <v>80</v>
      </c>
      <c r="Q6" s="23"/>
      <c r="R6" s="41"/>
      <c r="S6" s="21"/>
      <c r="T6" s="52"/>
      <c r="U6" s="87"/>
      <c r="V6" s="82"/>
      <c r="W6" s="23"/>
      <c r="X6" s="23"/>
      <c r="Y6" s="23"/>
    </row>
    <row r="7" spans="1:25">
      <c r="A7" s="1">
        <v>7</v>
      </c>
      <c r="B7" s="27"/>
      <c r="C7" s="104" t="s">
        <v>78</v>
      </c>
      <c r="F7" s="28" t="s">
        <v>77</v>
      </c>
      <c r="G7" s="29">
        <v>31</v>
      </c>
      <c r="H7" s="29">
        <v>50</v>
      </c>
      <c r="I7" s="30">
        <v>83.27</v>
      </c>
      <c r="J7" s="4">
        <v>2</v>
      </c>
      <c r="K7" s="100">
        <v>609.98</v>
      </c>
      <c r="L7" s="20" t="s">
        <v>18</v>
      </c>
      <c r="M7" s="8"/>
      <c r="N7" s="8"/>
      <c r="R7" s="41"/>
      <c r="S7" s="21"/>
      <c r="T7" s="23"/>
      <c r="U7" s="87"/>
      <c r="V7" s="82"/>
      <c r="W7" s="23"/>
      <c r="X7" s="31"/>
      <c r="Y7" s="23"/>
    </row>
    <row r="8" spans="1:25">
      <c r="A8" s="1">
        <v>8</v>
      </c>
      <c r="B8" s="11" t="s">
        <v>19</v>
      </c>
      <c r="C8" s="32">
        <v>6.1</v>
      </c>
      <c r="D8" s="33" t="s">
        <v>2</v>
      </c>
      <c r="F8" s="28"/>
      <c r="G8" s="29"/>
      <c r="H8" s="29"/>
      <c r="I8" s="30"/>
      <c r="J8" s="4">
        <v>3</v>
      </c>
      <c r="K8" s="100">
        <v>609.98</v>
      </c>
      <c r="L8" s="20" t="s">
        <v>20</v>
      </c>
      <c r="M8" s="8"/>
      <c r="N8" s="8"/>
      <c r="O8" s="8"/>
      <c r="R8" s="41"/>
      <c r="S8" s="21"/>
      <c r="T8" s="23"/>
      <c r="U8" s="87"/>
      <c r="V8" s="34"/>
      <c r="W8" s="23"/>
      <c r="X8" s="35"/>
      <c r="Y8" s="93"/>
    </row>
    <row r="9" spans="1:25">
      <c r="A9" s="1">
        <v>9</v>
      </c>
      <c r="B9" s="27"/>
      <c r="C9" s="32">
        <v>8.7748000000000007E+22</v>
      </c>
      <c r="D9" s="19" t="s">
        <v>3</v>
      </c>
      <c r="F9" s="28"/>
      <c r="G9" s="29"/>
      <c r="H9" s="29"/>
      <c r="I9" s="30"/>
      <c r="J9" s="4">
        <v>4</v>
      </c>
      <c r="K9" s="100">
        <v>1</v>
      </c>
      <c r="L9" s="20" t="s">
        <v>44</v>
      </c>
      <c r="M9" s="8"/>
      <c r="N9" s="8"/>
      <c r="O9" s="8"/>
      <c r="R9" s="41"/>
      <c r="S9" s="36"/>
      <c r="T9" s="94"/>
      <c r="U9" s="87"/>
      <c r="V9" s="34"/>
      <c r="W9" s="23"/>
      <c r="X9" s="35"/>
      <c r="Y9" s="93"/>
    </row>
    <row r="10" spans="1:25">
      <c r="A10" s="1">
        <v>10</v>
      </c>
      <c r="B10" s="11" t="s">
        <v>21</v>
      </c>
      <c r="C10" s="37">
        <v>0</v>
      </c>
      <c r="D10" s="19"/>
      <c r="F10" s="28"/>
      <c r="G10" s="29"/>
      <c r="H10" s="29"/>
      <c r="I10" s="30"/>
      <c r="J10" s="4">
        <v>5</v>
      </c>
      <c r="K10" s="100">
        <v>1</v>
      </c>
      <c r="L10" s="20" t="s">
        <v>22</v>
      </c>
      <c r="M10" s="8"/>
      <c r="N10" s="8"/>
      <c r="O10" s="8"/>
      <c r="R10" s="41"/>
      <c r="S10" s="36"/>
      <c r="T10" s="52"/>
      <c r="U10" s="87"/>
      <c r="V10" s="34"/>
      <c r="W10" s="23"/>
      <c r="X10" s="35"/>
      <c r="Y10" s="93"/>
    </row>
    <row r="11" spans="1:25">
      <c r="A11" s="1">
        <v>11</v>
      </c>
      <c r="C11" s="38" t="s">
        <v>45</v>
      </c>
      <c r="D11" s="7" t="s">
        <v>46</v>
      </c>
      <c r="F11" s="28"/>
      <c r="G11" s="29"/>
      <c r="H11" s="29"/>
      <c r="I11" s="30"/>
      <c r="J11" s="4">
        <v>6</v>
      </c>
      <c r="K11" s="100">
        <v>1000</v>
      </c>
      <c r="L11" s="20" t="s">
        <v>47</v>
      </c>
      <c r="M11" s="8"/>
      <c r="N11" s="8"/>
      <c r="O11" s="8"/>
      <c r="R11" s="41"/>
      <c r="S11" s="42"/>
      <c r="T11" s="23"/>
      <c r="U11" s="23"/>
      <c r="V11" s="31"/>
      <c r="W11" s="31"/>
      <c r="X11" s="31"/>
      <c r="Y11" s="23"/>
    </row>
    <row r="12" spans="1:25">
      <c r="A12" s="1">
        <v>12</v>
      </c>
      <c r="B12" s="5" t="s">
        <v>48</v>
      </c>
      <c r="C12" s="39">
        <v>20</v>
      </c>
      <c r="D12" s="40">
        <f>$C$5/100</f>
        <v>0.22</v>
      </c>
      <c r="E12" s="19" t="s">
        <v>57</v>
      </c>
      <c r="F12" s="28"/>
      <c r="G12" s="29"/>
      <c r="H12" s="29"/>
      <c r="I12" s="30"/>
      <c r="J12" s="4">
        <v>7</v>
      </c>
      <c r="K12" s="100">
        <v>69.515000000000001</v>
      </c>
      <c r="L12" s="20" t="s">
        <v>23</v>
      </c>
      <c r="M12" s="8"/>
      <c r="R12" s="41"/>
      <c r="S12" s="42"/>
      <c r="T12" s="23"/>
      <c r="U12" s="23"/>
      <c r="V12" s="82"/>
      <c r="W12" s="82"/>
      <c r="X12" s="82"/>
      <c r="Y12" s="23"/>
    </row>
    <row r="13" spans="1:25">
      <c r="A13" s="1">
        <v>13</v>
      </c>
      <c r="B13" s="5" t="s">
        <v>49</v>
      </c>
      <c r="C13" s="43">
        <v>228</v>
      </c>
      <c r="D13" s="40">
        <f>$C$5*1000000</f>
        <v>22000000</v>
      </c>
      <c r="E13" s="19" t="s">
        <v>50</v>
      </c>
      <c r="F13" s="44"/>
      <c r="G13" s="45"/>
      <c r="H13" s="45"/>
      <c r="I13" s="46"/>
      <c r="J13" s="4">
        <v>8</v>
      </c>
      <c r="K13" s="101">
        <v>0.39637</v>
      </c>
      <c r="L13" s="20" t="s">
        <v>51</v>
      </c>
      <c r="R13" s="41" t="s">
        <v>61</v>
      </c>
      <c r="S13" s="42"/>
      <c r="T13" s="23"/>
      <c r="U13" s="41"/>
      <c r="V13" s="82"/>
      <c r="W13" s="82"/>
      <c r="X13" s="34"/>
      <c r="Y13" s="23"/>
    </row>
    <row r="14" spans="1:25" ht="13.5">
      <c r="A14" s="1">
        <v>14</v>
      </c>
      <c r="B14" s="5" t="s">
        <v>53</v>
      </c>
      <c r="C14" s="102"/>
      <c r="D14" s="19" t="s">
        <v>55</v>
      </c>
      <c r="E14" s="23"/>
      <c r="F14" s="23"/>
      <c r="G14" s="23"/>
      <c r="H14" s="97">
        <f>SUM(H6:H13)</f>
        <v>100</v>
      </c>
      <c r="I14" s="98">
        <f>SUM(I6:I13)</f>
        <v>100</v>
      </c>
      <c r="J14" s="4">
        <v>0</v>
      </c>
      <c r="K14" s="47" t="s">
        <v>24</v>
      </c>
      <c r="L14" s="48"/>
      <c r="N14" s="38"/>
      <c r="O14" s="38"/>
      <c r="P14" s="38"/>
      <c r="R14" s="41"/>
      <c r="S14" s="42"/>
      <c r="T14" s="23"/>
      <c r="U14" s="41"/>
      <c r="V14" s="85"/>
      <c r="W14" s="85"/>
      <c r="X14" s="95"/>
      <c r="Y14" s="23"/>
    </row>
    <row r="15" spans="1:25" ht="13.5">
      <c r="A15" s="1">
        <v>15</v>
      </c>
      <c r="B15" s="5" t="s">
        <v>54</v>
      </c>
      <c r="C15" s="103"/>
      <c r="D15" s="81" t="s">
        <v>56</v>
      </c>
      <c r="E15" s="69"/>
      <c r="F15" s="69"/>
      <c r="G15" s="69"/>
      <c r="H15" s="52"/>
      <c r="I15" s="52"/>
      <c r="J15" s="70"/>
      <c r="K15" s="53"/>
      <c r="L15" s="54"/>
      <c r="M15" s="70"/>
      <c r="N15" s="19"/>
      <c r="O15" s="19"/>
      <c r="P15" s="70"/>
      <c r="R15" s="41"/>
      <c r="S15" s="42"/>
      <c r="T15" s="23"/>
      <c r="U15" s="23"/>
      <c r="V15" s="86"/>
      <c r="W15" s="86"/>
      <c r="X15" s="35"/>
      <c r="Y15" s="23"/>
    </row>
    <row r="16" spans="1:25">
      <c r="A16" s="1">
        <v>16</v>
      </c>
      <c r="B16" s="19"/>
      <c r="C16" s="50"/>
      <c r="D16" s="51"/>
      <c r="F16" s="55" t="s">
        <v>25</v>
      </c>
      <c r="G16" s="69"/>
      <c r="H16" s="56"/>
      <c r="I16" s="52"/>
      <c r="J16" s="71"/>
      <c r="K16" s="53"/>
      <c r="L16" s="54"/>
      <c r="M16" s="19"/>
      <c r="N16" s="19"/>
      <c r="O16" s="19"/>
      <c r="P16" s="19"/>
      <c r="R16" s="41"/>
      <c r="S16" s="42"/>
      <c r="T16" s="23"/>
      <c r="U16" s="23"/>
      <c r="V16" s="86"/>
      <c r="W16" s="86"/>
      <c r="X16" s="35"/>
      <c r="Y16" s="23"/>
    </row>
    <row r="17" spans="1:25">
      <c r="A17" s="1">
        <v>17</v>
      </c>
      <c r="B17" s="57" t="s">
        <v>26</v>
      </c>
      <c r="C17" s="10"/>
      <c r="D17" s="9"/>
      <c r="E17" s="57" t="s">
        <v>27</v>
      </c>
      <c r="F17" s="58" t="s">
        <v>28</v>
      </c>
      <c r="G17" s="59" t="s">
        <v>52</v>
      </c>
      <c r="H17" s="57" t="s">
        <v>29</v>
      </c>
      <c r="I17" s="10"/>
      <c r="J17" s="9"/>
      <c r="K17" s="57" t="s">
        <v>30</v>
      </c>
      <c r="L17" s="60"/>
      <c r="M17" s="61"/>
      <c r="N17" s="57" t="s">
        <v>31</v>
      </c>
      <c r="O17" s="10"/>
      <c r="P17" s="9"/>
      <c r="R17" s="41"/>
      <c r="S17" s="42"/>
      <c r="T17" s="23"/>
      <c r="U17" s="23"/>
      <c r="V17" s="23"/>
      <c r="W17" s="23"/>
      <c r="X17" s="23"/>
      <c r="Y17" s="23"/>
    </row>
    <row r="18" spans="1:25">
      <c r="A18" s="1">
        <v>18</v>
      </c>
      <c r="B18" s="62" t="s">
        <v>32</v>
      </c>
      <c r="C18" s="23"/>
      <c r="D18" s="115" t="s">
        <v>33</v>
      </c>
      <c r="E18" s="116" t="s">
        <v>34</v>
      </c>
      <c r="F18" s="117"/>
      <c r="G18" s="118"/>
      <c r="H18" s="62" t="s">
        <v>35</v>
      </c>
      <c r="I18" s="23"/>
      <c r="J18" s="115" t="s">
        <v>36</v>
      </c>
      <c r="K18" s="62" t="s">
        <v>37</v>
      </c>
      <c r="L18" s="63"/>
      <c r="M18" s="115" t="s">
        <v>36</v>
      </c>
      <c r="N18" s="62" t="s">
        <v>37</v>
      </c>
      <c r="O18" s="23"/>
      <c r="P18" s="115" t="s">
        <v>36</v>
      </c>
    </row>
    <row r="19" spans="1:25">
      <c r="A19" s="1">
        <v>19</v>
      </c>
      <c r="B19" s="15"/>
      <c r="C19" s="16"/>
      <c r="D19" s="17"/>
      <c r="E19" s="15"/>
      <c r="F19" s="16"/>
      <c r="G19" s="17"/>
      <c r="H19" s="15"/>
      <c r="I19" s="16"/>
      <c r="J19" s="17"/>
      <c r="K19" s="15"/>
      <c r="L19" s="16"/>
      <c r="M19" s="17"/>
      <c r="N19" s="15"/>
      <c r="O19" s="16"/>
      <c r="P19" s="17"/>
    </row>
    <row r="20" spans="1:25">
      <c r="A20" s="4">
        <v>20</v>
      </c>
      <c r="B20" s="72">
        <v>224.999</v>
      </c>
      <c r="C20" s="110" t="s">
        <v>68</v>
      </c>
      <c r="D20" s="84">
        <f t="shared" ref="D20:D36" si="0">B20/1000000/$C$5</f>
        <v>1.0227227272727273E-5</v>
      </c>
      <c r="E20" s="73">
        <v>2.0959999999999999E-2</v>
      </c>
      <c r="F20" s="74">
        <v>0.29139999999999999</v>
      </c>
      <c r="G20" s="75">
        <f t="shared" ref="G20:G83" si="1">E20+F20</f>
        <v>0.31235999999999997</v>
      </c>
      <c r="H20" s="72">
        <v>8</v>
      </c>
      <c r="I20" s="110" t="s">
        <v>69</v>
      </c>
      <c r="J20" s="83">
        <f t="shared" ref="J20:J51" si="2">H20/1000/10</f>
        <v>8.0000000000000004E-4</v>
      </c>
      <c r="K20" s="72">
        <v>8</v>
      </c>
      <c r="L20" s="110" t="s">
        <v>69</v>
      </c>
      <c r="M20" s="83">
        <f t="shared" ref="M20:M51" si="3">K20/1000/10</f>
        <v>8.0000000000000004E-4</v>
      </c>
      <c r="N20" s="72">
        <v>6</v>
      </c>
      <c r="O20" s="110" t="s">
        <v>69</v>
      </c>
      <c r="P20" s="83">
        <f t="shared" ref="P20:P51" si="4">N20/1000/10</f>
        <v>6.0000000000000006E-4</v>
      </c>
    </row>
    <row r="21" spans="1:25">
      <c r="A21" s="1">
        <f>A20+1</f>
        <v>21</v>
      </c>
      <c r="B21" s="76">
        <v>249.999</v>
      </c>
      <c r="C21" s="77" t="s">
        <v>68</v>
      </c>
      <c r="D21" s="84">
        <f t="shared" si="0"/>
        <v>1.1363590909090909E-5</v>
      </c>
      <c r="E21" s="78">
        <v>2.2089999999999999E-2</v>
      </c>
      <c r="F21" s="79">
        <v>0.3044</v>
      </c>
      <c r="G21" s="75">
        <f t="shared" si="1"/>
        <v>0.32649</v>
      </c>
      <c r="H21" s="76">
        <v>9</v>
      </c>
      <c r="I21" s="77" t="s">
        <v>69</v>
      </c>
      <c r="J21" s="83">
        <f t="shared" si="2"/>
        <v>8.9999999999999998E-4</v>
      </c>
      <c r="K21" s="76">
        <v>8</v>
      </c>
      <c r="L21" s="77" t="s">
        <v>69</v>
      </c>
      <c r="M21" s="83">
        <f t="shared" si="3"/>
        <v>8.0000000000000004E-4</v>
      </c>
      <c r="N21" s="76">
        <v>6</v>
      </c>
      <c r="O21" s="77" t="s">
        <v>69</v>
      </c>
      <c r="P21" s="83">
        <f t="shared" si="4"/>
        <v>6.0000000000000006E-4</v>
      </c>
    </row>
    <row r="22" spans="1:25">
      <c r="A22" s="1">
        <f t="shared" ref="A22:A85" si="5">A21+1</f>
        <v>22</v>
      </c>
      <c r="B22" s="76">
        <v>274.99900000000002</v>
      </c>
      <c r="C22" s="77" t="s">
        <v>68</v>
      </c>
      <c r="D22" s="84">
        <f t="shared" si="0"/>
        <v>1.2499954545454545E-5</v>
      </c>
      <c r="E22" s="78">
        <v>2.317E-2</v>
      </c>
      <c r="F22" s="79">
        <v>0.3165</v>
      </c>
      <c r="G22" s="75">
        <f t="shared" si="1"/>
        <v>0.33967000000000003</v>
      </c>
      <c r="H22" s="76">
        <v>9</v>
      </c>
      <c r="I22" s="77" t="s">
        <v>69</v>
      </c>
      <c r="J22" s="83">
        <f t="shared" si="2"/>
        <v>8.9999999999999998E-4</v>
      </c>
      <c r="K22" s="76">
        <v>9</v>
      </c>
      <c r="L22" s="77" t="s">
        <v>69</v>
      </c>
      <c r="M22" s="83">
        <f t="shared" si="3"/>
        <v>8.9999999999999998E-4</v>
      </c>
      <c r="N22" s="76">
        <v>6</v>
      </c>
      <c r="O22" s="77" t="s">
        <v>69</v>
      </c>
      <c r="P22" s="83">
        <f t="shared" si="4"/>
        <v>6.0000000000000006E-4</v>
      </c>
    </row>
    <row r="23" spans="1:25">
      <c r="A23" s="1">
        <f t="shared" si="5"/>
        <v>23</v>
      </c>
      <c r="B23" s="76">
        <v>299.99900000000002</v>
      </c>
      <c r="C23" s="77" t="s">
        <v>68</v>
      </c>
      <c r="D23" s="84">
        <f t="shared" si="0"/>
        <v>1.3636318181818183E-5</v>
      </c>
      <c r="E23" s="78">
        <v>2.4199999999999999E-2</v>
      </c>
      <c r="F23" s="79">
        <v>0.32769999999999999</v>
      </c>
      <c r="G23" s="75">
        <f t="shared" si="1"/>
        <v>0.35189999999999999</v>
      </c>
      <c r="H23" s="76">
        <v>10</v>
      </c>
      <c r="I23" s="77" t="s">
        <v>69</v>
      </c>
      <c r="J23" s="83">
        <f t="shared" si="2"/>
        <v>1E-3</v>
      </c>
      <c r="K23" s="76">
        <v>9</v>
      </c>
      <c r="L23" s="77" t="s">
        <v>69</v>
      </c>
      <c r="M23" s="83">
        <f t="shared" si="3"/>
        <v>8.9999999999999998E-4</v>
      </c>
      <c r="N23" s="76">
        <v>7</v>
      </c>
      <c r="O23" s="77" t="s">
        <v>69</v>
      </c>
      <c r="P23" s="83">
        <f t="shared" si="4"/>
        <v>6.9999999999999999E-4</v>
      </c>
    </row>
    <row r="24" spans="1:25">
      <c r="A24" s="1">
        <f t="shared" si="5"/>
        <v>24</v>
      </c>
      <c r="B24" s="76">
        <v>324.99900000000002</v>
      </c>
      <c r="C24" s="77" t="s">
        <v>68</v>
      </c>
      <c r="D24" s="84">
        <f t="shared" si="0"/>
        <v>1.4772681818181819E-5</v>
      </c>
      <c r="E24" s="78">
        <v>2.5190000000000001E-2</v>
      </c>
      <c r="F24" s="79">
        <v>0.33810000000000001</v>
      </c>
      <c r="G24" s="75">
        <f t="shared" si="1"/>
        <v>0.36329</v>
      </c>
      <c r="H24" s="76">
        <v>10</v>
      </c>
      <c r="I24" s="77" t="s">
        <v>69</v>
      </c>
      <c r="J24" s="83">
        <f t="shared" si="2"/>
        <v>1E-3</v>
      </c>
      <c r="K24" s="76">
        <v>9</v>
      </c>
      <c r="L24" s="77" t="s">
        <v>69</v>
      </c>
      <c r="M24" s="83">
        <f t="shared" si="3"/>
        <v>8.9999999999999998E-4</v>
      </c>
      <c r="N24" s="76">
        <v>7</v>
      </c>
      <c r="O24" s="77" t="s">
        <v>69</v>
      </c>
      <c r="P24" s="83">
        <f t="shared" si="4"/>
        <v>6.9999999999999999E-4</v>
      </c>
    </row>
    <row r="25" spans="1:25">
      <c r="A25" s="1">
        <f t="shared" si="5"/>
        <v>25</v>
      </c>
      <c r="B25" s="76">
        <v>349.99900000000002</v>
      </c>
      <c r="C25" s="77" t="s">
        <v>68</v>
      </c>
      <c r="D25" s="84">
        <f t="shared" si="0"/>
        <v>1.5909045454545455E-5</v>
      </c>
      <c r="E25" s="78">
        <v>2.614E-2</v>
      </c>
      <c r="F25" s="79">
        <v>0.34799999999999998</v>
      </c>
      <c r="G25" s="75">
        <f t="shared" si="1"/>
        <v>0.37413999999999997</v>
      </c>
      <c r="H25" s="76">
        <v>11</v>
      </c>
      <c r="I25" s="77" t="s">
        <v>69</v>
      </c>
      <c r="J25" s="83">
        <f t="shared" si="2"/>
        <v>1.0999999999999998E-3</v>
      </c>
      <c r="K25" s="76">
        <v>10</v>
      </c>
      <c r="L25" s="77" t="s">
        <v>69</v>
      </c>
      <c r="M25" s="83">
        <f t="shared" si="3"/>
        <v>1E-3</v>
      </c>
      <c r="N25" s="76">
        <v>7</v>
      </c>
      <c r="O25" s="77" t="s">
        <v>69</v>
      </c>
      <c r="P25" s="83">
        <f t="shared" si="4"/>
        <v>6.9999999999999999E-4</v>
      </c>
    </row>
    <row r="26" spans="1:25">
      <c r="A26" s="1">
        <f t="shared" si="5"/>
        <v>26</v>
      </c>
      <c r="B26" s="76">
        <v>374.99900000000002</v>
      </c>
      <c r="C26" s="77" t="s">
        <v>68</v>
      </c>
      <c r="D26" s="84">
        <f t="shared" si="0"/>
        <v>1.7045409090909094E-5</v>
      </c>
      <c r="E26" s="78">
        <v>2.7050000000000001E-2</v>
      </c>
      <c r="F26" s="79">
        <v>0.35730000000000001</v>
      </c>
      <c r="G26" s="75">
        <f t="shared" si="1"/>
        <v>0.38435000000000002</v>
      </c>
      <c r="H26" s="76">
        <v>11</v>
      </c>
      <c r="I26" s="77" t="s">
        <v>69</v>
      </c>
      <c r="J26" s="83">
        <f t="shared" si="2"/>
        <v>1.0999999999999998E-3</v>
      </c>
      <c r="K26" s="76">
        <v>10</v>
      </c>
      <c r="L26" s="77" t="s">
        <v>69</v>
      </c>
      <c r="M26" s="83">
        <f t="shared" si="3"/>
        <v>1E-3</v>
      </c>
      <c r="N26" s="76">
        <v>7</v>
      </c>
      <c r="O26" s="77" t="s">
        <v>69</v>
      </c>
      <c r="P26" s="83">
        <f t="shared" si="4"/>
        <v>6.9999999999999999E-4</v>
      </c>
    </row>
    <row r="27" spans="1:25">
      <c r="A27" s="1">
        <f t="shared" si="5"/>
        <v>27</v>
      </c>
      <c r="B27" s="76">
        <v>399.99900000000002</v>
      </c>
      <c r="C27" s="77" t="s">
        <v>68</v>
      </c>
      <c r="D27" s="84">
        <f t="shared" si="0"/>
        <v>1.8181772727272727E-5</v>
      </c>
      <c r="E27" s="78">
        <v>2.794E-2</v>
      </c>
      <c r="F27" s="79">
        <v>0.36609999999999998</v>
      </c>
      <c r="G27" s="75">
        <f t="shared" si="1"/>
        <v>0.39404</v>
      </c>
      <c r="H27" s="76">
        <v>12</v>
      </c>
      <c r="I27" s="77" t="s">
        <v>69</v>
      </c>
      <c r="J27" s="83">
        <f t="shared" si="2"/>
        <v>1.2000000000000001E-3</v>
      </c>
      <c r="K27" s="76">
        <v>10</v>
      </c>
      <c r="L27" s="77" t="s">
        <v>69</v>
      </c>
      <c r="M27" s="83">
        <f t="shared" si="3"/>
        <v>1E-3</v>
      </c>
      <c r="N27" s="76">
        <v>8</v>
      </c>
      <c r="O27" s="77" t="s">
        <v>69</v>
      </c>
      <c r="P27" s="83">
        <f t="shared" si="4"/>
        <v>8.0000000000000004E-4</v>
      </c>
    </row>
    <row r="28" spans="1:25">
      <c r="A28" s="1">
        <f t="shared" si="5"/>
        <v>28</v>
      </c>
      <c r="B28" s="76">
        <v>449.99900000000002</v>
      </c>
      <c r="C28" s="77" t="s">
        <v>68</v>
      </c>
      <c r="D28" s="84">
        <f t="shared" si="0"/>
        <v>2.0454500000000002E-5</v>
      </c>
      <c r="E28" s="78">
        <v>2.964E-2</v>
      </c>
      <c r="F28" s="79">
        <v>0.38229999999999997</v>
      </c>
      <c r="G28" s="75">
        <f t="shared" si="1"/>
        <v>0.41193999999999997</v>
      </c>
      <c r="H28" s="76">
        <v>12</v>
      </c>
      <c r="I28" s="77" t="s">
        <v>69</v>
      </c>
      <c r="J28" s="83">
        <f t="shared" si="2"/>
        <v>1.2000000000000001E-3</v>
      </c>
      <c r="K28" s="76">
        <v>11</v>
      </c>
      <c r="L28" s="77" t="s">
        <v>69</v>
      </c>
      <c r="M28" s="83">
        <f t="shared" si="3"/>
        <v>1.0999999999999998E-3</v>
      </c>
      <c r="N28" s="76">
        <v>8</v>
      </c>
      <c r="O28" s="77" t="s">
        <v>69</v>
      </c>
      <c r="P28" s="83">
        <f t="shared" si="4"/>
        <v>8.0000000000000004E-4</v>
      </c>
    </row>
    <row r="29" spans="1:25">
      <c r="A29" s="1">
        <f t="shared" si="5"/>
        <v>29</v>
      </c>
      <c r="B29" s="76">
        <v>499.99900000000002</v>
      </c>
      <c r="C29" s="77" t="s">
        <v>68</v>
      </c>
      <c r="D29" s="84">
        <f t="shared" si="0"/>
        <v>2.2727227272727274E-5</v>
      </c>
      <c r="E29" s="78">
        <v>3.124E-2</v>
      </c>
      <c r="F29" s="79">
        <v>0.39710000000000001</v>
      </c>
      <c r="G29" s="75">
        <f t="shared" si="1"/>
        <v>0.42834</v>
      </c>
      <c r="H29" s="76">
        <v>13</v>
      </c>
      <c r="I29" s="77" t="s">
        <v>69</v>
      </c>
      <c r="J29" s="83">
        <f t="shared" si="2"/>
        <v>1.2999999999999999E-3</v>
      </c>
      <c r="K29" s="76">
        <v>12</v>
      </c>
      <c r="L29" s="77" t="s">
        <v>69</v>
      </c>
      <c r="M29" s="83">
        <f t="shared" si="3"/>
        <v>1.2000000000000001E-3</v>
      </c>
      <c r="N29" s="76">
        <v>9</v>
      </c>
      <c r="O29" s="77" t="s">
        <v>69</v>
      </c>
      <c r="P29" s="83">
        <f t="shared" si="4"/>
        <v>8.9999999999999998E-4</v>
      </c>
    </row>
    <row r="30" spans="1:25">
      <c r="A30" s="1">
        <f t="shared" si="5"/>
        <v>30</v>
      </c>
      <c r="B30" s="76">
        <v>549.99900000000002</v>
      </c>
      <c r="C30" s="77" t="s">
        <v>68</v>
      </c>
      <c r="D30" s="84">
        <f t="shared" si="0"/>
        <v>2.4999954545454546E-5</v>
      </c>
      <c r="E30" s="78">
        <v>3.2759999999999997E-2</v>
      </c>
      <c r="F30" s="79">
        <v>0.41070000000000001</v>
      </c>
      <c r="G30" s="75">
        <f t="shared" si="1"/>
        <v>0.44346000000000002</v>
      </c>
      <c r="H30" s="76">
        <v>14</v>
      </c>
      <c r="I30" s="77" t="s">
        <v>69</v>
      </c>
      <c r="J30" s="83">
        <f t="shared" si="2"/>
        <v>1.4E-3</v>
      </c>
      <c r="K30" s="76">
        <v>12</v>
      </c>
      <c r="L30" s="77" t="s">
        <v>69</v>
      </c>
      <c r="M30" s="83">
        <f t="shared" si="3"/>
        <v>1.2000000000000001E-3</v>
      </c>
      <c r="N30" s="76">
        <v>9</v>
      </c>
      <c r="O30" s="77" t="s">
        <v>69</v>
      </c>
      <c r="P30" s="83">
        <f t="shared" si="4"/>
        <v>8.9999999999999998E-4</v>
      </c>
    </row>
    <row r="31" spans="1:25">
      <c r="A31" s="1">
        <f t="shared" si="5"/>
        <v>31</v>
      </c>
      <c r="B31" s="76">
        <v>599.99900000000002</v>
      </c>
      <c r="C31" s="77" t="s">
        <v>68</v>
      </c>
      <c r="D31" s="84">
        <f t="shared" si="0"/>
        <v>2.7272681818181821E-5</v>
      </c>
      <c r="E31" s="78">
        <v>3.422E-2</v>
      </c>
      <c r="F31" s="79">
        <v>0.42309999999999998</v>
      </c>
      <c r="G31" s="75">
        <f t="shared" si="1"/>
        <v>0.45731999999999995</v>
      </c>
      <c r="H31" s="76">
        <v>15</v>
      </c>
      <c r="I31" s="77" t="s">
        <v>69</v>
      </c>
      <c r="J31" s="83">
        <f t="shared" si="2"/>
        <v>1.5E-3</v>
      </c>
      <c r="K31" s="76">
        <v>13</v>
      </c>
      <c r="L31" s="77" t="s">
        <v>69</v>
      </c>
      <c r="M31" s="83">
        <f t="shared" si="3"/>
        <v>1.2999999999999999E-3</v>
      </c>
      <c r="N31" s="76">
        <v>10</v>
      </c>
      <c r="O31" s="77" t="s">
        <v>69</v>
      </c>
      <c r="P31" s="83">
        <f t="shared" si="4"/>
        <v>1E-3</v>
      </c>
    </row>
    <row r="32" spans="1:25">
      <c r="A32" s="1">
        <f t="shared" si="5"/>
        <v>32</v>
      </c>
      <c r="B32" s="76">
        <v>649.99900000000002</v>
      </c>
      <c r="C32" s="77" t="s">
        <v>68</v>
      </c>
      <c r="D32" s="84">
        <f t="shared" si="0"/>
        <v>2.9545409090909093E-5</v>
      </c>
      <c r="E32" s="78">
        <v>3.5619999999999999E-2</v>
      </c>
      <c r="F32" s="79">
        <v>0.43469999999999998</v>
      </c>
      <c r="G32" s="75">
        <f t="shared" si="1"/>
        <v>0.47031999999999996</v>
      </c>
      <c r="H32" s="76">
        <v>15</v>
      </c>
      <c r="I32" s="77" t="s">
        <v>69</v>
      </c>
      <c r="J32" s="83">
        <f t="shared" si="2"/>
        <v>1.5E-3</v>
      </c>
      <c r="K32" s="76">
        <v>13</v>
      </c>
      <c r="L32" s="77" t="s">
        <v>69</v>
      </c>
      <c r="M32" s="83">
        <f t="shared" si="3"/>
        <v>1.2999999999999999E-3</v>
      </c>
      <c r="N32" s="76">
        <v>10</v>
      </c>
      <c r="O32" s="77" t="s">
        <v>69</v>
      </c>
      <c r="P32" s="83">
        <f t="shared" si="4"/>
        <v>1E-3</v>
      </c>
    </row>
    <row r="33" spans="1:16">
      <c r="A33" s="1">
        <f t="shared" si="5"/>
        <v>33</v>
      </c>
      <c r="B33" s="76">
        <v>699.99900000000002</v>
      </c>
      <c r="C33" s="77" t="s">
        <v>68</v>
      </c>
      <c r="D33" s="84">
        <f t="shared" si="0"/>
        <v>3.1818136363636365E-5</v>
      </c>
      <c r="E33" s="78">
        <v>3.696E-2</v>
      </c>
      <c r="F33" s="79">
        <v>0.44550000000000001</v>
      </c>
      <c r="G33" s="75">
        <f t="shared" si="1"/>
        <v>0.48246</v>
      </c>
      <c r="H33" s="76">
        <v>16</v>
      </c>
      <c r="I33" s="77" t="s">
        <v>69</v>
      </c>
      <c r="J33" s="83">
        <f t="shared" si="2"/>
        <v>1.6000000000000001E-3</v>
      </c>
      <c r="K33" s="76">
        <v>14</v>
      </c>
      <c r="L33" s="77" t="s">
        <v>69</v>
      </c>
      <c r="M33" s="83">
        <f t="shared" si="3"/>
        <v>1.4E-3</v>
      </c>
      <c r="N33" s="76">
        <v>10</v>
      </c>
      <c r="O33" s="77" t="s">
        <v>69</v>
      </c>
      <c r="P33" s="83">
        <f t="shared" si="4"/>
        <v>1E-3</v>
      </c>
    </row>
    <row r="34" spans="1:16">
      <c r="A34" s="1">
        <f t="shared" si="5"/>
        <v>34</v>
      </c>
      <c r="B34" s="76">
        <v>799.99900000000002</v>
      </c>
      <c r="C34" s="77" t="s">
        <v>68</v>
      </c>
      <c r="D34" s="84">
        <f t="shared" si="0"/>
        <v>3.6363590909090909E-5</v>
      </c>
      <c r="E34" s="78">
        <v>3.952E-2</v>
      </c>
      <c r="F34" s="79">
        <v>0.46500000000000002</v>
      </c>
      <c r="G34" s="75">
        <f t="shared" si="1"/>
        <v>0.50452000000000008</v>
      </c>
      <c r="H34" s="76">
        <v>18</v>
      </c>
      <c r="I34" s="77" t="s">
        <v>69</v>
      </c>
      <c r="J34" s="83">
        <f t="shared" si="2"/>
        <v>1.8E-3</v>
      </c>
      <c r="K34" s="76">
        <v>15</v>
      </c>
      <c r="L34" s="77" t="s">
        <v>69</v>
      </c>
      <c r="M34" s="83">
        <f t="shared" si="3"/>
        <v>1.5E-3</v>
      </c>
      <c r="N34" s="76">
        <v>11</v>
      </c>
      <c r="O34" s="77" t="s">
        <v>69</v>
      </c>
      <c r="P34" s="83">
        <f t="shared" si="4"/>
        <v>1.0999999999999998E-3</v>
      </c>
    </row>
    <row r="35" spans="1:16">
      <c r="A35" s="1">
        <f t="shared" si="5"/>
        <v>35</v>
      </c>
      <c r="B35" s="76">
        <v>899.99900000000002</v>
      </c>
      <c r="C35" s="77" t="s">
        <v>68</v>
      </c>
      <c r="D35" s="84">
        <f t="shared" si="0"/>
        <v>4.0909045454545459E-5</v>
      </c>
      <c r="E35" s="78">
        <v>4.1910000000000003E-2</v>
      </c>
      <c r="F35" s="79">
        <v>0.48220000000000002</v>
      </c>
      <c r="G35" s="75">
        <f t="shared" si="1"/>
        <v>0.52411000000000008</v>
      </c>
      <c r="H35" s="76">
        <v>19</v>
      </c>
      <c r="I35" s="77" t="s">
        <v>69</v>
      </c>
      <c r="J35" s="83">
        <f t="shared" si="2"/>
        <v>1.9E-3</v>
      </c>
      <c r="K35" s="76">
        <v>16</v>
      </c>
      <c r="L35" s="77" t="s">
        <v>69</v>
      </c>
      <c r="M35" s="83">
        <f t="shared" si="3"/>
        <v>1.6000000000000001E-3</v>
      </c>
      <c r="N35" s="76">
        <v>12</v>
      </c>
      <c r="O35" s="77" t="s">
        <v>69</v>
      </c>
      <c r="P35" s="83">
        <f t="shared" si="4"/>
        <v>1.2000000000000001E-3</v>
      </c>
    </row>
    <row r="36" spans="1:16">
      <c r="A36" s="1">
        <f t="shared" si="5"/>
        <v>36</v>
      </c>
      <c r="B36" s="76">
        <v>999.99900000000002</v>
      </c>
      <c r="C36" s="77" t="s">
        <v>68</v>
      </c>
      <c r="D36" s="84">
        <f t="shared" si="0"/>
        <v>4.5454500000000003E-5</v>
      </c>
      <c r="E36" s="78">
        <v>4.4179999999999997E-2</v>
      </c>
      <c r="F36" s="79">
        <v>0.49769999999999998</v>
      </c>
      <c r="G36" s="75">
        <f t="shared" si="1"/>
        <v>0.54187999999999992</v>
      </c>
      <c r="H36" s="76">
        <v>20</v>
      </c>
      <c r="I36" s="77" t="s">
        <v>69</v>
      </c>
      <c r="J36" s="83">
        <f t="shared" si="2"/>
        <v>2E-3</v>
      </c>
      <c r="K36" s="76">
        <v>17</v>
      </c>
      <c r="L36" s="77" t="s">
        <v>69</v>
      </c>
      <c r="M36" s="83">
        <f t="shared" si="3"/>
        <v>1.7000000000000001E-3</v>
      </c>
      <c r="N36" s="76">
        <v>13</v>
      </c>
      <c r="O36" s="77" t="s">
        <v>69</v>
      </c>
      <c r="P36" s="83">
        <f t="shared" si="4"/>
        <v>1.2999999999999999E-3</v>
      </c>
    </row>
    <row r="37" spans="1:16">
      <c r="A37" s="1">
        <f t="shared" si="5"/>
        <v>37</v>
      </c>
      <c r="B37" s="76">
        <v>1.1000000000000001</v>
      </c>
      <c r="C37" s="111" t="s">
        <v>70</v>
      </c>
      <c r="D37" s="84">
        <f t="shared" ref="D37:D68" si="6">B37/1000/$C$5</f>
        <v>5.0000000000000002E-5</v>
      </c>
      <c r="E37" s="78">
        <v>4.6339999999999999E-2</v>
      </c>
      <c r="F37" s="79">
        <v>0.51170000000000004</v>
      </c>
      <c r="G37" s="75">
        <f t="shared" si="1"/>
        <v>0.55804000000000009</v>
      </c>
      <c r="H37" s="76">
        <v>21</v>
      </c>
      <c r="I37" s="77" t="s">
        <v>69</v>
      </c>
      <c r="J37" s="83">
        <f t="shared" si="2"/>
        <v>2.1000000000000003E-3</v>
      </c>
      <c r="K37" s="76">
        <v>18</v>
      </c>
      <c r="L37" s="77" t="s">
        <v>69</v>
      </c>
      <c r="M37" s="83">
        <f t="shared" si="3"/>
        <v>1.8E-3</v>
      </c>
      <c r="N37" s="76">
        <v>13</v>
      </c>
      <c r="O37" s="77" t="s">
        <v>69</v>
      </c>
      <c r="P37" s="83">
        <f t="shared" si="4"/>
        <v>1.2999999999999999E-3</v>
      </c>
    </row>
    <row r="38" spans="1:16">
      <c r="A38" s="1">
        <f t="shared" si="5"/>
        <v>38</v>
      </c>
      <c r="B38" s="76">
        <v>1.2</v>
      </c>
      <c r="C38" s="77" t="s">
        <v>70</v>
      </c>
      <c r="D38" s="84">
        <f t="shared" si="6"/>
        <v>5.4545454545454539E-5</v>
      </c>
      <c r="E38" s="78">
        <v>4.8399999999999999E-2</v>
      </c>
      <c r="F38" s="79">
        <v>0.52439999999999998</v>
      </c>
      <c r="G38" s="75">
        <f t="shared" si="1"/>
        <v>0.57279999999999998</v>
      </c>
      <c r="H38" s="76">
        <v>23</v>
      </c>
      <c r="I38" s="77" t="s">
        <v>69</v>
      </c>
      <c r="J38" s="83">
        <f t="shared" si="2"/>
        <v>2.3E-3</v>
      </c>
      <c r="K38" s="76">
        <v>19</v>
      </c>
      <c r="L38" s="77" t="s">
        <v>69</v>
      </c>
      <c r="M38" s="83">
        <f t="shared" si="3"/>
        <v>1.9E-3</v>
      </c>
      <c r="N38" s="76">
        <v>14</v>
      </c>
      <c r="O38" s="77" t="s">
        <v>69</v>
      </c>
      <c r="P38" s="83">
        <f t="shared" si="4"/>
        <v>1.4E-3</v>
      </c>
    </row>
    <row r="39" spans="1:16">
      <c r="A39" s="1">
        <f t="shared" si="5"/>
        <v>39</v>
      </c>
      <c r="B39" s="76">
        <v>1.3</v>
      </c>
      <c r="C39" s="77" t="s">
        <v>70</v>
      </c>
      <c r="D39" s="84">
        <f t="shared" si="6"/>
        <v>5.909090909090909E-5</v>
      </c>
      <c r="E39" s="78">
        <v>5.0369999999999998E-2</v>
      </c>
      <c r="F39" s="79">
        <v>0.53600000000000003</v>
      </c>
      <c r="G39" s="75">
        <f t="shared" si="1"/>
        <v>0.58637000000000006</v>
      </c>
      <c r="H39" s="76">
        <v>24</v>
      </c>
      <c r="I39" s="77" t="s">
        <v>69</v>
      </c>
      <c r="J39" s="83">
        <f t="shared" si="2"/>
        <v>2.4000000000000002E-3</v>
      </c>
      <c r="K39" s="76">
        <v>20</v>
      </c>
      <c r="L39" s="77" t="s">
        <v>69</v>
      </c>
      <c r="M39" s="83">
        <f t="shared" si="3"/>
        <v>2E-3</v>
      </c>
      <c r="N39" s="76">
        <v>15</v>
      </c>
      <c r="O39" s="77" t="s">
        <v>69</v>
      </c>
      <c r="P39" s="83">
        <f t="shared" si="4"/>
        <v>1.5E-3</v>
      </c>
    </row>
    <row r="40" spans="1:16">
      <c r="A40" s="1">
        <f t="shared" si="5"/>
        <v>40</v>
      </c>
      <c r="B40" s="76">
        <v>1.4</v>
      </c>
      <c r="C40" s="77" t="s">
        <v>70</v>
      </c>
      <c r="D40" s="84">
        <f t="shared" si="6"/>
        <v>6.3636363636363641E-5</v>
      </c>
      <c r="E40" s="78">
        <v>5.2269999999999997E-2</v>
      </c>
      <c r="F40" s="79">
        <v>0.54659999999999997</v>
      </c>
      <c r="G40" s="75">
        <f t="shared" si="1"/>
        <v>0.59887000000000001</v>
      </c>
      <c r="H40" s="76">
        <v>25</v>
      </c>
      <c r="I40" s="77" t="s">
        <v>69</v>
      </c>
      <c r="J40" s="83">
        <f t="shared" si="2"/>
        <v>2.5000000000000001E-3</v>
      </c>
      <c r="K40" s="76">
        <v>21</v>
      </c>
      <c r="L40" s="77" t="s">
        <v>69</v>
      </c>
      <c r="M40" s="83">
        <f t="shared" si="3"/>
        <v>2.1000000000000003E-3</v>
      </c>
      <c r="N40" s="76">
        <v>15</v>
      </c>
      <c r="O40" s="77" t="s">
        <v>69</v>
      </c>
      <c r="P40" s="83">
        <f t="shared" si="4"/>
        <v>1.5E-3</v>
      </c>
    </row>
    <row r="41" spans="1:16">
      <c r="A41" s="1">
        <f t="shared" si="5"/>
        <v>41</v>
      </c>
      <c r="B41" s="76">
        <v>1.5</v>
      </c>
      <c r="C41" s="77" t="s">
        <v>70</v>
      </c>
      <c r="D41" s="84">
        <f t="shared" si="6"/>
        <v>6.8181818181818184E-5</v>
      </c>
      <c r="E41" s="78">
        <v>5.4109999999999998E-2</v>
      </c>
      <c r="F41" s="79">
        <v>0.55649999999999999</v>
      </c>
      <c r="G41" s="75">
        <f t="shared" si="1"/>
        <v>0.61060999999999999</v>
      </c>
      <c r="H41" s="76">
        <v>26</v>
      </c>
      <c r="I41" s="77" t="s">
        <v>69</v>
      </c>
      <c r="J41" s="83">
        <f t="shared" si="2"/>
        <v>2.5999999999999999E-3</v>
      </c>
      <c r="K41" s="76">
        <v>22</v>
      </c>
      <c r="L41" s="77" t="s">
        <v>69</v>
      </c>
      <c r="M41" s="83">
        <f t="shared" si="3"/>
        <v>2.1999999999999997E-3</v>
      </c>
      <c r="N41" s="76">
        <v>16</v>
      </c>
      <c r="O41" s="77" t="s">
        <v>69</v>
      </c>
      <c r="P41" s="83">
        <f t="shared" si="4"/>
        <v>1.6000000000000001E-3</v>
      </c>
    </row>
    <row r="42" spans="1:16">
      <c r="A42" s="1">
        <f t="shared" si="5"/>
        <v>42</v>
      </c>
      <c r="B42" s="76">
        <v>1.6</v>
      </c>
      <c r="C42" s="77" t="s">
        <v>70</v>
      </c>
      <c r="D42" s="84">
        <f t="shared" si="6"/>
        <v>7.2727272727272728E-5</v>
      </c>
      <c r="E42" s="78">
        <v>5.5879999999999999E-2</v>
      </c>
      <c r="F42" s="79">
        <v>0.56559999999999999</v>
      </c>
      <c r="G42" s="75">
        <f t="shared" si="1"/>
        <v>0.62148000000000003</v>
      </c>
      <c r="H42" s="76">
        <v>28</v>
      </c>
      <c r="I42" s="77" t="s">
        <v>69</v>
      </c>
      <c r="J42" s="83">
        <f t="shared" si="2"/>
        <v>2.8E-3</v>
      </c>
      <c r="K42" s="76">
        <v>23</v>
      </c>
      <c r="L42" s="77" t="s">
        <v>69</v>
      </c>
      <c r="M42" s="83">
        <f t="shared" si="3"/>
        <v>2.3E-3</v>
      </c>
      <c r="N42" s="76">
        <v>17</v>
      </c>
      <c r="O42" s="77" t="s">
        <v>69</v>
      </c>
      <c r="P42" s="83">
        <f t="shared" si="4"/>
        <v>1.7000000000000001E-3</v>
      </c>
    </row>
    <row r="43" spans="1:16">
      <c r="A43" s="1">
        <f t="shared" si="5"/>
        <v>43</v>
      </c>
      <c r="B43" s="76">
        <v>1.7</v>
      </c>
      <c r="C43" s="77" t="s">
        <v>70</v>
      </c>
      <c r="D43" s="84">
        <f t="shared" si="6"/>
        <v>7.7272727272727272E-5</v>
      </c>
      <c r="E43" s="78">
        <v>5.7599999999999998E-2</v>
      </c>
      <c r="F43" s="79">
        <v>0.57410000000000005</v>
      </c>
      <c r="G43" s="75">
        <f t="shared" si="1"/>
        <v>0.63170000000000004</v>
      </c>
      <c r="H43" s="76">
        <v>29</v>
      </c>
      <c r="I43" s="77" t="s">
        <v>69</v>
      </c>
      <c r="J43" s="83">
        <f t="shared" si="2"/>
        <v>2.9000000000000002E-3</v>
      </c>
      <c r="K43" s="76">
        <v>23</v>
      </c>
      <c r="L43" s="77" t="s">
        <v>69</v>
      </c>
      <c r="M43" s="83">
        <f t="shared" si="3"/>
        <v>2.3E-3</v>
      </c>
      <c r="N43" s="76">
        <v>17</v>
      </c>
      <c r="O43" s="77" t="s">
        <v>69</v>
      </c>
      <c r="P43" s="83">
        <f t="shared" si="4"/>
        <v>1.7000000000000001E-3</v>
      </c>
    </row>
    <row r="44" spans="1:16">
      <c r="A44" s="1">
        <f t="shared" si="5"/>
        <v>44</v>
      </c>
      <c r="B44" s="76">
        <v>1.8</v>
      </c>
      <c r="C44" s="77" t="s">
        <v>70</v>
      </c>
      <c r="D44" s="84">
        <f t="shared" si="6"/>
        <v>8.1818181818181816E-5</v>
      </c>
      <c r="E44" s="78">
        <v>5.9270000000000003E-2</v>
      </c>
      <c r="F44" s="79">
        <v>0.58209999999999995</v>
      </c>
      <c r="G44" s="75">
        <f t="shared" si="1"/>
        <v>0.64137</v>
      </c>
      <c r="H44" s="76">
        <v>30</v>
      </c>
      <c r="I44" s="77" t="s">
        <v>69</v>
      </c>
      <c r="J44" s="83">
        <f t="shared" si="2"/>
        <v>3.0000000000000001E-3</v>
      </c>
      <c r="K44" s="76">
        <v>24</v>
      </c>
      <c r="L44" s="77" t="s">
        <v>69</v>
      </c>
      <c r="M44" s="83">
        <f t="shared" si="3"/>
        <v>2.4000000000000002E-3</v>
      </c>
      <c r="N44" s="76">
        <v>18</v>
      </c>
      <c r="O44" s="77" t="s">
        <v>69</v>
      </c>
      <c r="P44" s="83">
        <f t="shared" si="4"/>
        <v>1.8E-3</v>
      </c>
    </row>
    <row r="45" spans="1:16">
      <c r="A45" s="1">
        <f t="shared" si="5"/>
        <v>45</v>
      </c>
      <c r="B45" s="76">
        <v>2</v>
      </c>
      <c r="C45" s="77" t="s">
        <v>70</v>
      </c>
      <c r="D45" s="84">
        <f t="shared" si="6"/>
        <v>9.0909090909090917E-5</v>
      </c>
      <c r="E45" s="78">
        <v>6.2480000000000001E-2</v>
      </c>
      <c r="F45" s="79">
        <v>0.59640000000000004</v>
      </c>
      <c r="G45" s="75">
        <f t="shared" si="1"/>
        <v>0.65888000000000002</v>
      </c>
      <c r="H45" s="76">
        <v>32</v>
      </c>
      <c r="I45" s="77" t="s">
        <v>69</v>
      </c>
      <c r="J45" s="83">
        <f t="shared" si="2"/>
        <v>3.2000000000000002E-3</v>
      </c>
      <c r="K45" s="76">
        <v>26</v>
      </c>
      <c r="L45" s="77" t="s">
        <v>69</v>
      </c>
      <c r="M45" s="83">
        <f t="shared" si="3"/>
        <v>2.5999999999999999E-3</v>
      </c>
      <c r="N45" s="76">
        <v>19</v>
      </c>
      <c r="O45" s="77" t="s">
        <v>69</v>
      </c>
      <c r="P45" s="83">
        <f t="shared" si="4"/>
        <v>1.9E-3</v>
      </c>
    </row>
    <row r="46" spans="1:16">
      <c r="A46" s="1">
        <f t="shared" si="5"/>
        <v>46</v>
      </c>
      <c r="B46" s="76">
        <v>2.25</v>
      </c>
      <c r="C46" s="77" t="s">
        <v>70</v>
      </c>
      <c r="D46" s="84">
        <f t="shared" si="6"/>
        <v>1.0227272727272727E-4</v>
      </c>
      <c r="E46" s="78">
        <v>6.6269999999999996E-2</v>
      </c>
      <c r="F46" s="79">
        <v>0.61209999999999998</v>
      </c>
      <c r="G46" s="75">
        <f t="shared" si="1"/>
        <v>0.67836999999999992</v>
      </c>
      <c r="H46" s="76">
        <v>35</v>
      </c>
      <c r="I46" s="77" t="s">
        <v>69</v>
      </c>
      <c r="J46" s="83">
        <f t="shared" si="2"/>
        <v>3.5000000000000005E-3</v>
      </c>
      <c r="K46" s="76">
        <v>28</v>
      </c>
      <c r="L46" s="77" t="s">
        <v>69</v>
      </c>
      <c r="M46" s="83">
        <f t="shared" si="3"/>
        <v>2.8E-3</v>
      </c>
      <c r="N46" s="76">
        <v>21</v>
      </c>
      <c r="O46" s="77" t="s">
        <v>69</v>
      </c>
      <c r="P46" s="83">
        <f t="shared" si="4"/>
        <v>2.1000000000000003E-3</v>
      </c>
    </row>
    <row r="47" spans="1:16">
      <c r="A47" s="1">
        <f t="shared" si="5"/>
        <v>47</v>
      </c>
      <c r="B47" s="76">
        <v>2.5</v>
      </c>
      <c r="C47" s="77" t="s">
        <v>70</v>
      </c>
      <c r="D47" s="84">
        <f t="shared" si="6"/>
        <v>1.1363636363636364E-4</v>
      </c>
      <c r="E47" s="78">
        <v>6.9849999999999995E-2</v>
      </c>
      <c r="F47" s="79">
        <v>0.62560000000000004</v>
      </c>
      <c r="G47" s="75">
        <f t="shared" si="1"/>
        <v>0.69545000000000001</v>
      </c>
      <c r="H47" s="76">
        <v>38</v>
      </c>
      <c r="I47" s="77" t="s">
        <v>69</v>
      </c>
      <c r="J47" s="83">
        <f t="shared" si="2"/>
        <v>3.8E-3</v>
      </c>
      <c r="K47" s="76">
        <v>30</v>
      </c>
      <c r="L47" s="77" t="s">
        <v>69</v>
      </c>
      <c r="M47" s="83">
        <f t="shared" si="3"/>
        <v>3.0000000000000001E-3</v>
      </c>
      <c r="N47" s="76">
        <v>22</v>
      </c>
      <c r="O47" s="77" t="s">
        <v>69</v>
      </c>
      <c r="P47" s="83">
        <f t="shared" si="4"/>
        <v>2.1999999999999997E-3</v>
      </c>
    </row>
    <row r="48" spans="1:16">
      <c r="A48" s="1">
        <f t="shared" si="5"/>
        <v>48</v>
      </c>
      <c r="B48" s="76">
        <v>2.75</v>
      </c>
      <c r="C48" s="77" t="s">
        <v>70</v>
      </c>
      <c r="D48" s="84">
        <f t="shared" si="6"/>
        <v>1.25E-4</v>
      </c>
      <c r="E48" s="78">
        <v>7.3260000000000006E-2</v>
      </c>
      <c r="F48" s="79">
        <v>0.63749999999999996</v>
      </c>
      <c r="G48" s="75">
        <f t="shared" si="1"/>
        <v>0.71075999999999995</v>
      </c>
      <c r="H48" s="76">
        <v>40</v>
      </c>
      <c r="I48" s="77" t="s">
        <v>69</v>
      </c>
      <c r="J48" s="83">
        <f t="shared" si="2"/>
        <v>4.0000000000000001E-3</v>
      </c>
      <c r="K48" s="76">
        <v>32</v>
      </c>
      <c r="L48" s="77" t="s">
        <v>69</v>
      </c>
      <c r="M48" s="83">
        <f t="shared" si="3"/>
        <v>3.2000000000000002E-3</v>
      </c>
      <c r="N48" s="76">
        <v>23</v>
      </c>
      <c r="O48" s="77" t="s">
        <v>69</v>
      </c>
      <c r="P48" s="83">
        <f t="shared" si="4"/>
        <v>2.3E-3</v>
      </c>
    </row>
    <row r="49" spans="1:16">
      <c r="A49" s="1">
        <f t="shared" si="5"/>
        <v>49</v>
      </c>
      <c r="B49" s="76">
        <v>3</v>
      </c>
      <c r="C49" s="77" t="s">
        <v>70</v>
      </c>
      <c r="D49" s="84">
        <f t="shared" si="6"/>
        <v>1.3636363636363637E-4</v>
      </c>
      <c r="E49" s="78">
        <v>7.6520000000000005E-2</v>
      </c>
      <c r="F49" s="79">
        <v>0.64790000000000003</v>
      </c>
      <c r="G49" s="75">
        <f t="shared" si="1"/>
        <v>0.72442000000000006</v>
      </c>
      <c r="H49" s="76">
        <v>43</v>
      </c>
      <c r="I49" s="77" t="s">
        <v>69</v>
      </c>
      <c r="J49" s="83">
        <f t="shared" si="2"/>
        <v>4.3E-3</v>
      </c>
      <c r="K49" s="76">
        <v>34</v>
      </c>
      <c r="L49" s="77" t="s">
        <v>69</v>
      </c>
      <c r="M49" s="83">
        <f t="shared" si="3"/>
        <v>3.4000000000000002E-3</v>
      </c>
      <c r="N49" s="76">
        <v>25</v>
      </c>
      <c r="O49" s="77" t="s">
        <v>69</v>
      </c>
      <c r="P49" s="83">
        <f t="shared" si="4"/>
        <v>2.5000000000000001E-3</v>
      </c>
    </row>
    <row r="50" spans="1:16">
      <c r="A50" s="1">
        <f t="shared" si="5"/>
        <v>50</v>
      </c>
      <c r="B50" s="76">
        <v>3.25</v>
      </c>
      <c r="C50" s="77" t="s">
        <v>70</v>
      </c>
      <c r="D50" s="84">
        <f t="shared" si="6"/>
        <v>1.4772727272727271E-4</v>
      </c>
      <c r="E50" s="78">
        <v>7.9649999999999999E-2</v>
      </c>
      <c r="F50" s="79">
        <v>0.65710000000000002</v>
      </c>
      <c r="G50" s="75">
        <f t="shared" si="1"/>
        <v>0.73675000000000002</v>
      </c>
      <c r="H50" s="76">
        <v>46</v>
      </c>
      <c r="I50" s="77" t="s">
        <v>69</v>
      </c>
      <c r="J50" s="83">
        <f t="shared" si="2"/>
        <v>4.5999999999999999E-3</v>
      </c>
      <c r="K50" s="76">
        <v>36</v>
      </c>
      <c r="L50" s="77" t="s">
        <v>69</v>
      </c>
      <c r="M50" s="83">
        <f t="shared" si="3"/>
        <v>3.5999999999999999E-3</v>
      </c>
      <c r="N50" s="76">
        <v>26</v>
      </c>
      <c r="O50" s="77" t="s">
        <v>69</v>
      </c>
      <c r="P50" s="83">
        <f t="shared" si="4"/>
        <v>2.5999999999999999E-3</v>
      </c>
    </row>
    <row r="51" spans="1:16">
      <c r="A51" s="1">
        <f t="shared" si="5"/>
        <v>51</v>
      </c>
      <c r="B51" s="76">
        <v>3.5</v>
      </c>
      <c r="C51" s="77" t="s">
        <v>70</v>
      </c>
      <c r="D51" s="84">
        <f t="shared" si="6"/>
        <v>1.590909090909091E-4</v>
      </c>
      <c r="E51" s="78">
        <v>8.2650000000000001E-2</v>
      </c>
      <c r="F51" s="79">
        <v>0.6653</v>
      </c>
      <c r="G51" s="75">
        <f t="shared" si="1"/>
        <v>0.74795</v>
      </c>
      <c r="H51" s="76">
        <v>48</v>
      </c>
      <c r="I51" s="77" t="s">
        <v>69</v>
      </c>
      <c r="J51" s="83">
        <f t="shared" si="2"/>
        <v>4.8000000000000004E-3</v>
      </c>
      <c r="K51" s="76">
        <v>38</v>
      </c>
      <c r="L51" s="77" t="s">
        <v>69</v>
      </c>
      <c r="M51" s="83">
        <f t="shared" si="3"/>
        <v>3.8E-3</v>
      </c>
      <c r="N51" s="76">
        <v>27</v>
      </c>
      <c r="O51" s="77" t="s">
        <v>69</v>
      </c>
      <c r="P51" s="83">
        <f t="shared" si="4"/>
        <v>2.7000000000000001E-3</v>
      </c>
    </row>
    <row r="52" spans="1:16">
      <c r="A52" s="1">
        <f t="shared" si="5"/>
        <v>52</v>
      </c>
      <c r="B52" s="76">
        <v>3.75</v>
      </c>
      <c r="C52" s="77" t="s">
        <v>70</v>
      </c>
      <c r="D52" s="84">
        <f t="shared" si="6"/>
        <v>1.7045454545454544E-4</v>
      </c>
      <c r="E52" s="78">
        <v>8.5550000000000001E-2</v>
      </c>
      <c r="F52" s="79">
        <v>0.67269999999999996</v>
      </c>
      <c r="G52" s="75">
        <f t="shared" si="1"/>
        <v>0.75824999999999998</v>
      </c>
      <c r="H52" s="76">
        <v>51</v>
      </c>
      <c r="I52" s="77" t="s">
        <v>69</v>
      </c>
      <c r="J52" s="83">
        <f t="shared" ref="J52:J83" si="7">H52/1000/10</f>
        <v>5.0999999999999995E-3</v>
      </c>
      <c r="K52" s="76">
        <v>39</v>
      </c>
      <c r="L52" s="77" t="s">
        <v>69</v>
      </c>
      <c r="M52" s="83">
        <f t="shared" ref="M52:M83" si="8">K52/1000/10</f>
        <v>3.8999999999999998E-3</v>
      </c>
      <c r="N52" s="76">
        <v>29</v>
      </c>
      <c r="O52" s="77" t="s">
        <v>69</v>
      </c>
      <c r="P52" s="83">
        <f t="shared" ref="P52:P83" si="9">N52/1000/10</f>
        <v>2.9000000000000002E-3</v>
      </c>
    </row>
    <row r="53" spans="1:16">
      <c r="A53" s="1">
        <f t="shared" si="5"/>
        <v>53</v>
      </c>
      <c r="B53" s="76">
        <v>4</v>
      </c>
      <c r="C53" s="77" t="s">
        <v>70</v>
      </c>
      <c r="D53" s="84">
        <f t="shared" si="6"/>
        <v>1.8181818181818183E-4</v>
      </c>
      <c r="E53" s="78">
        <v>8.8359999999999994E-2</v>
      </c>
      <c r="F53" s="79">
        <v>0.67930000000000001</v>
      </c>
      <c r="G53" s="75">
        <f t="shared" si="1"/>
        <v>0.76766000000000001</v>
      </c>
      <c r="H53" s="76">
        <v>53</v>
      </c>
      <c r="I53" s="77" t="s">
        <v>69</v>
      </c>
      <c r="J53" s="83">
        <f t="shared" si="7"/>
        <v>5.3E-3</v>
      </c>
      <c r="K53" s="76">
        <v>41</v>
      </c>
      <c r="L53" s="77" t="s">
        <v>69</v>
      </c>
      <c r="M53" s="83">
        <f t="shared" si="8"/>
        <v>4.1000000000000003E-3</v>
      </c>
      <c r="N53" s="76">
        <v>30</v>
      </c>
      <c r="O53" s="77" t="s">
        <v>69</v>
      </c>
      <c r="P53" s="83">
        <f t="shared" si="9"/>
        <v>3.0000000000000001E-3</v>
      </c>
    </row>
    <row r="54" spans="1:16">
      <c r="A54" s="1">
        <f t="shared" si="5"/>
        <v>54</v>
      </c>
      <c r="B54" s="76">
        <v>4.5</v>
      </c>
      <c r="C54" s="77" t="s">
        <v>70</v>
      </c>
      <c r="D54" s="84">
        <f t="shared" si="6"/>
        <v>2.0454545454545454E-4</v>
      </c>
      <c r="E54" s="78">
        <v>9.3719999999999998E-2</v>
      </c>
      <c r="F54" s="79">
        <v>0.69059999999999999</v>
      </c>
      <c r="G54" s="75">
        <f t="shared" si="1"/>
        <v>0.78432000000000002</v>
      </c>
      <c r="H54" s="76">
        <v>58</v>
      </c>
      <c r="I54" s="77" t="s">
        <v>69</v>
      </c>
      <c r="J54" s="83">
        <f t="shared" si="7"/>
        <v>5.8000000000000005E-3</v>
      </c>
      <c r="K54" s="76">
        <v>45</v>
      </c>
      <c r="L54" s="77" t="s">
        <v>69</v>
      </c>
      <c r="M54" s="83">
        <f t="shared" si="8"/>
        <v>4.4999999999999997E-3</v>
      </c>
      <c r="N54" s="76">
        <v>33</v>
      </c>
      <c r="O54" s="77" t="s">
        <v>69</v>
      </c>
      <c r="P54" s="83">
        <f t="shared" si="9"/>
        <v>3.3E-3</v>
      </c>
    </row>
    <row r="55" spans="1:16">
      <c r="A55" s="1">
        <f t="shared" si="5"/>
        <v>55</v>
      </c>
      <c r="B55" s="76">
        <v>5</v>
      </c>
      <c r="C55" s="77" t="s">
        <v>70</v>
      </c>
      <c r="D55" s="84">
        <f t="shared" si="6"/>
        <v>2.2727272727272727E-4</v>
      </c>
      <c r="E55" s="78">
        <v>9.8790000000000003E-2</v>
      </c>
      <c r="F55" s="79">
        <v>0.69989999999999997</v>
      </c>
      <c r="G55" s="75">
        <f t="shared" si="1"/>
        <v>0.79869000000000001</v>
      </c>
      <c r="H55" s="76">
        <v>63</v>
      </c>
      <c r="I55" s="77" t="s">
        <v>69</v>
      </c>
      <c r="J55" s="83">
        <f t="shared" si="7"/>
        <v>6.3E-3</v>
      </c>
      <c r="K55" s="76">
        <v>48</v>
      </c>
      <c r="L55" s="77" t="s">
        <v>69</v>
      </c>
      <c r="M55" s="83">
        <f t="shared" si="8"/>
        <v>4.8000000000000004E-3</v>
      </c>
      <c r="N55" s="76">
        <v>35</v>
      </c>
      <c r="O55" s="77" t="s">
        <v>69</v>
      </c>
      <c r="P55" s="83">
        <f t="shared" si="9"/>
        <v>3.5000000000000005E-3</v>
      </c>
    </row>
    <row r="56" spans="1:16">
      <c r="A56" s="1">
        <f t="shared" si="5"/>
        <v>56</v>
      </c>
      <c r="B56" s="76">
        <v>5.5</v>
      </c>
      <c r="C56" s="77" t="s">
        <v>70</v>
      </c>
      <c r="D56" s="84">
        <f t="shared" si="6"/>
        <v>2.5000000000000001E-4</v>
      </c>
      <c r="E56" s="78">
        <v>0.1036</v>
      </c>
      <c r="F56" s="79">
        <v>0.70740000000000003</v>
      </c>
      <c r="G56" s="75">
        <f t="shared" si="1"/>
        <v>0.81100000000000005</v>
      </c>
      <c r="H56" s="76">
        <v>68</v>
      </c>
      <c r="I56" s="77" t="s">
        <v>69</v>
      </c>
      <c r="J56" s="83">
        <f t="shared" si="7"/>
        <v>6.8000000000000005E-3</v>
      </c>
      <c r="K56" s="76">
        <v>51</v>
      </c>
      <c r="L56" s="77" t="s">
        <v>69</v>
      </c>
      <c r="M56" s="83">
        <f t="shared" si="8"/>
        <v>5.0999999999999995E-3</v>
      </c>
      <c r="N56" s="76">
        <v>37</v>
      </c>
      <c r="O56" s="77" t="s">
        <v>69</v>
      </c>
      <c r="P56" s="83">
        <f t="shared" si="9"/>
        <v>3.6999999999999997E-3</v>
      </c>
    </row>
    <row r="57" spans="1:16">
      <c r="A57" s="1">
        <f t="shared" si="5"/>
        <v>57</v>
      </c>
      <c r="B57" s="76">
        <v>6</v>
      </c>
      <c r="C57" s="77" t="s">
        <v>70</v>
      </c>
      <c r="D57" s="84">
        <f t="shared" si="6"/>
        <v>2.7272727272727274E-4</v>
      </c>
      <c r="E57" s="78">
        <v>0.1082</v>
      </c>
      <c r="F57" s="79">
        <v>0.7137</v>
      </c>
      <c r="G57" s="75">
        <f t="shared" si="1"/>
        <v>0.82189999999999996</v>
      </c>
      <c r="H57" s="76">
        <v>73</v>
      </c>
      <c r="I57" s="77" t="s">
        <v>69</v>
      </c>
      <c r="J57" s="83">
        <f t="shared" si="7"/>
        <v>7.2999999999999992E-3</v>
      </c>
      <c r="K57" s="76">
        <v>55</v>
      </c>
      <c r="L57" s="77" t="s">
        <v>69</v>
      </c>
      <c r="M57" s="83">
        <f t="shared" si="8"/>
        <v>5.4999999999999997E-3</v>
      </c>
      <c r="N57" s="76">
        <v>40</v>
      </c>
      <c r="O57" s="77" t="s">
        <v>69</v>
      </c>
      <c r="P57" s="83">
        <f t="shared" si="9"/>
        <v>4.0000000000000001E-3</v>
      </c>
    </row>
    <row r="58" spans="1:16">
      <c r="A58" s="1">
        <f t="shared" si="5"/>
        <v>58</v>
      </c>
      <c r="B58" s="76">
        <v>6.5</v>
      </c>
      <c r="C58" s="77" t="s">
        <v>70</v>
      </c>
      <c r="D58" s="84">
        <f t="shared" si="6"/>
        <v>2.9545454545454542E-4</v>
      </c>
      <c r="E58" s="78">
        <v>0.11260000000000001</v>
      </c>
      <c r="F58" s="79">
        <v>0.71889999999999998</v>
      </c>
      <c r="G58" s="75">
        <f t="shared" si="1"/>
        <v>0.83150000000000002</v>
      </c>
      <c r="H58" s="76">
        <v>78</v>
      </c>
      <c r="I58" s="77" t="s">
        <v>69</v>
      </c>
      <c r="J58" s="83">
        <f t="shared" si="7"/>
        <v>7.7999999999999996E-3</v>
      </c>
      <c r="K58" s="76">
        <v>58</v>
      </c>
      <c r="L58" s="77" t="s">
        <v>69</v>
      </c>
      <c r="M58" s="83">
        <f t="shared" si="8"/>
        <v>5.8000000000000005E-3</v>
      </c>
      <c r="N58" s="76">
        <v>42</v>
      </c>
      <c r="O58" s="77" t="s">
        <v>69</v>
      </c>
      <c r="P58" s="83">
        <f t="shared" si="9"/>
        <v>4.2000000000000006E-3</v>
      </c>
    </row>
    <row r="59" spans="1:16">
      <c r="A59" s="1">
        <f t="shared" si="5"/>
        <v>59</v>
      </c>
      <c r="B59" s="76">
        <v>7</v>
      </c>
      <c r="C59" s="77" t="s">
        <v>70</v>
      </c>
      <c r="D59" s="84">
        <f t="shared" si="6"/>
        <v>3.181818181818182E-4</v>
      </c>
      <c r="E59" s="78">
        <v>0.1169</v>
      </c>
      <c r="F59" s="79">
        <v>0.72309999999999997</v>
      </c>
      <c r="G59" s="75">
        <f t="shared" si="1"/>
        <v>0.84</v>
      </c>
      <c r="H59" s="76">
        <v>83</v>
      </c>
      <c r="I59" s="77" t="s">
        <v>69</v>
      </c>
      <c r="J59" s="83">
        <f t="shared" si="7"/>
        <v>8.3000000000000001E-3</v>
      </c>
      <c r="K59" s="76">
        <v>61</v>
      </c>
      <c r="L59" s="77" t="s">
        <v>69</v>
      </c>
      <c r="M59" s="83">
        <f t="shared" si="8"/>
        <v>6.0999999999999995E-3</v>
      </c>
      <c r="N59" s="76">
        <v>45</v>
      </c>
      <c r="O59" s="77" t="s">
        <v>69</v>
      </c>
      <c r="P59" s="83">
        <f t="shared" si="9"/>
        <v>4.4999999999999997E-3</v>
      </c>
    </row>
    <row r="60" spans="1:16">
      <c r="A60" s="1">
        <f t="shared" si="5"/>
        <v>60</v>
      </c>
      <c r="B60" s="76">
        <v>8</v>
      </c>
      <c r="C60" s="77" t="s">
        <v>70</v>
      </c>
      <c r="D60" s="84">
        <f t="shared" si="6"/>
        <v>3.6363636363636367E-4</v>
      </c>
      <c r="E60" s="78">
        <v>0.125</v>
      </c>
      <c r="F60" s="79">
        <v>0.72940000000000005</v>
      </c>
      <c r="G60" s="75">
        <f t="shared" si="1"/>
        <v>0.85440000000000005</v>
      </c>
      <c r="H60" s="76">
        <v>93</v>
      </c>
      <c r="I60" s="77" t="s">
        <v>69</v>
      </c>
      <c r="J60" s="83">
        <f t="shared" si="7"/>
        <v>9.2999999999999992E-3</v>
      </c>
      <c r="K60" s="76">
        <v>67</v>
      </c>
      <c r="L60" s="77" t="s">
        <v>69</v>
      </c>
      <c r="M60" s="83">
        <f t="shared" si="8"/>
        <v>6.7000000000000002E-3</v>
      </c>
      <c r="N60" s="76">
        <v>49</v>
      </c>
      <c r="O60" s="77" t="s">
        <v>69</v>
      </c>
      <c r="P60" s="83">
        <f t="shared" si="9"/>
        <v>4.8999999999999998E-3</v>
      </c>
    </row>
    <row r="61" spans="1:16">
      <c r="A61" s="1">
        <f t="shared" si="5"/>
        <v>61</v>
      </c>
      <c r="B61" s="76">
        <v>9</v>
      </c>
      <c r="C61" s="77" t="s">
        <v>70</v>
      </c>
      <c r="D61" s="84">
        <f t="shared" si="6"/>
        <v>4.0909090909090908E-4</v>
      </c>
      <c r="E61" s="78">
        <v>0.13250000000000001</v>
      </c>
      <c r="F61" s="79">
        <v>0.73340000000000005</v>
      </c>
      <c r="G61" s="75">
        <f t="shared" si="1"/>
        <v>0.86590000000000011</v>
      </c>
      <c r="H61" s="76">
        <v>102</v>
      </c>
      <c r="I61" s="77" t="s">
        <v>69</v>
      </c>
      <c r="J61" s="83">
        <f t="shared" si="7"/>
        <v>1.0199999999999999E-2</v>
      </c>
      <c r="K61" s="76">
        <v>74</v>
      </c>
      <c r="L61" s="77" t="s">
        <v>69</v>
      </c>
      <c r="M61" s="83">
        <f t="shared" si="8"/>
        <v>7.3999999999999995E-3</v>
      </c>
      <c r="N61" s="76">
        <v>54</v>
      </c>
      <c r="O61" s="77" t="s">
        <v>69</v>
      </c>
      <c r="P61" s="83">
        <f t="shared" si="9"/>
        <v>5.4000000000000003E-3</v>
      </c>
    </row>
    <row r="62" spans="1:16">
      <c r="A62" s="1">
        <f t="shared" si="5"/>
        <v>62</v>
      </c>
      <c r="B62" s="76">
        <v>10</v>
      </c>
      <c r="C62" s="77" t="s">
        <v>70</v>
      </c>
      <c r="D62" s="84">
        <f t="shared" si="6"/>
        <v>4.5454545454545455E-4</v>
      </c>
      <c r="E62" s="78">
        <v>0.13969999999999999</v>
      </c>
      <c r="F62" s="79">
        <v>0.73570000000000002</v>
      </c>
      <c r="G62" s="75">
        <f t="shared" si="1"/>
        <v>0.87539999999999996</v>
      </c>
      <c r="H62" s="76">
        <v>112</v>
      </c>
      <c r="I62" s="77" t="s">
        <v>69</v>
      </c>
      <c r="J62" s="83">
        <f t="shared" si="7"/>
        <v>1.12E-2</v>
      </c>
      <c r="K62" s="76">
        <v>80</v>
      </c>
      <c r="L62" s="77" t="s">
        <v>69</v>
      </c>
      <c r="M62" s="83">
        <f t="shared" si="8"/>
        <v>8.0000000000000002E-3</v>
      </c>
      <c r="N62" s="76">
        <v>58</v>
      </c>
      <c r="O62" s="77" t="s">
        <v>69</v>
      </c>
      <c r="P62" s="83">
        <f t="shared" si="9"/>
        <v>5.8000000000000005E-3</v>
      </c>
    </row>
    <row r="63" spans="1:16">
      <c r="A63" s="1">
        <f t="shared" si="5"/>
        <v>63</v>
      </c>
      <c r="B63" s="76">
        <v>11</v>
      </c>
      <c r="C63" s="77" t="s">
        <v>70</v>
      </c>
      <c r="D63" s="84">
        <f t="shared" si="6"/>
        <v>5.0000000000000001E-4</v>
      </c>
      <c r="E63" s="78">
        <v>0.14649999999999999</v>
      </c>
      <c r="F63" s="79">
        <v>0.73670000000000002</v>
      </c>
      <c r="G63" s="75">
        <f t="shared" si="1"/>
        <v>0.88319999999999999</v>
      </c>
      <c r="H63" s="76">
        <v>122</v>
      </c>
      <c r="I63" s="77" t="s">
        <v>69</v>
      </c>
      <c r="J63" s="83">
        <f t="shared" si="7"/>
        <v>1.2199999999999999E-2</v>
      </c>
      <c r="K63" s="76">
        <v>86</v>
      </c>
      <c r="L63" s="77" t="s">
        <v>69</v>
      </c>
      <c r="M63" s="83">
        <f t="shared" si="8"/>
        <v>8.6E-3</v>
      </c>
      <c r="N63" s="76">
        <v>63</v>
      </c>
      <c r="O63" s="77" t="s">
        <v>69</v>
      </c>
      <c r="P63" s="83">
        <f t="shared" si="9"/>
        <v>6.3E-3</v>
      </c>
    </row>
    <row r="64" spans="1:16">
      <c r="A64" s="1">
        <f t="shared" si="5"/>
        <v>64</v>
      </c>
      <c r="B64" s="76">
        <v>12</v>
      </c>
      <c r="C64" s="77" t="s">
        <v>70</v>
      </c>
      <c r="D64" s="84">
        <f t="shared" si="6"/>
        <v>5.4545454545454548E-4</v>
      </c>
      <c r="E64" s="78">
        <v>0.153</v>
      </c>
      <c r="F64" s="79">
        <v>0.73670000000000002</v>
      </c>
      <c r="G64" s="75">
        <f t="shared" si="1"/>
        <v>0.88970000000000005</v>
      </c>
      <c r="H64" s="76">
        <v>131</v>
      </c>
      <c r="I64" s="77" t="s">
        <v>69</v>
      </c>
      <c r="J64" s="83">
        <f t="shared" si="7"/>
        <v>1.3100000000000001E-2</v>
      </c>
      <c r="K64" s="76">
        <v>92</v>
      </c>
      <c r="L64" s="77" t="s">
        <v>69</v>
      </c>
      <c r="M64" s="83">
        <f t="shared" si="8"/>
        <v>9.1999999999999998E-3</v>
      </c>
      <c r="N64" s="76">
        <v>67</v>
      </c>
      <c r="O64" s="77" t="s">
        <v>69</v>
      </c>
      <c r="P64" s="83">
        <f t="shared" si="9"/>
        <v>6.7000000000000002E-3</v>
      </c>
    </row>
    <row r="65" spans="1:16">
      <c r="A65" s="1">
        <f t="shared" si="5"/>
        <v>65</v>
      </c>
      <c r="B65" s="76">
        <v>13</v>
      </c>
      <c r="C65" s="77" t="s">
        <v>70</v>
      </c>
      <c r="D65" s="84">
        <f t="shared" si="6"/>
        <v>5.9090909090909083E-4</v>
      </c>
      <c r="E65" s="78">
        <v>0.1593</v>
      </c>
      <c r="F65" s="79">
        <v>0.73599999999999999</v>
      </c>
      <c r="G65" s="75">
        <f t="shared" si="1"/>
        <v>0.89529999999999998</v>
      </c>
      <c r="H65" s="76">
        <v>141</v>
      </c>
      <c r="I65" s="77" t="s">
        <v>69</v>
      </c>
      <c r="J65" s="83">
        <f t="shared" si="7"/>
        <v>1.4099999999999998E-2</v>
      </c>
      <c r="K65" s="76">
        <v>98</v>
      </c>
      <c r="L65" s="77" t="s">
        <v>69</v>
      </c>
      <c r="M65" s="83">
        <f t="shared" si="8"/>
        <v>9.7999999999999997E-3</v>
      </c>
      <c r="N65" s="76">
        <v>72</v>
      </c>
      <c r="O65" s="77" t="s">
        <v>69</v>
      </c>
      <c r="P65" s="83">
        <f t="shared" si="9"/>
        <v>7.1999999999999998E-3</v>
      </c>
    </row>
    <row r="66" spans="1:16">
      <c r="A66" s="1">
        <f t="shared" si="5"/>
        <v>66</v>
      </c>
      <c r="B66" s="76">
        <v>14</v>
      </c>
      <c r="C66" s="77" t="s">
        <v>70</v>
      </c>
      <c r="D66" s="84">
        <f t="shared" si="6"/>
        <v>6.3636363636363641E-4</v>
      </c>
      <c r="E66" s="78">
        <v>0.1653</v>
      </c>
      <c r="F66" s="79">
        <v>0.73460000000000003</v>
      </c>
      <c r="G66" s="75">
        <f t="shared" si="1"/>
        <v>0.89990000000000003</v>
      </c>
      <c r="H66" s="76">
        <v>150</v>
      </c>
      <c r="I66" s="77" t="s">
        <v>69</v>
      </c>
      <c r="J66" s="83">
        <f t="shared" si="7"/>
        <v>1.4999999999999999E-2</v>
      </c>
      <c r="K66" s="76">
        <v>104</v>
      </c>
      <c r="L66" s="77" t="s">
        <v>69</v>
      </c>
      <c r="M66" s="83">
        <f t="shared" si="8"/>
        <v>1.04E-2</v>
      </c>
      <c r="N66" s="76">
        <v>76</v>
      </c>
      <c r="O66" s="77" t="s">
        <v>69</v>
      </c>
      <c r="P66" s="83">
        <f t="shared" si="9"/>
        <v>7.6E-3</v>
      </c>
    </row>
    <row r="67" spans="1:16">
      <c r="A67" s="1">
        <f t="shared" si="5"/>
        <v>67</v>
      </c>
      <c r="B67" s="76">
        <v>15</v>
      </c>
      <c r="C67" s="77" t="s">
        <v>70</v>
      </c>
      <c r="D67" s="84">
        <f t="shared" si="6"/>
        <v>6.8181818181818176E-4</v>
      </c>
      <c r="E67" s="78">
        <v>0.1711</v>
      </c>
      <c r="F67" s="79">
        <v>0.73270000000000002</v>
      </c>
      <c r="G67" s="75">
        <f t="shared" si="1"/>
        <v>0.90380000000000005</v>
      </c>
      <c r="H67" s="76">
        <v>160</v>
      </c>
      <c r="I67" s="77" t="s">
        <v>69</v>
      </c>
      <c r="J67" s="83">
        <f t="shared" si="7"/>
        <v>1.6E-2</v>
      </c>
      <c r="K67" s="76">
        <v>110</v>
      </c>
      <c r="L67" s="77" t="s">
        <v>69</v>
      </c>
      <c r="M67" s="83">
        <f t="shared" si="8"/>
        <v>1.0999999999999999E-2</v>
      </c>
      <c r="N67" s="76">
        <v>80</v>
      </c>
      <c r="O67" s="77" t="s">
        <v>69</v>
      </c>
      <c r="P67" s="83">
        <f t="shared" si="9"/>
        <v>8.0000000000000002E-3</v>
      </c>
    </row>
    <row r="68" spans="1:16">
      <c r="A68" s="1">
        <f t="shared" si="5"/>
        <v>68</v>
      </c>
      <c r="B68" s="76">
        <v>16</v>
      </c>
      <c r="C68" s="77" t="s">
        <v>70</v>
      </c>
      <c r="D68" s="84">
        <f t="shared" si="6"/>
        <v>7.2727272727272734E-4</v>
      </c>
      <c r="E68" s="78">
        <v>0.1767</v>
      </c>
      <c r="F68" s="79">
        <v>0.73040000000000005</v>
      </c>
      <c r="G68" s="75">
        <f t="shared" si="1"/>
        <v>0.90710000000000002</v>
      </c>
      <c r="H68" s="76">
        <v>170</v>
      </c>
      <c r="I68" s="77" t="s">
        <v>69</v>
      </c>
      <c r="J68" s="83">
        <f t="shared" si="7"/>
        <v>1.7000000000000001E-2</v>
      </c>
      <c r="K68" s="76">
        <v>116</v>
      </c>
      <c r="L68" s="77" t="s">
        <v>69</v>
      </c>
      <c r="M68" s="83">
        <f t="shared" si="8"/>
        <v>1.1600000000000001E-2</v>
      </c>
      <c r="N68" s="76">
        <v>85</v>
      </c>
      <c r="O68" s="77" t="s">
        <v>69</v>
      </c>
      <c r="P68" s="83">
        <f t="shared" si="9"/>
        <v>8.5000000000000006E-3</v>
      </c>
    </row>
    <row r="69" spans="1:16">
      <c r="A69" s="1">
        <f t="shared" si="5"/>
        <v>69</v>
      </c>
      <c r="B69" s="76">
        <v>17</v>
      </c>
      <c r="C69" s="77" t="s">
        <v>70</v>
      </c>
      <c r="D69" s="84">
        <f t="shared" ref="D69:D100" si="10">B69/1000/$C$5</f>
        <v>7.727272727272728E-4</v>
      </c>
      <c r="E69" s="78">
        <v>0.1822</v>
      </c>
      <c r="F69" s="79">
        <v>0.7278</v>
      </c>
      <c r="G69" s="75">
        <f t="shared" si="1"/>
        <v>0.91</v>
      </c>
      <c r="H69" s="76">
        <v>180</v>
      </c>
      <c r="I69" s="77" t="s">
        <v>69</v>
      </c>
      <c r="J69" s="83">
        <f t="shared" si="7"/>
        <v>1.7999999999999999E-2</v>
      </c>
      <c r="K69" s="76">
        <v>122</v>
      </c>
      <c r="L69" s="77" t="s">
        <v>69</v>
      </c>
      <c r="M69" s="83">
        <f t="shared" si="8"/>
        <v>1.2199999999999999E-2</v>
      </c>
      <c r="N69" s="76">
        <v>89</v>
      </c>
      <c r="O69" s="77" t="s">
        <v>69</v>
      </c>
      <c r="P69" s="83">
        <f t="shared" si="9"/>
        <v>8.8999999999999999E-3</v>
      </c>
    </row>
    <row r="70" spans="1:16">
      <c r="A70" s="1">
        <f t="shared" si="5"/>
        <v>70</v>
      </c>
      <c r="B70" s="76">
        <v>18</v>
      </c>
      <c r="C70" s="77" t="s">
        <v>70</v>
      </c>
      <c r="D70" s="84">
        <f t="shared" si="10"/>
        <v>8.1818181818181816E-4</v>
      </c>
      <c r="E70" s="78">
        <v>0.18740000000000001</v>
      </c>
      <c r="F70" s="79">
        <v>0.72499999999999998</v>
      </c>
      <c r="G70" s="75">
        <f t="shared" si="1"/>
        <v>0.91239999999999999</v>
      </c>
      <c r="H70" s="76">
        <v>189</v>
      </c>
      <c r="I70" s="77" t="s">
        <v>69</v>
      </c>
      <c r="J70" s="83">
        <f t="shared" si="7"/>
        <v>1.89E-2</v>
      </c>
      <c r="K70" s="76">
        <v>128</v>
      </c>
      <c r="L70" s="77" t="s">
        <v>69</v>
      </c>
      <c r="M70" s="83">
        <f t="shared" si="8"/>
        <v>1.2800000000000001E-2</v>
      </c>
      <c r="N70" s="76">
        <v>93</v>
      </c>
      <c r="O70" s="77" t="s">
        <v>69</v>
      </c>
      <c r="P70" s="83">
        <f t="shared" si="9"/>
        <v>9.2999999999999992E-3</v>
      </c>
    </row>
    <row r="71" spans="1:16">
      <c r="A71" s="1">
        <f t="shared" si="5"/>
        <v>71</v>
      </c>
      <c r="B71" s="76">
        <v>20</v>
      </c>
      <c r="C71" s="77" t="s">
        <v>70</v>
      </c>
      <c r="D71" s="84">
        <f t="shared" si="10"/>
        <v>9.0909090909090909E-4</v>
      </c>
      <c r="E71" s="78">
        <v>0.1976</v>
      </c>
      <c r="F71" s="79">
        <v>0.71870000000000001</v>
      </c>
      <c r="G71" s="75">
        <f t="shared" si="1"/>
        <v>0.9163</v>
      </c>
      <c r="H71" s="76">
        <v>209</v>
      </c>
      <c r="I71" s="77" t="s">
        <v>69</v>
      </c>
      <c r="J71" s="83">
        <f t="shared" si="7"/>
        <v>2.0899999999999998E-2</v>
      </c>
      <c r="K71" s="76">
        <v>140</v>
      </c>
      <c r="L71" s="77" t="s">
        <v>69</v>
      </c>
      <c r="M71" s="83">
        <f t="shared" si="8"/>
        <v>1.4000000000000002E-2</v>
      </c>
      <c r="N71" s="76">
        <v>102</v>
      </c>
      <c r="O71" s="77" t="s">
        <v>69</v>
      </c>
      <c r="P71" s="83">
        <f t="shared" si="9"/>
        <v>1.0199999999999999E-2</v>
      </c>
    </row>
    <row r="72" spans="1:16">
      <c r="A72" s="1">
        <f t="shared" si="5"/>
        <v>72</v>
      </c>
      <c r="B72" s="76">
        <v>22.5</v>
      </c>
      <c r="C72" s="77" t="s">
        <v>70</v>
      </c>
      <c r="D72" s="84">
        <f t="shared" si="10"/>
        <v>1.0227272727272726E-3</v>
      </c>
      <c r="E72" s="78">
        <v>0.20960000000000001</v>
      </c>
      <c r="F72" s="79">
        <v>0.71009999999999995</v>
      </c>
      <c r="G72" s="75">
        <f t="shared" si="1"/>
        <v>0.91969999999999996</v>
      </c>
      <c r="H72" s="76">
        <v>234</v>
      </c>
      <c r="I72" s="77" t="s">
        <v>69</v>
      </c>
      <c r="J72" s="83">
        <f t="shared" si="7"/>
        <v>2.3400000000000001E-2</v>
      </c>
      <c r="K72" s="76">
        <v>154</v>
      </c>
      <c r="L72" s="77" t="s">
        <v>69</v>
      </c>
      <c r="M72" s="83">
        <f t="shared" si="8"/>
        <v>1.54E-2</v>
      </c>
      <c r="N72" s="76">
        <v>113</v>
      </c>
      <c r="O72" s="77" t="s">
        <v>69</v>
      </c>
      <c r="P72" s="83">
        <f t="shared" si="9"/>
        <v>1.1300000000000001E-2</v>
      </c>
    </row>
    <row r="73" spans="1:16">
      <c r="A73" s="1">
        <f t="shared" si="5"/>
        <v>73</v>
      </c>
      <c r="B73" s="76">
        <v>25</v>
      </c>
      <c r="C73" s="77" t="s">
        <v>70</v>
      </c>
      <c r="D73" s="84">
        <f t="shared" si="10"/>
        <v>1.1363636363636365E-3</v>
      </c>
      <c r="E73" s="78">
        <v>0.22090000000000001</v>
      </c>
      <c r="F73" s="79">
        <v>0.70099999999999996</v>
      </c>
      <c r="G73" s="75">
        <f t="shared" si="1"/>
        <v>0.92189999999999994</v>
      </c>
      <c r="H73" s="76">
        <v>258</v>
      </c>
      <c r="I73" s="77" t="s">
        <v>69</v>
      </c>
      <c r="J73" s="83">
        <f t="shared" si="7"/>
        <v>2.58E-2</v>
      </c>
      <c r="K73" s="76">
        <v>169</v>
      </c>
      <c r="L73" s="77" t="s">
        <v>69</v>
      </c>
      <c r="M73" s="83">
        <f t="shared" si="8"/>
        <v>1.6900000000000002E-2</v>
      </c>
      <c r="N73" s="76">
        <v>123</v>
      </c>
      <c r="O73" s="77" t="s">
        <v>69</v>
      </c>
      <c r="P73" s="83">
        <f t="shared" si="9"/>
        <v>1.23E-2</v>
      </c>
    </row>
    <row r="74" spans="1:16">
      <c r="A74" s="1">
        <f t="shared" si="5"/>
        <v>74</v>
      </c>
      <c r="B74" s="76">
        <v>27.5</v>
      </c>
      <c r="C74" s="77" t="s">
        <v>70</v>
      </c>
      <c r="D74" s="84">
        <f t="shared" si="10"/>
        <v>1.25E-3</v>
      </c>
      <c r="E74" s="78">
        <v>0.23169999999999999</v>
      </c>
      <c r="F74" s="79">
        <v>0.69169999999999998</v>
      </c>
      <c r="G74" s="75">
        <f t="shared" si="1"/>
        <v>0.9234</v>
      </c>
      <c r="H74" s="76">
        <v>284</v>
      </c>
      <c r="I74" s="77" t="s">
        <v>69</v>
      </c>
      <c r="J74" s="83">
        <f t="shared" si="7"/>
        <v>2.8399999999999998E-2</v>
      </c>
      <c r="K74" s="76">
        <v>183</v>
      </c>
      <c r="L74" s="77" t="s">
        <v>69</v>
      </c>
      <c r="M74" s="83">
        <f t="shared" si="8"/>
        <v>1.83E-2</v>
      </c>
      <c r="N74" s="76">
        <v>134</v>
      </c>
      <c r="O74" s="77" t="s">
        <v>69</v>
      </c>
      <c r="P74" s="83">
        <f t="shared" si="9"/>
        <v>1.34E-2</v>
      </c>
    </row>
    <row r="75" spans="1:16">
      <c r="A75" s="1">
        <f t="shared" si="5"/>
        <v>75</v>
      </c>
      <c r="B75" s="76">
        <v>30</v>
      </c>
      <c r="C75" s="77" t="s">
        <v>70</v>
      </c>
      <c r="D75" s="84">
        <f t="shared" si="10"/>
        <v>1.3636363636363635E-3</v>
      </c>
      <c r="E75" s="78">
        <v>0.24199999999999999</v>
      </c>
      <c r="F75" s="79">
        <v>0.68230000000000002</v>
      </c>
      <c r="G75" s="75">
        <f t="shared" si="1"/>
        <v>0.92430000000000001</v>
      </c>
      <c r="H75" s="76">
        <v>309</v>
      </c>
      <c r="I75" s="77" t="s">
        <v>69</v>
      </c>
      <c r="J75" s="83">
        <f t="shared" si="7"/>
        <v>3.09E-2</v>
      </c>
      <c r="K75" s="76">
        <v>198</v>
      </c>
      <c r="L75" s="77" t="s">
        <v>69</v>
      </c>
      <c r="M75" s="83">
        <f t="shared" si="8"/>
        <v>1.9800000000000002E-2</v>
      </c>
      <c r="N75" s="76">
        <v>144</v>
      </c>
      <c r="O75" s="77" t="s">
        <v>69</v>
      </c>
      <c r="P75" s="83">
        <f t="shared" si="9"/>
        <v>1.44E-2</v>
      </c>
    </row>
    <row r="76" spans="1:16">
      <c r="A76" s="1">
        <f t="shared" si="5"/>
        <v>76</v>
      </c>
      <c r="B76" s="76">
        <v>32.5</v>
      </c>
      <c r="C76" s="77" t="s">
        <v>70</v>
      </c>
      <c r="D76" s="84">
        <f t="shared" si="10"/>
        <v>1.4772727272727272E-3</v>
      </c>
      <c r="E76" s="78">
        <v>0.25190000000000001</v>
      </c>
      <c r="F76" s="79">
        <v>0.67300000000000004</v>
      </c>
      <c r="G76" s="75">
        <f t="shared" si="1"/>
        <v>0.92490000000000006</v>
      </c>
      <c r="H76" s="76">
        <v>334</v>
      </c>
      <c r="I76" s="77" t="s">
        <v>69</v>
      </c>
      <c r="J76" s="83">
        <f t="shared" si="7"/>
        <v>3.3399999999999999E-2</v>
      </c>
      <c r="K76" s="76">
        <v>212</v>
      </c>
      <c r="L76" s="77" t="s">
        <v>69</v>
      </c>
      <c r="M76" s="83">
        <f t="shared" si="8"/>
        <v>2.12E-2</v>
      </c>
      <c r="N76" s="76">
        <v>155</v>
      </c>
      <c r="O76" s="77" t="s">
        <v>69</v>
      </c>
      <c r="P76" s="83">
        <f t="shared" si="9"/>
        <v>1.55E-2</v>
      </c>
    </row>
    <row r="77" spans="1:16">
      <c r="A77" s="1">
        <f t="shared" si="5"/>
        <v>77</v>
      </c>
      <c r="B77" s="76">
        <v>35</v>
      </c>
      <c r="C77" s="77" t="s">
        <v>70</v>
      </c>
      <c r="D77" s="84">
        <f t="shared" si="10"/>
        <v>1.590909090909091E-3</v>
      </c>
      <c r="E77" s="78">
        <v>0.26140000000000002</v>
      </c>
      <c r="F77" s="79">
        <v>0.66369999999999996</v>
      </c>
      <c r="G77" s="75">
        <f t="shared" si="1"/>
        <v>0.92510000000000003</v>
      </c>
      <c r="H77" s="76">
        <v>360</v>
      </c>
      <c r="I77" s="77" t="s">
        <v>69</v>
      </c>
      <c r="J77" s="83">
        <f t="shared" si="7"/>
        <v>3.5999999999999997E-2</v>
      </c>
      <c r="K77" s="76">
        <v>226</v>
      </c>
      <c r="L77" s="77" t="s">
        <v>69</v>
      </c>
      <c r="M77" s="83">
        <f t="shared" si="8"/>
        <v>2.2600000000000002E-2</v>
      </c>
      <c r="N77" s="76">
        <v>165</v>
      </c>
      <c r="O77" s="77" t="s">
        <v>69</v>
      </c>
      <c r="P77" s="83">
        <f t="shared" si="9"/>
        <v>1.6500000000000001E-2</v>
      </c>
    </row>
    <row r="78" spans="1:16">
      <c r="A78" s="1">
        <f t="shared" si="5"/>
        <v>78</v>
      </c>
      <c r="B78" s="76">
        <v>37.5</v>
      </c>
      <c r="C78" s="77" t="s">
        <v>70</v>
      </c>
      <c r="D78" s="84">
        <f t="shared" si="10"/>
        <v>1.7045454545454545E-3</v>
      </c>
      <c r="E78" s="78">
        <v>0.27060000000000001</v>
      </c>
      <c r="F78" s="79">
        <v>0.65469999999999995</v>
      </c>
      <c r="G78" s="75">
        <f t="shared" si="1"/>
        <v>0.92530000000000001</v>
      </c>
      <c r="H78" s="76">
        <v>386</v>
      </c>
      <c r="I78" s="77" t="s">
        <v>69</v>
      </c>
      <c r="J78" s="83">
        <f t="shared" si="7"/>
        <v>3.8600000000000002E-2</v>
      </c>
      <c r="K78" s="76">
        <v>240</v>
      </c>
      <c r="L78" s="77" t="s">
        <v>69</v>
      </c>
      <c r="M78" s="83">
        <f t="shared" si="8"/>
        <v>2.4E-2</v>
      </c>
      <c r="N78" s="76">
        <v>176</v>
      </c>
      <c r="O78" s="77" t="s">
        <v>69</v>
      </c>
      <c r="P78" s="83">
        <f t="shared" si="9"/>
        <v>1.7599999999999998E-2</v>
      </c>
    </row>
    <row r="79" spans="1:16">
      <c r="A79" s="1">
        <f t="shared" si="5"/>
        <v>79</v>
      </c>
      <c r="B79" s="76">
        <v>40</v>
      </c>
      <c r="C79" s="77" t="s">
        <v>70</v>
      </c>
      <c r="D79" s="84">
        <f t="shared" si="10"/>
        <v>1.8181818181818182E-3</v>
      </c>
      <c r="E79" s="78">
        <v>0.27939999999999998</v>
      </c>
      <c r="F79" s="79">
        <v>0.64580000000000004</v>
      </c>
      <c r="G79" s="75">
        <f t="shared" si="1"/>
        <v>0.92520000000000002</v>
      </c>
      <c r="H79" s="76">
        <v>412</v>
      </c>
      <c r="I79" s="77" t="s">
        <v>69</v>
      </c>
      <c r="J79" s="83">
        <f t="shared" si="7"/>
        <v>4.1200000000000001E-2</v>
      </c>
      <c r="K79" s="76">
        <v>254</v>
      </c>
      <c r="L79" s="77" t="s">
        <v>69</v>
      </c>
      <c r="M79" s="83">
        <f t="shared" si="8"/>
        <v>2.5399999999999999E-2</v>
      </c>
      <c r="N79" s="76">
        <v>186</v>
      </c>
      <c r="O79" s="77" t="s">
        <v>69</v>
      </c>
      <c r="P79" s="83">
        <f t="shared" si="9"/>
        <v>1.8599999999999998E-2</v>
      </c>
    </row>
    <row r="80" spans="1:16">
      <c r="A80" s="1">
        <f t="shared" si="5"/>
        <v>80</v>
      </c>
      <c r="B80" s="76">
        <v>45</v>
      </c>
      <c r="C80" s="77" t="s">
        <v>70</v>
      </c>
      <c r="D80" s="84">
        <f t="shared" si="10"/>
        <v>2.0454545454545452E-3</v>
      </c>
      <c r="E80" s="78">
        <v>0.29880000000000001</v>
      </c>
      <c r="F80" s="79">
        <v>0.62849999999999995</v>
      </c>
      <c r="G80" s="75">
        <f t="shared" si="1"/>
        <v>0.92730000000000001</v>
      </c>
      <c r="H80" s="76">
        <v>465</v>
      </c>
      <c r="I80" s="77" t="s">
        <v>69</v>
      </c>
      <c r="J80" s="83">
        <f t="shared" si="7"/>
        <v>4.65E-2</v>
      </c>
      <c r="K80" s="76">
        <v>282</v>
      </c>
      <c r="L80" s="77" t="s">
        <v>69</v>
      </c>
      <c r="M80" s="83">
        <f t="shared" si="8"/>
        <v>2.8199999999999996E-2</v>
      </c>
      <c r="N80" s="76">
        <v>207</v>
      </c>
      <c r="O80" s="77" t="s">
        <v>69</v>
      </c>
      <c r="P80" s="83">
        <f t="shared" si="9"/>
        <v>2.07E-2</v>
      </c>
    </row>
    <row r="81" spans="1:16">
      <c r="A81" s="1">
        <f t="shared" si="5"/>
        <v>81</v>
      </c>
      <c r="B81" s="76">
        <v>50</v>
      </c>
      <c r="C81" s="77" t="s">
        <v>70</v>
      </c>
      <c r="D81" s="84">
        <f t="shared" si="10"/>
        <v>2.2727272727272731E-3</v>
      </c>
      <c r="E81" s="78">
        <v>0.32350000000000001</v>
      </c>
      <c r="F81" s="79">
        <v>0.61219999999999997</v>
      </c>
      <c r="G81" s="75">
        <f t="shared" si="1"/>
        <v>0.93569999999999998</v>
      </c>
      <c r="H81" s="76">
        <v>518</v>
      </c>
      <c r="I81" s="77" t="s">
        <v>69</v>
      </c>
      <c r="J81" s="83">
        <f t="shared" si="7"/>
        <v>5.1799999999999999E-2</v>
      </c>
      <c r="K81" s="76">
        <v>309</v>
      </c>
      <c r="L81" s="77" t="s">
        <v>69</v>
      </c>
      <c r="M81" s="83">
        <f t="shared" si="8"/>
        <v>3.09E-2</v>
      </c>
      <c r="N81" s="76">
        <v>228</v>
      </c>
      <c r="O81" s="77" t="s">
        <v>69</v>
      </c>
      <c r="P81" s="83">
        <f t="shared" si="9"/>
        <v>2.2800000000000001E-2</v>
      </c>
    </row>
    <row r="82" spans="1:16">
      <c r="A82" s="1">
        <f t="shared" si="5"/>
        <v>82</v>
      </c>
      <c r="B82" s="76">
        <v>55</v>
      </c>
      <c r="C82" s="77" t="s">
        <v>70</v>
      </c>
      <c r="D82" s="84">
        <f t="shared" si="10"/>
        <v>2.5000000000000001E-3</v>
      </c>
      <c r="E82" s="78">
        <v>0.34310000000000002</v>
      </c>
      <c r="F82" s="79">
        <v>0.59670000000000001</v>
      </c>
      <c r="G82" s="75">
        <f t="shared" si="1"/>
        <v>0.93979999999999997</v>
      </c>
      <c r="H82" s="76">
        <v>571</v>
      </c>
      <c r="I82" s="77" t="s">
        <v>69</v>
      </c>
      <c r="J82" s="83">
        <f t="shared" si="7"/>
        <v>5.7099999999999998E-2</v>
      </c>
      <c r="K82" s="76">
        <v>336</v>
      </c>
      <c r="L82" s="77" t="s">
        <v>69</v>
      </c>
      <c r="M82" s="83">
        <f t="shared" si="8"/>
        <v>3.3600000000000005E-2</v>
      </c>
      <c r="N82" s="76">
        <v>249</v>
      </c>
      <c r="O82" s="77" t="s">
        <v>69</v>
      </c>
      <c r="P82" s="83">
        <f t="shared" si="9"/>
        <v>2.4899999999999999E-2</v>
      </c>
    </row>
    <row r="83" spans="1:16">
      <c r="A83" s="1">
        <f t="shared" si="5"/>
        <v>83</v>
      </c>
      <c r="B83" s="76">
        <v>60</v>
      </c>
      <c r="C83" s="77" t="s">
        <v>70</v>
      </c>
      <c r="D83" s="84">
        <f t="shared" si="10"/>
        <v>2.7272727272727271E-3</v>
      </c>
      <c r="E83" s="78">
        <v>0.35949999999999999</v>
      </c>
      <c r="F83" s="79">
        <v>0.58199999999999996</v>
      </c>
      <c r="G83" s="75">
        <f t="shared" si="1"/>
        <v>0.9415</v>
      </c>
      <c r="H83" s="76">
        <v>624</v>
      </c>
      <c r="I83" s="77" t="s">
        <v>69</v>
      </c>
      <c r="J83" s="83">
        <f t="shared" si="7"/>
        <v>6.2399999999999997E-2</v>
      </c>
      <c r="K83" s="76">
        <v>363</v>
      </c>
      <c r="L83" s="77" t="s">
        <v>69</v>
      </c>
      <c r="M83" s="83">
        <f t="shared" si="8"/>
        <v>3.6299999999999999E-2</v>
      </c>
      <c r="N83" s="76">
        <v>270</v>
      </c>
      <c r="O83" s="77" t="s">
        <v>69</v>
      </c>
      <c r="P83" s="83">
        <f t="shared" si="9"/>
        <v>2.7000000000000003E-2</v>
      </c>
    </row>
    <row r="84" spans="1:16">
      <c r="A84" s="1">
        <f t="shared" si="5"/>
        <v>84</v>
      </c>
      <c r="B84" s="76">
        <v>65</v>
      </c>
      <c r="C84" s="77" t="s">
        <v>70</v>
      </c>
      <c r="D84" s="84">
        <f t="shared" si="10"/>
        <v>2.9545454545454545E-3</v>
      </c>
      <c r="E84" s="78">
        <v>0.37380000000000002</v>
      </c>
      <c r="F84" s="79">
        <v>0.56810000000000005</v>
      </c>
      <c r="G84" s="75">
        <f t="shared" ref="G84:G147" si="11">E84+F84</f>
        <v>0.94190000000000007</v>
      </c>
      <c r="H84" s="76">
        <v>679</v>
      </c>
      <c r="I84" s="77" t="s">
        <v>69</v>
      </c>
      <c r="J84" s="83">
        <f t="shared" ref="J84:J114" si="12">H84/1000/10</f>
        <v>6.7900000000000002E-2</v>
      </c>
      <c r="K84" s="76">
        <v>389</v>
      </c>
      <c r="L84" s="77" t="s">
        <v>69</v>
      </c>
      <c r="M84" s="83">
        <f t="shared" ref="M84:M115" si="13">K84/1000/10</f>
        <v>3.8900000000000004E-2</v>
      </c>
      <c r="N84" s="76">
        <v>291</v>
      </c>
      <c r="O84" s="77" t="s">
        <v>69</v>
      </c>
      <c r="P84" s="83">
        <f t="shared" ref="P84:P115" si="14">N84/1000/10</f>
        <v>2.9099999999999997E-2</v>
      </c>
    </row>
    <row r="85" spans="1:16">
      <c r="A85" s="1">
        <f t="shared" si="5"/>
        <v>85</v>
      </c>
      <c r="B85" s="76">
        <v>70</v>
      </c>
      <c r="C85" s="77" t="s">
        <v>70</v>
      </c>
      <c r="D85" s="84">
        <f t="shared" si="10"/>
        <v>3.1818181818181819E-3</v>
      </c>
      <c r="E85" s="78">
        <v>0.38679999999999998</v>
      </c>
      <c r="F85" s="79">
        <v>0.55500000000000005</v>
      </c>
      <c r="G85" s="75">
        <f t="shared" si="11"/>
        <v>0.94179999999999997</v>
      </c>
      <c r="H85" s="76">
        <v>733</v>
      </c>
      <c r="I85" s="77" t="s">
        <v>69</v>
      </c>
      <c r="J85" s="83">
        <f t="shared" si="12"/>
        <v>7.3300000000000004E-2</v>
      </c>
      <c r="K85" s="76">
        <v>415</v>
      </c>
      <c r="L85" s="77" t="s">
        <v>69</v>
      </c>
      <c r="M85" s="83">
        <f t="shared" si="13"/>
        <v>4.1499999999999995E-2</v>
      </c>
      <c r="N85" s="76">
        <v>311</v>
      </c>
      <c r="O85" s="77" t="s">
        <v>69</v>
      </c>
      <c r="P85" s="83">
        <f t="shared" si="14"/>
        <v>3.1099999999999999E-2</v>
      </c>
    </row>
    <row r="86" spans="1:16">
      <c r="A86" s="1">
        <f t="shared" ref="A86:A149" si="15">A85+1</f>
        <v>86</v>
      </c>
      <c r="B86" s="76">
        <v>80</v>
      </c>
      <c r="C86" s="77" t="s">
        <v>70</v>
      </c>
      <c r="D86" s="84">
        <f t="shared" si="10"/>
        <v>3.6363636363636364E-3</v>
      </c>
      <c r="E86" s="78">
        <v>0.41049999999999998</v>
      </c>
      <c r="F86" s="79">
        <v>0.53069999999999995</v>
      </c>
      <c r="G86" s="75">
        <f t="shared" si="11"/>
        <v>0.94119999999999993</v>
      </c>
      <c r="H86" s="76">
        <v>845</v>
      </c>
      <c r="I86" s="77" t="s">
        <v>69</v>
      </c>
      <c r="J86" s="83">
        <f t="shared" si="12"/>
        <v>8.4499999999999992E-2</v>
      </c>
      <c r="K86" s="76">
        <v>467</v>
      </c>
      <c r="L86" s="77" t="s">
        <v>69</v>
      </c>
      <c r="M86" s="83">
        <f t="shared" si="13"/>
        <v>4.6700000000000005E-2</v>
      </c>
      <c r="N86" s="76">
        <v>352</v>
      </c>
      <c r="O86" s="77" t="s">
        <v>69</v>
      </c>
      <c r="P86" s="83">
        <f t="shared" si="14"/>
        <v>3.5199999999999995E-2</v>
      </c>
    </row>
    <row r="87" spans="1:16">
      <c r="A87" s="1">
        <f t="shared" si="15"/>
        <v>87</v>
      </c>
      <c r="B87" s="76">
        <v>90</v>
      </c>
      <c r="C87" s="77" t="s">
        <v>70</v>
      </c>
      <c r="D87" s="84">
        <f t="shared" si="10"/>
        <v>4.0909090909090904E-3</v>
      </c>
      <c r="E87" s="78">
        <v>0.43280000000000002</v>
      </c>
      <c r="F87" s="79">
        <v>0.50880000000000003</v>
      </c>
      <c r="G87" s="75">
        <f t="shared" si="11"/>
        <v>0.94159999999999999</v>
      </c>
      <c r="H87" s="76">
        <v>958</v>
      </c>
      <c r="I87" s="77" t="s">
        <v>69</v>
      </c>
      <c r="J87" s="83">
        <f t="shared" si="12"/>
        <v>9.5799999999999996E-2</v>
      </c>
      <c r="K87" s="76">
        <v>517</v>
      </c>
      <c r="L87" s="77" t="s">
        <v>69</v>
      </c>
      <c r="M87" s="83">
        <f t="shared" si="13"/>
        <v>5.1700000000000003E-2</v>
      </c>
      <c r="N87" s="76">
        <v>393</v>
      </c>
      <c r="O87" s="77" t="s">
        <v>69</v>
      </c>
      <c r="P87" s="83">
        <f t="shared" si="14"/>
        <v>3.9300000000000002E-2</v>
      </c>
    </row>
    <row r="88" spans="1:16">
      <c r="A88" s="1">
        <f t="shared" si="15"/>
        <v>88</v>
      </c>
      <c r="B88" s="76">
        <v>100</v>
      </c>
      <c r="C88" s="77" t="s">
        <v>70</v>
      </c>
      <c r="D88" s="84">
        <f t="shared" si="10"/>
        <v>4.5454545454545461E-3</v>
      </c>
      <c r="E88" s="78">
        <v>0.45450000000000002</v>
      </c>
      <c r="F88" s="79">
        <v>0.4889</v>
      </c>
      <c r="G88" s="75">
        <f t="shared" si="11"/>
        <v>0.94340000000000002</v>
      </c>
      <c r="H88" s="76">
        <v>1072</v>
      </c>
      <c r="I88" s="77" t="s">
        <v>69</v>
      </c>
      <c r="J88" s="83">
        <f t="shared" si="12"/>
        <v>0.1072</v>
      </c>
      <c r="K88" s="76">
        <v>567</v>
      </c>
      <c r="L88" s="77" t="s">
        <v>69</v>
      </c>
      <c r="M88" s="83">
        <f t="shared" si="13"/>
        <v>5.6699999999999993E-2</v>
      </c>
      <c r="N88" s="76">
        <v>433</v>
      </c>
      <c r="O88" s="77" t="s">
        <v>69</v>
      </c>
      <c r="P88" s="83">
        <f t="shared" si="14"/>
        <v>4.3299999999999998E-2</v>
      </c>
    </row>
    <row r="89" spans="1:16">
      <c r="A89" s="1">
        <f t="shared" si="15"/>
        <v>89</v>
      </c>
      <c r="B89" s="76">
        <v>110</v>
      </c>
      <c r="C89" s="77" t="s">
        <v>70</v>
      </c>
      <c r="D89" s="84">
        <f t="shared" si="10"/>
        <v>5.0000000000000001E-3</v>
      </c>
      <c r="E89" s="78">
        <v>0.47610000000000002</v>
      </c>
      <c r="F89" s="79">
        <v>0.4708</v>
      </c>
      <c r="G89" s="75">
        <f t="shared" si="11"/>
        <v>0.94690000000000007</v>
      </c>
      <c r="H89" s="76">
        <v>1188</v>
      </c>
      <c r="I89" s="77" t="s">
        <v>69</v>
      </c>
      <c r="J89" s="83">
        <f t="shared" si="12"/>
        <v>0.11879999999999999</v>
      </c>
      <c r="K89" s="76">
        <v>616</v>
      </c>
      <c r="L89" s="77" t="s">
        <v>69</v>
      </c>
      <c r="M89" s="83">
        <f t="shared" si="13"/>
        <v>6.1600000000000002E-2</v>
      </c>
      <c r="N89" s="76">
        <v>473</v>
      </c>
      <c r="O89" s="77" t="s">
        <v>69</v>
      </c>
      <c r="P89" s="83">
        <f t="shared" si="14"/>
        <v>4.7299999999999995E-2</v>
      </c>
    </row>
    <row r="90" spans="1:16">
      <c r="A90" s="1">
        <f t="shared" si="15"/>
        <v>90</v>
      </c>
      <c r="B90" s="76">
        <v>120</v>
      </c>
      <c r="C90" s="77" t="s">
        <v>70</v>
      </c>
      <c r="D90" s="84">
        <f t="shared" si="10"/>
        <v>5.4545454545454541E-3</v>
      </c>
      <c r="E90" s="78">
        <v>0.49780000000000002</v>
      </c>
      <c r="F90" s="79">
        <v>0.45419999999999999</v>
      </c>
      <c r="G90" s="75">
        <f t="shared" si="11"/>
        <v>0.95199999999999996</v>
      </c>
      <c r="H90" s="76">
        <v>1305</v>
      </c>
      <c r="I90" s="77" t="s">
        <v>69</v>
      </c>
      <c r="J90" s="83">
        <f t="shared" si="12"/>
        <v>0.1305</v>
      </c>
      <c r="K90" s="76">
        <v>664</v>
      </c>
      <c r="L90" s="77" t="s">
        <v>69</v>
      </c>
      <c r="M90" s="83">
        <f t="shared" si="13"/>
        <v>6.6400000000000001E-2</v>
      </c>
      <c r="N90" s="76">
        <v>514</v>
      </c>
      <c r="O90" s="77" t="s">
        <v>69</v>
      </c>
      <c r="P90" s="83">
        <f t="shared" si="14"/>
        <v>5.1400000000000001E-2</v>
      </c>
    </row>
    <row r="91" spans="1:16">
      <c r="A91" s="1">
        <f t="shared" si="15"/>
        <v>91</v>
      </c>
      <c r="B91" s="76">
        <v>130</v>
      </c>
      <c r="C91" s="77" t="s">
        <v>70</v>
      </c>
      <c r="D91" s="84">
        <f t="shared" si="10"/>
        <v>5.909090909090909E-3</v>
      </c>
      <c r="E91" s="78">
        <v>0.51949999999999996</v>
      </c>
      <c r="F91" s="79">
        <v>0.439</v>
      </c>
      <c r="G91" s="75">
        <f t="shared" si="11"/>
        <v>0.95849999999999991</v>
      </c>
      <c r="H91" s="76">
        <v>1422</v>
      </c>
      <c r="I91" s="77" t="s">
        <v>69</v>
      </c>
      <c r="J91" s="83">
        <f t="shared" si="12"/>
        <v>0.14219999999999999</v>
      </c>
      <c r="K91" s="76">
        <v>710</v>
      </c>
      <c r="L91" s="77" t="s">
        <v>69</v>
      </c>
      <c r="M91" s="83">
        <f t="shared" si="13"/>
        <v>7.0999999999999994E-2</v>
      </c>
      <c r="N91" s="76">
        <v>553</v>
      </c>
      <c r="O91" s="77" t="s">
        <v>69</v>
      </c>
      <c r="P91" s="83">
        <f t="shared" si="14"/>
        <v>5.5300000000000002E-2</v>
      </c>
    </row>
    <row r="92" spans="1:16">
      <c r="A92" s="1">
        <f t="shared" si="15"/>
        <v>92</v>
      </c>
      <c r="B92" s="76">
        <v>140</v>
      </c>
      <c r="C92" s="77" t="s">
        <v>70</v>
      </c>
      <c r="D92" s="84">
        <f t="shared" si="10"/>
        <v>6.3636363636363638E-3</v>
      </c>
      <c r="E92" s="78">
        <v>0.5413</v>
      </c>
      <c r="F92" s="79">
        <v>0.42499999999999999</v>
      </c>
      <c r="G92" s="75">
        <f t="shared" si="11"/>
        <v>0.96629999999999994</v>
      </c>
      <c r="H92" s="76">
        <v>1539</v>
      </c>
      <c r="I92" s="77" t="s">
        <v>69</v>
      </c>
      <c r="J92" s="83">
        <f t="shared" si="12"/>
        <v>0.15389999999999998</v>
      </c>
      <c r="K92" s="76">
        <v>756</v>
      </c>
      <c r="L92" s="77" t="s">
        <v>69</v>
      </c>
      <c r="M92" s="83">
        <f t="shared" si="13"/>
        <v>7.5600000000000001E-2</v>
      </c>
      <c r="N92" s="76">
        <v>593</v>
      </c>
      <c r="O92" s="77" t="s">
        <v>69</v>
      </c>
      <c r="P92" s="83">
        <f t="shared" si="14"/>
        <v>5.9299999999999999E-2</v>
      </c>
    </row>
    <row r="93" spans="1:16">
      <c r="A93" s="1">
        <f t="shared" si="15"/>
        <v>93</v>
      </c>
      <c r="B93" s="76">
        <v>150</v>
      </c>
      <c r="C93" s="77" t="s">
        <v>70</v>
      </c>
      <c r="D93" s="84">
        <f t="shared" si="10"/>
        <v>6.8181818181818179E-3</v>
      </c>
      <c r="E93" s="78">
        <v>0.56299999999999994</v>
      </c>
      <c r="F93" s="79">
        <v>0.41189999999999999</v>
      </c>
      <c r="G93" s="75">
        <f t="shared" si="11"/>
        <v>0.97489999999999988</v>
      </c>
      <c r="H93" s="76">
        <v>1657</v>
      </c>
      <c r="I93" s="77" t="s">
        <v>69</v>
      </c>
      <c r="J93" s="83">
        <f t="shared" si="12"/>
        <v>0.16570000000000001</v>
      </c>
      <c r="K93" s="76">
        <v>800</v>
      </c>
      <c r="L93" s="77" t="s">
        <v>69</v>
      </c>
      <c r="M93" s="83">
        <f t="shared" si="13"/>
        <v>0.08</v>
      </c>
      <c r="N93" s="76">
        <v>632</v>
      </c>
      <c r="O93" s="77" t="s">
        <v>69</v>
      </c>
      <c r="P93" s="83">
        <f t="shared" si="14"/>
        <v>6.3200000000000006E-2</v>
      </c>
    </row>
    <row r="94" spans="1:16">
      <c r="A94" s="1">
        <f t="shared" si="15"/>
        <v>94</v>
      </c>
      <c r="B94" s="76">
        <v>160</v>
      </c>
      <c r="C94" s="77" t="s">
        <v>70</v>
      </c>
      <c r="D94" s="84">
        <f t="shared" si="10"/>
        <v>7.2727272727272727E-3</v>
      </c>
      <c r="E94" s="78">
        <v>0.58479999999999999</v>
      </c>
      <c r="F94" s="79">
        <v>0.39989999999999998</v>
      </c>
      <c r="G94" s="75">
        <f t="shared" si="11"/>
        <v>0.98469999999999991</v>
      </c>
      <c r="H94" s="76">
        <v>1774</v>
      </c>
      <c r="I94" s="77" t="s">
        <v>69</v>
      </c>
      <c r="J94" s="83">
        <f t="shared" si="12"/>
        <v>0.1774</v>
      </c>
      <c r="K94" s="76">
        <v>843</v>
      </c>
      <c r="L94" s="77" t="s">
        <v>69</v>
      </c>
      <c r="M94" s="83">
        <f t="shared" si="13"/>
        <v>8.43E-2</v>
      </c>
      <c r="N94" s="76">
        <v>670</v>
      </c>
      <c r="O94" s="77" t="s">
        <v>69</v>
      </c>
      <c r="P94" s="83">
        <f t="shared" si="14"/>
        <v>6.7000000000000004E-2</v>
      </c>
    </row>
    <row r="95" spans="1:16">
      <c r="A95" s="1">
        <f t="shared" si="15"/>
        <v>95</v>
      </c>
      <c r="B95" s="76">
        <v>170</v>
      </c>
      <c r="C95" s="77" t="s">
        <v>70</v>
      </c>
      <c r="D95" s="84">
        <f t="shared" si="10"/>
        <v>7.7272727272727276E-3</v>
      </c>
      <c r="E95" s="78">
        <v>0.60650000000000004</v>
      </c>
      <c r="F95" s="79">
        <v>0.3886</v>
      </c>
      <c r="G95" s="75">
        <f t="shared" si="11"/>
        <v>0.9951000000000001</v>
      </c>
      <c r="H95" s="76">
        <v>1892</v>
      </c>
      <c r="I95" s="77" t="s">
        <v>69</v>
      </c>
      <c r="J95" s="83">
        <f t="shared" si="12"/>
        <v>0.18919999999999998</v>
      </c>
      <c r="K95" s="76">
        <v>885</v>
      </c>
      <c r="L95" s="77" t="s">
        <v>69</v>
      </c>
      <c r="M95" s="83">
        <f t="shared" si="13"/>
        <v>8.8499999999999995E-2</v>
      </c>
      <c r="N95" s="76">
        <v>708</v>
      </c>
      <c r="O95" s="77" t="s">
        <v>69</v>
      </c>
      <c r="P95" s="83">
        <f t="shared" si="14"/>
        <v>7.0800000000000002E-2</v>
      </c>
    </row>
    <row r="96" spans="1:16">
      <c r="A96" s="1">
        <f t="shared" si="15"/>
        <v>96</v>
      </c>
      <c r="B96" s="76">
        <v>180</v>
      </c>
      <c r="C96" s="77" t="s">
        <v>70</v>
      </c>
      <c r="D96" s="84">
        <f t="shared" si="10"/>
        <v>8.1818181818181807E-3</v>
      </c>
      <c r="E96" s="78">
        <v>0.62809999999999999</v>
      </c>
      <c r="F96" s="79">
        <v>0.37809999999999999</v>
      </c>
      <c r="G96" s="75">
        <f t="shared" si="11"/>
        <v>1.0062</v>
      </c>
      <c r="H96" s="76">
        <v>2009</v>
      </c>
      <c r="I96" s="77" t="s">
        <v>69</v>
      </c>
      <c r="J96" s="83">
        <f t="shared" si="12"/>
        <v>0.2009</v>
      </c>
      <c r="K96" s="76">
        <v>925</v>
      </c>
      <c r="L96" s="77" t="s">
        <v>69</v>
      </c>
      <c r="M96" s="83">
        <f t="shared" si="13"/>
        <v>9.2499999999999999E-2</v>
      </c>
      <c r="N96" s="76">
        <v>746</v>
      </c>
      <c r="O96" s="77" t="s">
        <v>69</v>
      </c>
      <c r="P96" s="83">
        <f t="shared" si="14"/>
        <v>7.46E-2</v>
      </c>
    </row>
    <row r="97" spans="1:16">
      <c r="A97" s="1">
        <f t="shared" si="15"/>
        <v>97</v>
      </c>
      <c r="B97" s="76">
        <v>200</v>
      </c>
      <c r="C97" s="77" t="s">
        <v>70</v>
      </c>
      <c r="D97" s="84">
        <f t="shared" si="10"/>
        <v>9.0909090909090922E-3</v>
      </c>
      <c r="E97" s="78">
        <v>0.67090000000000005</v>
      </c>
      <c r="F97" s="79">
        <v>0.3589</v>
      </c>
      <c r="G97" s="75">
        <f t="shared" si="11"/>
        <v>1.0298</v>
      </c>
      <c r="H97" s="76">
        <v>2242</v>
      </c>
      <c r="I97" s="77" t="s">
        <v>69</v>
      </c>
      <c r="J97" s="83">
        <f t="shared" si="12"/>
        <v>0.22420000000000001</v>
      </c>
      <c r="K97" s="76">
        <v>1003</v>
      </c>
      <c r="L97" s="77" t="s">
        <v>69</v>
      </c>
      <c r="M97" s="83">
        <f t="shared" si="13"/>
        <v>0.10029999999999999</v>
      </c>
      <c r="N97" s="76">
        <v>820</v>
      </c>
      <c r="O97" s="77" t="s">
        <v>69</v>
      </c>
      <c r="P97" s="83">
        <f t="shared" si="14"/>
        <v>8.199999999999999E-2</v>
      </c>
    </row>
    <row r="98" spans="1:16">
      <c r="A98" s="1">
        <f t="shared" si="15"/>
        <v>98</v>
      </c>
      <c r="B98" s="76">
        <v>225</v>
      </c>
      <c r="C98" s="77" t="s">
        <v>70</v>
      </c>
      <c r="D98" s="84">
        <f t="shared" si="10"/>
        <v>1.0227272727272727E-2</v>
      </c>
      <c r="E98" s="78">
        <v>0.72330000000000005</v>
      </c>
      <c r="F98" s="79">
        <v>0.33800000000000002</v>
      </c>
      <c r="G98" s="75">
        <f t="shared" si="11"/>
        <v>1.0613000000000001</v>
      </c>
      <c r="H98" s="76">
        <v>2530</v>
      </c>
      <c r="I98" s="77" t="s">
        <v>69</v>
      </c>
      <c r="J98" s="83">
        <f t="shared" si="12"/>
        <v>0.253</v>
      </c>
      <c r="K98" s="76">
        <v>1094</v>
      </c>
      <c r="L98" s="77" t="s">
        <v>69</v>
      </c>
      <c r="M98" s="83">
        <f t="shared" si="13"/>
        <v>0.10940000000000001</v>
      </c>
      <c r="N98" s="76">
        <v>908</v>
      </c>
      <c r="O98" s="77" t="s">
        <v>69</v>
      </c>
      <c r="P98" s="83">
        <f t="shared" si="14"/>
        <v>9.0800000000000006E-2</v>
      </c>
    </row>
    <row r="99" spans="1:16">
      <c r="A99" s="1">
        <f t="shared" si="15"/>
        <v>99</v>
      </c>
      <c r="B99" s="76">
        <v>250</v>
      </c>
      <c r="C99" s="77" t="s">
        <v>70</v>
      </c>
      <c r="D99" s="84">
        <f t="shared" si="10"/>
        <v>1.1363636363636364E-2</v>
      </c>
      <c r="E99" s="78">
        <v>0.77439999999999998</v>
      </c>
      <c r="F99" s="79">
        <v>0.31969999999999998</v>
      </c>
      <c r="G99" s="75">
        <f t="shared" si="11"/>
        <v>1.0941000000000001</v>
      </c>
      <c r="H99" s="76">
        <v>2814</v>
      </c>
      <c r="I99" s="77" t="s">
        <v>69</v>
      </c>
      <c r="J99" s="83">
        <f t="shared" si="12"/>
        <v>0.28139999999999998</v>
      </c>
      <c r="K99" s="76">
        <v>1180</v>
      </c>
      <c r="L99" s="77" t="s">
        <v>69</v>
      </c>
      <c r="M99" s="83">
        <f t="shared" si="13"/>
        <v>0.11799999999999999</v>
      </c>
      <c r="N99" s="76">
        <v>993</v>
      </c>
      <c r="O99" s="77" t="s">
        <v>69</v>
      </c>
      <c r="P99" s="83">
        <f t="shared" si="14"/>
        <v>9.9299999999999999E-2</v>
      </c>
    </row>
    <row r="100" spans="1:16">
      <c r="A100" s="1">
        <f t="shared" si="15"/>
        <v>100</v>
      </c>
      <c r="B100" s="76">
        <v>275</v>
      </c>
      <c r="C100" s="77" t="s">
        <v>70</v>
      </c>
      <c r="D100" s="84">
        <f t="shared" si="10"/>
        <v>1.2500000000000001E-2</v>
      </c>
      <c r="E100" s="78">
        <v>0.82410000000000005</v>
      </c>
      <c r="F100" s="79">
        <v>0.30370000000000003</v>
      </c>
      <c r="G100" s="75">
        <f t="shared" si="11"/>
        <v>1.1278000000000001</v>
      </c>
      <c r="H100" s="76">
        <v>3094</v>
      </c>
      <c r="I100" s="77" t="s">
        <v>69</v>
      </c>
      <c r="J100" s="83">
        <f t="shared" si="12"/>
        <v>0.30940000000000001</v>
      </c>
      <c r="K100" s="76">
        <v>1259</v>
      </c>
      <c r="L100" s="77" t="s">
        <v>69</v>
      </c>
      <c r="M100" s="83">
        <f t="shared" si="13"/>
        <v>0.12589999999999998</v>
      </c>
      <c r="N100" s="76">
        <v>1074</v>
      </c>
      <c r="O100" s="77" t="s">
        <v>69</v>
      </c>
      <c r="P100" s="83">
        <f t="shared" si="14"/>
        <v>0.10740000000000001</v>
      </c>
    </row>
    <row r="101" spans="1:16">
      <c r="A101" s="1">
        <f t="shared" si="15"/>
        <v>101</v>
      </c>
      <c r="B101" s="76">
        <v>300</v>
      </c>
      <c r="C101" s="77" t="s">
        <v>70</v>
      </c>
      <c r="D101" s="84">
        <f t="shared" ref="D101:D113" si="16">B101/1000/$C$5</f>
        <v>1.3636363636363636E-2</v>
      </c>
      <c r="E101" s="78">
        <v>0.87229999999999996</v>
      </c>
      <c r="F101" s="79">
        <v>0.28939999999999999</v>
      </c>
      <c r="G101" s="75">
        <f t="shared" si="11"/>
        <v>1.1617</v>
      </c>
      <c r="H101" s="76">
        <v>3369</v>
      </c>
      <c r="I101" s="77" t="s">
        <v>69</v>
      </c>
      <c r="J101" s="83">
        <f t="shared" si="12"/>
        <v>0.33690000000000003</v>
      </c>
      <c r="K101" s="76">
        <v>1334</v>
      </c>
      <c r="L101" s="77" t="s">
        <v>69</v>
      </c>
      <c r="M101" s="83">
        <f t="shared" si="13"/>
        <v>0.13340000000000002</v>
      </c>
      <c r="N101" s="76">
        <v>1151</v>
      </c>
      <c r="O101" s="77" t="s">
        <v>69</v>
      </c>
      <c r="P101" s="83">
        <f t="shared" si="14"/>
        <v>0.11510000000000001</v>
      </c>
    </row>
    <row r="102" spans="1:16">
      <c r="A102" s="1">
        <f t="shared" si="15"/>
        <v>102</v>
      </c>
      <c r="B102" s="76">
        <v>325</v>
      </c>
      <c r="C102" s="77" t="s">
        <v>70</v>
      </c>
      <c r="D102" s="84">
        <f t="shared" si="16"/>
        <v>1.4772727272727272E-2</v>
      </c>
      <c r="E102" s="78">
        <v>0.91920000000000002</v>
      </c>
      <c r="F102" s="79">
        <v>0.27660000000000001</v>
      </c>
      <c r="G102" s="75">
        <f t="shared" si="11"/>
        <v>1.1958</v>
      </c>
      <c r="H102" s="76">
        <v>3639</v>
      </c>
      <c r="I102" s="77" t="s">
        <v>69</v>
      </c>
      <c r="J102" s="83">
        <f t="shared" si="12"/>
        <v>0.3639</v>
      </c>
      <c r="K102" s="76">
        <v>1403</v>
      </c>
      <c r="L102" s="77" t="s">
        <v>69</v>
      </c>
      <c r="M102" s="83">
        <f t="shared" si="13"/>
        <v>0.14030000000000001</v>
      </c>
      <c r="N102" s="76">
        <v>1225</v>
      </c>
      <c r="O102" s="77" t="s">
        <v>69</v>
      </c>
      <c r="P102" s="83">
        <f t="shared" si="14"/>
        <v>0.12250000000000001</v>
      </c>
    </row>
    <row r="103" spans="1:16">
      <c r="A103" s="1">
        <f t="shared" si="15"/>
        <v>103</v>
      </c>
      <c r="B103" s="76">
        <v>350</v>
      </c>
      <c r="C103" s="77" t="s">
        <v>70</v>
      </c>
      <c r="D103" s="84">
        <f t="shared" si="16"/>
        <v>1.5909090909090907E-2</v>
      </c>
      <c r="E103" s="78">
        <v>0.9647</v>
      </c>
      <c r="F103" s="79">
        <v>0.2651</v>
      </c>
      <c r="G103" s="75">
        <f t="shared" si="11"/>
        <v>1.2298</v>
      </c>
      <c r="H103" s="76">
        <v>3906</v>
      </c>
      <c r="I103" s="77" t="s">
        <v>69</v>
      </c>
      <c r="J103" s="83">
        <f t="shared" si="12"/>
        <v>0.3906</v>
      </c>
      <c r="K103" s="76">
        <v>1469</v>
      </c>
      <c r="L103" s="77" t="s">
        <v>69</v>
      </c>
      <c r="M103" s="83">
        <f t="shared" si="13"/>
        <v>0.1469</v>
      </c>
      <c r="N103" s="76">
        <v>1295</v>
      </c>
      <c r="O103" s="77" t="s">
        <v>69</v>
      </c>
      <c r="P103" s="83">
        <f t="shared" si="14"/>
        <v>0.1295</v>
      </c>
    </row>
    <row r="104" spans="1:16">
      <c r="A104" s="1">
        <f t="shared" si="15"/>
        <v>104</v>
      </c>
      <c r="B104" s="76">
        <v>375</v>
      </c>
      <c r="C104" s="77" t="s">
        <v>70</v>
      </c>
      <c r="D104" s="84">
        <f t="shared" si="16"/>
        <v>1.7045454545454544E-2</v>
      </c>
      <c r="E104" s="78">
        <v>1.0089999999999999</v>
      </c>
      <c r="F104" s="79">
        <v>0.25469999999999998</v>
      </c>
      <c r="G104" s="75">
        <f t="shared" si="11"/>
        <v>1.2636999999999998</v>
      </c>
      <c r="H104" s="76">
        <v>4167</v>
      </c>
      <c r="I104" s="77" t="s">
        <v>69</v>
      </c>
      <c r="J104" s="83">
        <f t="shared" si="12"/>
        <v>0.41669999999999996</v>
      </c>
      <c r="K104" s="76">
        <v>1530</v>
      </c>
      <c r="L104" s="77" t="s">
        <v>69</v>
      </c>
      <c r="M104" s="83">
        <f t="shared" si="13"/>
        <v>0.153</v>
      </c>
      <c r="N104" s="76">
        <v>1363</v>
      </c>
      <c r="O104" s="77" t="s">
        <v>69</v>
      </c>
      <c r="P104" s="83">
        <f t="shared" si="14"/>
        <v>0.1363</v>
      </c>
    </row>
    <row r="105" spans="1:16">
      <c r="A105" s="1">
        <f t="shared" si="15"/>
        <v>105</v>
      </c>
      <c r="B105" s="76">
        <v>400</v>
      </c>
      <c r="C105" s="77" t="s">
        <v>70</v>
      </c>
      <c r="D105" s="84">
        <f t="shared" si="16"/>
        <v>1.8181818181818184E-2</v>
      </c>
      <c r="E105" s="78">
        <v>1.052</v>
      </c>
      <c r="F105" s="79">
        <v>0.24510000000000001</v>
      </c>
      <c r="G105" s="75">
        <f t="shared" si="11"/>
        <v>1.2971000000000001</v>
      </c>
      <c r="H105" s="76">
        <v>4424</v>
      </c>
      <c r="I105" s="77" t="s">
        <v>69</v>
      </c>
      <c r="J105" s="83">
        <f t="shared" si="12"/>
        <v>0.44240000000000002</v>
      </c>
      <c r="K105" s="76">
        <v>1588</v>
      </c>
      <c r="L105" s="77" t="s">
        <v>69</v>
      </c>
      <c r="M105" s="83">
        <f t="shared" si="13"/>
        <v>0.1588</v>
      </c>
      <c r="N105" s="76">
        <v>1427</v>
      </c>
      <c r="O105" s="77" t="s">
        <v>69</v>
      </c>
      <c r="P105" s="83">
        <f t="shared" si="14"/>
        <v>0.14269999999999999</v>
      </c>
    </row>
    <row r="106" spans="1:16">
      <c r="A106" s="1">
        <f t="shared" si="15"/>
        <v>106</v>
      </c>
      <c r="B106" s="76">
        <v>450</v>
      </c>
      <c r="C106" s="77" t="s">
        <v>70</v>
      </c>
      <c r="D106" s="84">
        <f t="shared" si="16"/>
        <v>2.0454545454545454E-2</v>
      </c>
      <c r="E106" s="78">
        <v>1.135</v>
      </c>
      <c r="F106" s="79">
        <v>0.22839999999999999</v>
      </c>
      <c r="G106" s="75">
        <f t="shared" si="11"/>
        <v>1.3633999999999999</v>
      </c>
      <c r="H106" s="76">
        <v>4926</v>
      </c>
      <c r="I106" s="77" t="s">
        <v>69</v>
      </c>
      <c r="J106" s="83">
        <f t="shared" si="12"/>
        <v>0.49260000000000004</v>
      </c>
      <c r="K106" s="76">
        <v>1695</v>
      </c>
      <c r="L106" s="77" t="s">
        <v>69</v>
      </c>
      <c r="M106" s="83">
        <f t="shared" si="13"/>
        <v>0.16950000000000001</v>
      </c>
      <c r="N106" s="76">
        <v>1549</v>
      </c>
      <c r="O106" s="77" t="s">
        <v>69</v>
      </c>
      <c r="P106" s="83">
        <f t="shared" si="14"/>
        <v>0.15489999999999998</v>
      </c>
    </row>
    <row r="107" spans="1:16">
      <c r="A107" s="1">
        <f t="shared" si="15"/>
        <v>107</v>
      </c>
      <c r="B107" s="76">
        <v>500</v>
      </c>
      <c r="C107" s="77" t="s">
        <v>70</v>
      </c>
      <c r="D107" s="84">
        <f t="shared" si="16"/>
        <v>2.2727272727272728E-2</v>
      </c>
      <c r="E107" s="78">
        <v>1.2150000000000001</v>
      </c>
      <c r="F107" s="79">
        <v>0.214</v>
      </c>
      <c r="G107" s="75">
        <f t="shared" si="11"/>
        <v>1.429</v>
      </c>
      <c r="H107" s="76">
        <v>5412</v>
      </c>
      <c r="I107" s="77" t="s">
        <v>69</v>
      </c>
      <c r="J107" s="83">
        <f t="shared" si="12"/>
        <v>0.54120000000000001</v>
      </c>
      <c r="K107" s="76">
        <v>1790</v>
      </c>
      <c r="L107" s="77" t="s">
        <v>69</v>
      </c>
      <c r="M107" s="83">
        <f t="shared" si="13"/>
        <v>0.17899999999999999</v>
      </c>
      <c r="N107" s="76">
        <v>1661</v>
      </c>
      <c r="O107" s="77" t="s">
        <v>69</v>
      </c>
      <c r="P107" s="83">
        <f t="shared" si="14"/>
        <v>0.1661</v>
      </c>
    </row>
    <row r="108" spans="1:16">
      <c r="A108" s="1">
        <f t="shared" si="15"/>
        <v>108</v>
      </c>
      <c r="B108" s="76">
        <v>550</v>
      </c>
      <c r="C108" s="77" t="s">
        <v>70</v>
      </c>
      <c r="D108" s="84">
        <f t="shared" si="16"/>
        <v>2.5000000000000001E-2</v>
      </c>
      <c r="E108" s="78">
        <v>1.292</v>
      </c>
      <c r="F108" s="79">
        <v>0.2016</v>
      </c>
      <c r="G108" s="75">
        <f t="shared" si="11"/>
        <v>1.4936</v>
      </c>
      <c r="H108" s="76">
        <v>5882</v>
      </c>
      <c r="I108" s="77" t="s">
        <v>69</v>
      </c>
      <c r="J108" s="83">
        <f t="shared" si="12"/>
        <v>0.58819999999999995</v>
      </c>
      <c r="K108" s="76">
        <v>1876</v>
      </c>
      <c r="L108" s="77" t="s">
        <v>69</v>
      </c>
      <c r="M108" s="83">
        <f t="shared" si="13"/>
        <v>0.18759999999999999</v>
      </c>
      <c r="N108" s="76">
        <v>1765</v>
      </c>
      <c r="O108" s="77" t="s">
        <v>69</v>
      </c>
      <c r="P108" s="83">
        <f t="shared" si="14"/>
        <v>0.17649999999999999</v>
      </c>
    </row>
    <row r="109" spans="1:16">
      <c r="A109" s="1">
        <f t="shared" si="15"/>
        <v>109</v>
      </c>
      <c r="B109" s="76">
        <v>600</v>
      </c>
      <c r="C109" s="77" t="s">
        <v>70</v>
      </c>
      <c r="D109" s="84">
        <f t="shared" si="16"/>
        <v>2.7272727272727271E-2</v>
      </c>
      <c r="E109" s="78">
        <v>1.3660000000000001</v>
      </c>
      <c r="F109" s="79">
        <v>0.1908</v>
      </c>
      <c r="G109" s="75">
        <f t="shared" si="11"/>
        <v>1.5568000000000002</v>
      </c>
      <c r="H109" s="76">
        <v>6338</v>
      </c>
      <c r="I109" s="77" t="s">
        <v>69</v>
      </c>
      <c r="J109" s="83">
        <f t="shared" si="12"/>
        <v>0.63380000000000003</v>
      </c>
      <c r="K109" s="76">
        <v>1954</v>
      </c>
      <c r="L109" s="77" t="s">
        <v>69</v>
      </c>
      <c r="M109" s="83">
        <f t="shared" si="13"/>
        <v>0.19539999999999999</v>
      </c>
      <c r="N109" s="76">
        <v>1862</v>
      </c>
      <c r="O109" s="77" t="s">
        <v>69</v>
      </c>
      <c r="P109" s="83">
        <f t="shared" si="14"/>
        <v>0.1862</v>
      </c>
    </row>
    <row r="110" spans="1:16">
      <c r="A110" s="1">
        <f t="shared" si="15"/>
        <v>110</v>
      </c>
      <c r="B110" s="76">
        <v>650</v>
      </c>
      <c r="C110" s="77" t="s">
        <v>70</v>
      </c>
      <c r="D110" s="84">
        <f t="shared" si="16"/>
        <v>2.9545454545454545E-2</v>
      </c>
      <c r="E110" s="78">
        <v>1.4379999999999999</v>
      </c>
      <c r="F110" s="79">
        <v>0.1812</v>
      </c>
      <c r="G110" s="75">
        <f t="shared" si="11"/>
        <v>1.6192</v>
      </c>
      <c r="H110" s="76">
        <v>6780</v>
      </c>
      <c r="I110" s="77" t="s">
        <v>69</v>
      </c>
      <c r="J110" s="83">
        <f t="shared" si="12"/>
        <v>0.67800000000000005</v>
      </c>
      <c r="K110" s="76">
        <v>2025</v>
      </c>
      <c r="L110" s="77" t="s">
        <v>69</v>
      </c>
      <c r="M110" s="83">
        <f t="shared" si="13"/>
        <v>0.20249999999999999</v>
      </c>
      <c r="N110" s="76">
        <v>1952</v>
      </c>
      <c r="O110" s="77" t="s">
        <v>69</v>
      </c>
      <c r="P110" s="83">
        <f t="shared" si="14"/>
        <v>0.19519999999999998</v>
      </c>
    </row>
    <row r="111" spans="1:16">
      <c r="A111" s="1">
        <f t="shared" si="15"/>
        <v>111</v>
      </c>
      <c r="B111" s="76">
        <v>700</v>
      </c>
      <c r="C111" s="77" t="s">
        <v>70</v>
      </c>
      <c r="D111" s="84">
        <f t="shared" si="16"/>
        <v>3.1818181818181815E-2</v>
      </c>
      <c r="E111" s="78">
        <v>1.5089999999999999</v>
      </c>
      <c r="F111" s="79">
        <v>0.17269999999999999</v>
      </c>
      <c r="G111" s="75">
        <f t="shared" si="11"/>
        <v>1.6817</v>
      </c>
      <c r="H111" s="76">
        <v>7210</v>
      </c>
      <c r="I111" s="77" t="s">
        <v>69</v>
      </c>
      <c r="J111" s="83">
        <f t="shared" si="12"/>
        <v>0.72099999999999997</v>
      </c>
      <c r="K111" s="76">
        <v>2090</v>
      </c>
      <c r="L111" s="77" t="s">
        <v>69</v>
      </c>
      <c r="M111" s="83">
        <f t="shared" si="13"/>
        <v>0.20899999999999999</v>
      </c>
      <c r="N111" s="76">
        <v>2036</v>
      </c>
      <c r="O111" s="77" t="s">
        <v>69</v>
      </c>
      <c r="P111" s="83">
        <f t="shared" si="14"/>
        <v>0.2036</v>
      </c>
    </row>
    <row r="112" spans="1:16">
      <c r="A112" s="1">
        <f t="shared" si="15"/>
        <v>112</v>
      </c>
      <c r="B112" s="76">
        <v>800</v>
      </c>
      <c r="C112" s="77" t="s">
        <v>70</v>
      </c>
      <c r="D112" s="84">
        <f t="shared" si="16"/>
        <v>3.6363636363636369E-2</v>
      </c>
      <c r="E112" s="78">
        <v>1.647</v>
      </c>
      <c r="F112" s="79">
        <v>0.15809999999999999</v>
      </c>
      <c r="G112" s="75">
        <f t="shared" si="11"/>
        <v>1.8050999999999999</v>
      </c>
      <c r="H112" s="76">
        <v>8034</v>
      </c>
      <c r="I112" s="77" t="s">
        <v>69</v>
      </c>
      <c r="J112" s="83">
        <f t="shared" si="12"/>
        <v>0.80340000000000011</v>
      </c>
      <c r="K112" s="76">
        <v>2205</v>
      </c>
      <c r="L112" s="77" t="s">
        <v>69</v>
      </c>
      <c r="M112" s="83">
        <f t="shared" si="13"/>
        <v>0.2205</v>
      </c>
      <c r="N112" s="76">
        <v>2189</v>
      </c>
      <c r="O112" s="77" t="s">
        <v>69</v>
      </c>
      <c r="P112" s="83">
        <f t="shared" si="14"/>
        <v>0.21890000000000001</v>
      </c>
    </row>
    <row r="113" spans="1:16">
      <c r="A113" s="1">
        <f t="shared" si="15"/>
        <v>113</v>
      </c>
      <c r="B113" s="76">
        <v>900</v>
      </c>
      <c r="C113" s="77" t="s">
        <v>70</v>
      </c>
      <c r="D113" s="84">
        <f t="shared" si="16"/>
        <v>4.0909090909090909E-2</v>
      </c>
      <c r="E113" s="78">
        <v>1.7809999999999999</v>
      </c>
      <c r="F113" s="79">
        <v>0.14599999999999999</v>
      </c>
      <c r="G113" s="75">
        <f t="shared" si="11"/>
        <v>1.9269999999999998</v>
      </c>
      <c r="H113" s="76">
        <v>8814</v>
      </c>
      <c r="I113" s="77" t="s">
        <v>69</v>
      </c>
      <c r="J113" s="83">
        <f t="shared" si="12"/>
        <v>0.88139999999999996</v>
      </c>
      <c r="K113" s="76">
        <v>2303</v>
      </c>
      <c r="L113" s="77" t="s">
        <v>69</v>
      </c>
      <c r="M113" s="83">
        <f t="shared" si="13"/>
        <v>0.2303</v>
      </c>
      <c r="N113" s="76">
        <v>2324</v>
      </c>
      <c r="O113" s="77" t="s">
        <v>69</v>
      </c>
      <c r="P113" s="83">
        <f t="shared" si="14"/>
        <v>0.2324</v>
      </c>
    </row>
    <row r="114" spans="1:16">
      <c r="A114" s="1">
        <f t="shared" si="15"/>
        <v>114</v>
      </c>
      <c r="B114" s="76">
        <v>1</v>
      </c>
      <c r="C114" s="111" t="s">
        <v>72</v>
      </c>
      <c r="D114" s="84">
        <f t="shared" ref="D114:D145" si="17">B114/$C$5</f>
        <v>4.5454545454545456E-2</v>
      </c>
      <c r="E114" s="78">
        <v>1.9119999999999999</v>
      </c>
      <c r="F114" s="79">
        <v>0.13589999999999999</v>
      </c>
      <c r="G114" s="75">
        <f t="shared" si="11"/>
        <v>2.0478999999999998</v>
      </c>
      <c r="H114" s="76">
        <v>9555</v>
      </c>
      <c r="I114" s="77" t="s">
        <v>69</v>
      </c>
      <c r="J114" s="83">
        <f t="shared" si="12"/>
        <v>0.95550000000000002</v>
      </c>
      <c r="K114" s="76">
        <v>2387</v>
      </c>
      <c r="L114" s="77" t="s">
        <v>69</v>
      </c>
      <c r="M114" s="83">
        <f t="shared" si="13"/>
        <v>0.2387</v>
      </c>
      <c r="N114" s="76">
        <v>2445</v>
      </c>
      <c r="O114" s="77" t="s">
        <v>69</v>
      </c>
      <c r="P114" s="83">
        <f t="shared" si="14"/>
        <v>0.2445</v>
      </c>
    </row>
    <row r="115" spans="1:16">
      <c r="A115" s="1">
        <f t="shared" si="15"/>
        <v>115</v>
      </c>
      <c r="B115" s="76">
        <v>1.1000000000000001</v>
      </c>
      <c r="C115" s="77" t="s">
        <v>72</v>
      </c>
      <c r="D115" s="84">
        <f t="shared" si="17"/>
        <v>0.05</v>
      </c>
      <c r="E115" s="78">
        <v>2.0419999999999998</v>
      </c>
      <c r="F115" s="79">
        <v>0.12720000000000001</v>
      </c>
      <c r="G115" s="75">
        <f t="shared" si="11"/>
        <v>2.1692</v>
      </c>
      <c r="H115" s="76">
        <v>1.03</v>
      </c>
      <c r="I115" s="111" t="s">
        <v>71</v>
      </c>
      <c r="J115" s="64">
        <f t="shared" ref="J115:J146" si="18">H115</f>
        <v>1.03</v>
      </c>
      <c r="K115" s="76">
        <v>2461</v>
      </c>
      <c r="L115" s="77" t="s">
        <v>69</v>
      </c>
      <c r="M115" s="83">
        <f t="shared" si="13"/>
        <v>0.24609999999999999</v>
      </c>
      <c r="N115" s="76">
        <v>2553</v>
      </c>
      <c r="O115" s="77" t="s">
        <v>69</v>
      </c>
      <c r="P115" s="83">
        <f t="shared" si="14"/>
        <v>0.25529999999999997</v>
      </c>
    </row>
    <row r="116" spans="1:16">
      <c r="A116" s="1">
        <f t="shared" si="15"/>
        <v>116</v>
      </c>
      <c r="B116" s="76">
        <v>1.2</v>
      </c>
      <c r="C116" s="77" t="s">
        <v>72</v>
      </c>
      <c r="D116" s="84">
        <f t="shared" si="17"/>
        <v>5.4545454545454543E-2</v>
      </c>
      <c r="E116" s="78">
        <v>2.17</v>
      </c>
      <c r="F116" s="79">
        <v>0.1197</v>
      </c>
      <c r="G116" s="75">
        <f t="shared" si="11"/>
        <v>2.2896999999999998</v>
      </c>
      <c r="H116" s="76">
        <v>1.0900000000000001</v>
      </c>
      <c r="I116" s="77" t="s">
        <v>71</v>
      </c>
      <c r="J116" s="64">
        <f t="shared" si="18"/>
        <v>1.0900000000000001</v>
      </c>
      <c r="K116" s="76">
        <v>2525</v>
      </c>
      <c r="L116" s="77" t="s">
        <v>69</v>
      </c>
      <c r="M116" s="83">
        <f t="shared" ref="M116:M147" si="19">K116/1000/10</f>
        <v>0.2525</v>
      </c>
      <c r="N116" s="76">
        <v>2651</v>
      </c>
      <c r="O116" s="77" t="s">
        <v>69</v>
      </c>
      <c r="P116" s="83">
        <f t="shared" ref="P116:P147" si="20">N116/1000/10</f>
        <v>0.2651</v>
      </c>
    </row>
    <row r="117" spans="1:16">
      <c r="A117" s="1">
        <f t="shared" si="15"/>
        <v>117</v>
      </c>
      <c r="B117" s="76">
        <v>1.3</v>
      </c>
      <c r="C117" s="77" t="s">
        <v>72</v>
      </c>
      <c r="D117" s="84">
        <f t="shared" si="17"/>
        <v>5.909090909090909E-2</v>
      </c>
      <c r="E117" s="78">
        <v>2.2970000000000002</v>
      </c>
      <c r="F117" s="79">
        <v>0.11310000000000001</v>
      </c>
      <c r="G117" s="75">
        <f t="shared" si="11"/>
        <v>2.4101000000000004</v>
      </c>
      <c r="H117" s="76">
        <v>1.1599999999999999</v>
      </c>
      <c r="I117" s="77" t="s">
        <v>71</v>
      </c>
      <c r="J117" s="64">
        <f t="shared" si="18"/>
        <v>1.1599999999999999</v>
      </c>
      <c r="K117" s="76">
        <v>2582</v>
      </c>
      <c r="L117" s="77" t="s">
        <v>69</v>
      </c>
      <c r="M117" s="83">
        <f t="shared" si="19"/>
        <v>0.25819999999999999</v>
      </c>
      <c r="N117" s="76">
        <v>2740</v>
      </c>
      <c r="O117" s="77" t="s">
        <v>69</v>
      </c>
      <c r="P117" s="83">
        <f t="shared" si="20"/>
        <v>0.27400000000000002</v>
      </c>
    </row>
    <row r="118" spans="1:16">
      <c r="A118" s="1">
        <f t="shared" si="15"/>
        <v>118</v>
      </c>
      <c r="B118" s="76">
        <v>1.4</v>
      </c>
      <c r="C118" s="77" t="s">
        <v>72</v>
      </c>
      <c r="D118" s="84">
        <f t="shared" si="17"/>
        <v>6.363636363636363E-2</v>
      </c>
      <c r="E118" s="78">
        <v>2.423</v>
      </c>
      <c r="F118" s="79">
        <v>0.10730000000000001</v>
      </c>
      <c r="G118" s="75">
        <f t="shared" si="11"/>
        <v>2.5303</v>
      </c>
      <c r="H118" s="76">
        <v>1.22</v>
      </c>
      <c r="I118" s="77" t="s">
        <v>71</v>
      </c>
      <c r="J118" s="64">
        <f t="shared" si="18"/>
        <v>1.22</v>
      </c>
      <c r="K118" s="76">
        <v>2632</v>
      </c>
      <c r="L118" s="77" t="s">
        <v>69</v>
      </c>
      <c r="M118" s="83">
        <f t="shared" si="19"/>
        <v>0.26319999999999999</v>
      </c>
      <c r="N118" s="76">
        <v>2821</v>
      </c>
      <c r="O118" s="77" t="s">
        <v>69</v>
      </c>
      <c r="P118" s="83">
        <f t="shared" si="20"/>
        <v>0.28210000000000002</v>
      </c>
    </row>
    <row r="119" spans="1:16">
      <c r="A119" s="1">
        <f t="shared" si="15"/>
        <v>119</v>
      </c>
      <c r="B119" s="76">
        <v>1.5</v>
      </c>
      <c r="C119" s="77" t="s">
        <v>72</v>
      </c>
      <c r="D119" s="84">
        <f t="shared" si="17"/>
        <v>6.8181818181818177E-2</v>
      </c>
      <c r="E119" s="78">
        <v>2.548</v>
      </c>
      <c r="F119" s="79">
        <v>0.1022</v>
      </c>
      <c r="G119" s="75">
        <f t="shared" si="11"/>
        <v>2.6501999999999999</v>
      </c>
      <c r="H119" s="76">
        <v>1.28</v>
      </c>
      <c r="I119" s="77" t="s">
        <v>71</v>
      </c>
      <c r="J119" s="64">
        <f t="shared" si="18"/>
        <v>1.28</v>
      </c>
      <c r="K119" s="76">
        <v>2677</v>
      </c>
      <c r="L119" s="77" t="s">
        <v>69</v>
      </c>
      <c r="M119" s="83">
        <f t="shared" si="19"/>
        <v>0.26769999999999999</v>
      </c>
      <c r="N119" s="76">
        <v>2895</v>
      </c>
      <c r="O119" s="77" t="s">
        <v>69</v>
      </c>
      <c r="P119" s="83">
        <f t="shared" si="20"/>
        <v>0.28949999999999998</v>
      </c>
    </row>
    <row r="120" spans="1:16">
      <c r="A120" s="1">
        <f t="shared" si="15"/>
        <v>120</v>
      </c>
      <c r="B120" s="76">
        <v>1.6</v>
      </c>
      <c r="C120" s="77" t="s">
        <v>72</v>
      </c>
      <c r="D120" s="84">
        <f t="shared" si="17"/>
        <v>7.2727272727272738E-2</v>
      </c>
      <c r="E120" s="78">
        <v>2.6720000000000002</v>
      </c>
      <c r="F120" s="79">
        <v>9.7519999999999996E-2</v>
      </c>
      <c r="G120" s="75">
        <f t="shared" si="11"/>
        <v>2.76952</v>
      </c>
      <c r="H120" s="76">
        <v>1.33</v>
      </c>
      <c r="I120" s="77" t="s">
        <v>71</v>
      </c>
      <c r="J120" s="64">
        <f t="shared" si="18"/>
        <v>1.33</v>
      </c>
      <c r="K120" s="76">
        <v>2718</v>
      </c>
      <c r="L120" s="77" t="s">
        <v>69</v>
      </c>
      <c r="M120" s="83">
        <f t="shared" si="19"/>
        <v>0.27179999999999999</v>
      </c>
      <c r="N120" s="76">
        <v>2964</v>
      </c>
      <c r="O120" s="77" t="s">
        <v>69</v>
      </c>
      <c r="P120" s="83">
        <f t="shared" si="20"/>
        <v>0.2964</v>
      </c>
    </row>
    <row r="121" spans="1:16">
      <c r="A121" s="1">
        <f t="shared" si="15"/>
        <v>121</v>
      </c>
      <c r="B121" s="76">
        <v>1.7</v>
      </c>
      <c r="C121" s="77" t="s">
        <v>72</v>
      </c>
      <c r="D121" s="84">
        <f t="shared" si="17"/>
        <v>7.7272727272727271E-2</v>
      </c>
      <c r="E121" s="78">
        <v>2.7949999999999999</v>
      </c>
      <c r="F121" s="79">
        <v>9.332E-2</v>
      </c>
      <c r="G121" s="75">
        <f t="shared" si="11"/>
        <v>2.8883199999999998</v>
      </c>
      <c r="H121" s="76">
        <v>1.39</v>
      </c>
      <c r="I121" s="77" t="s">
        <v>71</v>
      </c>
      <c r="J121" s="64">
        <f t="shared" si="18"/>
        <v>1.39</v>
      </c>
      <c r="K121" s="76">
        <v>2755</v>
      </c>
      <c r="L121" s="77" t="s">
        <v>69</v>
      </c>
      <c r="M121" s="83">
        <f t="shared" si="19"/>
        <v>0.27549999999999997</v>
      </c>
      <c r="N121" s="76">
        <v>3026</v>
      </c>
      <c r="O121" s="77" t="s">
        <v>69</v>
      </c>
      <c r="P121" s="83">
        <f t="shared" si="20"/>
        <v>0.30259999999999998</v>
      </c>
    </row>
    <row r="122" spans="1:16">
      <c r="A122" s="1">
        <f t="shared" si="15"/>
        <v>122</v>
      </c>
      <c r="B122" s="76">
        <v>1.8</v>
      </c>
      <c r="C122" s="77" t="s">
        <v>72</v>
      </c>
      <c r="D122" s="84">
        <f t="shared" si="17"/>
        <v>8.1818181818181818E-2</v>
      </c>
      <c r="E122" s="78">
        <v>2.9169999999999998</v>
      </c>
      <c r="F122" s="79">
        <v>8.9510000000000006E-2</v>
      </c>
      <c r="G122" s="75">
        <f t="shared" si="11"/>
        <v>3.00651</v>
      </c>
      <c r="H122" s="76">
        <v>1.44</v>
      </c>
      <c r="I122" s="77" t="s">
        <v>71</v>
      </c>
      <c r="J122" s="64">
        <f t="shared" si="18"/>
        <v>1.44</v>
      </c>
      <c r="K122" s="76">
        <v>2788</v>
      </c>
      <c r="L122" s="77" t="s">
        <v>69</v>
      </c>
      <c r="M122" s="83">
        <f t="shared" si="19"/>
        <v>0.27879999999999999</v>
      </c>
      <c r="N122" s="76">
        <v>3085</v>
      </c>
      <c r="O122" s="77" t="s">
        <v>69</v>
      </c>
      <c r="P122" s="83">
        <f t="shared" si="20"/>
        <v>0.3085</v>
      </c>
    </row>
    <row r="123" spans="1:16">
      <c r="A123" s="1">
        <f t="shared" si="15"/>
        <v>123</v>
      </c>
      <c r="B123" s="76">
        <v>2</v>
      </c>
      <c r="C123" s="77" t="s">
        <v>72</v>
      </c>
      <c r="D123" s="84">
        <f t="shared" si="17"/>
        <v>9.0909090909090912E-2</v>
      </c>
      <c r="E123" s="78">
        <v>3.1579999999999999</v>
      </c>
      <c r="F123" s="79">
        <v>8.2849999999999993E-2</v>
      </c>
      <c r="G123" s="75">
        <f t="shared" si="11"/>
        <v>3.24085</v>
      </c>
      <c r="H123" s="76">
        <v>1.54</v>
      </c>
      <c r="I123" s="77" t="s">
        <v>71</v>
      </c>
      <c r="J123" s="64">
        <f t="shared" si="18"/>
        <v>1.54</v>
      </c>
      <c r="K123" s="76">
        <v>2847</v>
      </c>
      <c r="L123" s="77" t="s">
        <v>69</v>
      </c>
      <c r="M123" s="83">
        <f t="shared" si="19"/>
        <v>0.28470000000000001</v>
      </c>
      <c r="N123" s="76">
        <v>3189</v>
      </c>
      <c r="O123" s="77" t="s">
        <v>69</v>
      </c>
      <c r="P123" s="83">
        <f t="shared" si="20"/>
        <v>0.31890000000000002</v>
      </c>
    </row>
    <row r="124" spans="1:16">
      <c r="A124" s="1">
        <f t="shared" si="15"/>
        <v>124</v>
      </c>
      <c r="B124" s="76">
        <v>2.25</v>
      </c>
      <c r="C124" s="77" t="s">
        <v>72</v>
      </c>
      <c r="D124" s="84">
        <f t="shared" si="17"/>
        <v>0.10227272727272728</v>
      </c>
      <c r="E124" s="78">
        <v>3.4529999999999998</v>
      </c>
      <c r="F124" s="79">
        <v>7.5920000000000001E-2</v>
      </c>
      <c r="G124" s="75">
        <f t="shared" si="11"/>
        <v>3.5289199999999998</v>
      </c>
      <c r="H124" s="76">
        <v>1.66</v>
      </c>
      <c r="I124" s="77" t="s">
        <v>71</v>
      </c>
      <c r="J124" s="64">
        <f t="shared" si="18"/>
        <v>1.66</v>
      </c>
      <c r="K124" s="76">
        <v>2909</v>
      </c>
      <c r="L124" s="77" t="s">
        <v>69</v>
      </c>
      <c r="M124" s="83">
        <f t="shared" si="19"/>
        <v>0.29089999999999999</v>
      </c>
      <c r="N124" s="76">
        <v>3300</v>
      </c>
      <c r="O124" s="77" t="s">
        <v>69</v>
      </c>
      <c r="P124" s="83">
        <f t="shared" si="20"/>
        <v>0.32999999999999996</v>
      </c>
    </row>
    <row r="125" spans="1:16">
      <c r="A125" s="1">
        <f t="shared" si="15"/>
        <v>125</v>
      </c>
      <c r="B125" s="66">
        <v>2.5</v>
      </c>
      <c r="C125" s="67" t="s">
        <v>72</v>
      </c>
      <c r="D125" s="84">
        <f t="shared" si="17"/>
        <v>0.11363636363636363</v>
      </c>
      <c r="E125" s="78">
        <v>3.738</v>
      </c>
      <c r="F125" s="79">
        <v>7.016E-2</v>
      </c>
      <c r="G125" s="75">
        <f t="shared" si="11"/>
        <v>3.80816</v>
      </c>
      <c r="H125" s="76">
        <v>1.76</v>
      </c>
      <c r="I125" s="77" t="s">
        <v>71</v>
      </c>
      <c r="J125" s="64">
        <f t="shared" si="18"/>
        <v>1.76</v>
      </c>
      <c r="K125" s="76">
        <v>2959</v>
      </c>
      <c r="L125" s="77" t="s">
        <v>69</v>
      </c>
      <c r="M125" s="83">
        <f t="shared" si="19"/>
        <v>0.2959</v>
      </c>
      <c r="N125" s="76">
        <v>3395</v>
      </c>
      <c r="O125" s="77" t="s">
        <v>69</v>
      </c>
      <c r="P125" s="83">
        <f t="shared" si="20"/>
        <v>0.33950000000000002</v>
      </c>
    </row>
    <row r="126" spans="1:16">
      <c r="A126" s="1">
        <f t="shared" si="15"/>
        <v>126</v>
      </c>
      <c r="B126" s="66">
        <v>2.75</v>
      </c>
      <c r="C126" s="67" t="s">
        <v>72</v>
      </c>
      <c r="D126" s="84">
        <f t="shared" si="17"/>
        <v>0.125</v>
      </c>
      <c r="E126" s="78">
        <v>4.0140000000000002</v>
      </c>
      <c r="F126" s="79">
        <v>6.5299999999999997E-2</v>
      </c>
      <c r="G126" s="75">
        <f t="shared" si="11"/>
        <v>4.0792999999999999</v>
      </c>
      <c r="H126" s="66">
        <v>1.86</v>
      </c>
      <c r="I126" s="67" t="s">
        <v>71</v>
      </c>
      <c r="J126" s="64">
        <f t="shared" si="18"/>
        <v>1.86</v>
      </c>
      <c r="K126" s="66">
        <v>3002</v>
      </c>
      <c r="L126" s="67" t="s">
        <v>69</v>
      </c>
      <c r="M126" s="83">
        <f t="shared" si="19"/>
        <v>0.30019999999999997</v>
      </c>
      <c r="N126" s="66">
        <v>3477</v>
      </c>
      <c r="O126" s="67" t="s">
        <v>69</v>
      </c>
      <c r="P126" s="83">
        <f t="shared" si="20"/>
        <v>0.34770000000000001</v>
      </c>
    </row>
    <row r="127" spans="1:16">
      <c r="A127" s="1">
        <f t="shared" si="15"/>
        <v>127</v>
      </c>
      <c r="B127" s="66">
        <v>3</v>
      </c>
      <c r="C127" s="67" t="s">
        <v>72</v>
      </c>
      <c r="D127" s="84">
        <f t="shared" si="17"/>
        <v>0.13636363636363635</v>
      </c>
      <c r="E127" s="78">
        <v>4.2779999999999996</v>
      </c>
      <c r="F127" s="79">
        <v>6.1120000000000001E-2</v>
      </c>
      <c r="G127" s="75">
        <f t="shared" si="11"/>
        <v>4.3391199999999994</v>
      </c>
      <c r="H127" s="66">
        <v>1.96</v>
      </c>
      <c r="I127" s="67" t="s">
        <v>71</v>
      </c>
      <c r="J127" s="64">
        <f t="shared" si="18"/>
        <v>1.96</v>
      </c>
      <c r="K127" s="66">
        <v>3038</v>
      </c>
      <c r="L127" s="67" t="s">
        <v>69</v>
      </c>
      <c r="M127" s="83">
        <f t="shared" si="19"/>
        <v>0.30379999999999996</v>
      </c>
      <c r="N127" s="66">
        <v>3549</v>
      </c>
      <c r="O127" s="67" t="s">
        <v>69</v>
      </c>
      <c r="P127" s="83">
        <f t="shared" si="20"/>
        <v>0.35489999999999999</v>
      </c>
    </row>
    <row r="128" spans="1:16">
      <c r="A128" s="1">
        <f t="shared" si="15"/>
        <v>128</v>
      </c>
      <c r="B128" s="76">
        <v>3.25</v>
      </c>
      <c r="C128" s="77" t="s">
        <v>72</v>
      </c>
      <c r="D128" s="84">
        <f t="shared" si="17"/>
        <v>0.14772727272727273</v>
      </c>
      <c r="E128" s="78">
        <v>4.5309999999999997</v>
      </c>
      <c r="F128" s="79">
        <v>5.7500000000000002E-2</v>
      </c>
      <c r="G128" s="75">
        <f t="shared" si="11"/>
        <v>4.5884999999999998</v>
      </c>
      <c r="H128" s="76">
        <v>2.0499999999999998</v>
      </c>
      <c r="I128" s="77" t="s">
        <v>71</v>
      </c>
      <c r="J128" s="64">
        <f t="shared" si="18"/>
        <v>2.0499999999999998</v>
      </c>
      <c r="K128" s="66">
        <v>3069</v>
      </c>
      <c r="L128" s="67" t="s">
        <v>69</v>
      </c>
      <c r="M128" s="83">
        <f t="shared" si="19"/>
        <v>0.30690000000000001</v>
      </c>
      <c r="N128" s="66">
        <v>3613</v>
      </c>
      <c r="O128" s="67" t="s">
        <v>69</v>
      </c>
      <c r="P128" s="83">
        <f t="shared" si="20"/>
        <v>0.36130000000000001</v>
      </c>
    </row>
    <row r="129" spans="1:16">
      <c r="A129" s="1">
        <f t="shared" si="15"/>
        <v>129</v>
      </c>
      <c r="B129" s="76">
        <v>3.5</v>
      </c>
      <c r="C129" s="77" t="s">
        <v>72</v>
      </c>
      <c r="D129" s="84">
        <f t="shared" si="17"/>
        <v>0.15909090909090909</v>
      </c>
      <c r="E129" s="78">
        <v>4.7709999999999999</v>
      </c>
      <c r="F129" s="79">
        <v>5.432E-2</v>
      </c>
      <c r="G129" s="75">
        <f t="shared" si="11"/>
        <v>4.8253199999999996</v>
      </c>
      <c r="H129" s="76">
        <v>2.13</v>
      </c>
      <c r="I129" s="77" t="s">
        <v>71</v>
      </c>
      <c r="J129" s="64">
        <f t="shared" si="18"/>
        <v>2.13</v>
      </c>
      <c r="K129" s="66">
        <v>3096</v>
      </c>
      <c r="L129" s="67" t="s">
        <v>69</v>
      </c>
      <c r="M129" s="83">
        <f t="shared" si="19"/>
        <v>0.30959999999999999</v>
      </c>
      <c r="N129" s="66">
        <v>3670</v>
      </c>
      <c r="O129" s="67" t="s">
        <v>69</v>
      </c>
      <c r="P129" s="83">
        <f t="shared" si="20"/>
        <v>0.36699999999999999</v>
      </c>
    </row>
    <row r="130" spans="1:16">
      <c r="A130" s="1">
        <f t="shared" si="15"/>
        <v>130</v>
      </c>
      <c r="B130" s="76">
        <v>3.75</v>
      </c>
      <c r="C130" s="77" t="s">
        <v>72</v>
      </c>
      <c r="D130" s="84">
        <f t="shared" si="17"/>
        <v>0.17045454545454544</v>
      </c>
      <c r="E130" s="78">
        <v>4.9989999999999997</v>
      </c>
      <c r="F130" s="79">
        <v>5.1499999999999997E-2</v>
      </c>
      <c r="G130" s="75">
        <f t="shared" si="11"/>
        <v>5.0504999999999995</v>
      </c>
      <c r="H130" s="76">
        <v>2.21</v>
      </c>
      <c r="I130" s="77" t="s">
        <v>71</v>
      </c>
      <c r="J130" s="64">
        <f t="shared" si="18"/>
        <v>2.21</v>
      </c>
      <c r="K130" s="66">
        <v>3120</v>
      </c>
      <c r="L130" s="67" t="s">
        <v>69</v>
      </c>
      <c r="M130" s="83">
        <f t="shared" si="19"/>
        <v>0.312</v>
      </c>
      <c r="N130" s="66">
        <v>3721</v>
      </c>
      <c r="O130" s="67" t="s">
        <v>69</v>
      </c>
      <c r="P130" s="83">
        <f t="shared" si="20"/>
        <v>0.37209999999999999</v>
      </c>
    </row>
    <row r="131" spans="1:16">
      <c r="A131" s="1">
        <f t="shared" si="15"/>
        <v>131</v>
      </c>
      <c r="B131" s="76">
        <v>4</v>
      </c>
      <c r="C131" s="77" t="s">
        <v>72</v>
      </c>
      <c r="D131" s="84">
        <f t="shared" si="17"/>
        <v>0.18181818181818182</v>
      </c>
      <c r="E131" s="78">
        <v>5.2140000000000004</v>
      </c>
      <c r="F131" s="79">
        <v>4.8989999999999999E-2</v>
      </c>
      <c r="G131" s="75">
        <f t="shared" si="11"/>
        <v>5.2629900000000003</v>
      </c>
      <c r="H131" s="76">
        <v>2.29</v>
      </c>
      <c r="I131" s="77" t="s">
        <v>71</v>
      </c>
      <c r="J131" s="64">
        <f t="shared" si="18"/>
        <v>2.29</v>
      </c>
      <c r="K131" s="66">
        <v>3141</v>
      </c>
      <c r="L131" s="67" t="s">
        <v>69</v>
      </c>
      <c r="M131" s="83">
        <f t="shared" si="19"/>
        <v>0.31409999999999999</v>
      </c>
      <c r="N131" s="66">
        <v>3767</v>
      </c>
      <c r="O131" s="67" t="s">
        <v>69</v>
      </c>
      <c r="P131" s="83">
        <f t="shared" si="20"/>
        <v>0.37669999999999998</v>
      </c>
    </row>
    <row r="132" spans="1:16">
      <c r="A132" s="1">
        <f t="shared" si="15"/>
        <v>132</v>
      </c>
      <c r="B132" s="76">
        <v>4.5</v>
      </c>
      <c r="C132" s="77" t="s">
        <v>72</v>
      </c>
      <c r="D132" s="84">
        <f t="shared" si="17"/>
        <v>0.20454545454545456</v>
      </c>
      <c r="E132" s="78">
        <v>5.6079999999999997</v>
      </c>
      <c r="F132" s="79">
        <v>4.4690000000000001E-2</v>
      </c>
      <c r="G132" s="75">
        <f t="shared" si="11"/>
        <v>5.6526899999999998</v>
      </c>
      <c r="H132" s="76">
        <v>2.44</v>
      </c>
      <c r="I132" s="77" t="s">
        <v>71</v>
      </c>
      <c r="J132" s="64">
        <f t="shared" si="18"/>
        <v>2.44</v>
      </c>
      <c r="K132" s="66">
        <v>3181</v>
      </c>
      <c r="L132" s="67" t="s">
        <v>69</v>
      </c>
      <c r="M132" s="83">
        <f t="shared" si="19"/>
        <v>0.31809999999999999</v>
      </c>
      <c r="N132" s="66">
        <v>3848</v>
      </c>
      <c r="O132" s="67" t="s">
        <v>69</v>
      </c>
      <c r="P132" s="83">
        <f t="shared" si="20"/>
        <v>0.38479999999999998</v>
      </c>
    </row>
    <row r="133" spans="1:16">
      <c r="A133" s="1">
        <f t="shared" si="15"/>
        <v>133</v>
      </c>
      <c r="B133" s="76">
        <v>5</v>
      </c>
      <c r="C133" s="77" t="s">
        <v>72</v>
      </c>
      <c r="D133" s="84">
        <f t="shared" si="17"/>
        <v>0.22727272727272727</v>
      </c>
      <c r="E133" s="78">
        <v>5.9550000000000001</v>
      </c>
      <c r="F133" s="79">
        <v>4.1149999999999999E-2</v>
      </c>
      <c r="G133" s="75">
        <f t="shared" si="11"/>
        <v>5.9961500000000001</v>
      </c>
      <c r="H133" s="76">
        <v>2.58</v>
      </c>
      <c r="I133" s="77" t="s">
        <v>71</v>
      </c>
      <c r="J133" s="64">
        <f t="shared" si="18"/>
        <v>2.58</v>
      </c>
      <c r="K133" s="66">
        <v>3214</v>
      </c>
      <c r="L133" s="67" t="s">
        <v>69</v>
      </c>
      <c r="M133" s="83">
        <f t="shared" si="19"/>
        <v>0.32140000000000002</v>
      </c>
      <c r="N133" s="66">
        <v>3917</v>
      </c>
      <c r="O133" s="67" t="s">
        <v>69</v>
      </c>
      <c r="P133" s="83">
        <f t="shared" si="20"/>
        <v>0.39169999999999999</v>
      </c>
    </row>
    <row r="134" spans="1:16">
      <c r="A134" s="1">
        <f t="shared" si="15"/>
        <v>134</v>
      </c>
      <c r="B134" s="76">
        <v>5.5</v>
      </c>
      <c r="C134" s="77" t="s">
        <v>72</v>
      </c>
      <c r="D134" s="84">
        <f t="shared" si="17"/>
        <v>0.25</v>
      </c>
      <c r="E134" s="78">
        <v>6.26</v>
      </c>
      <c r="F134" s="79">
        <v>3.8170000000000003E-2</v>
      </c>
      <c r="G134" s="75">
        <f t="shared" si="11"/>
        <v>6.2981699999999998</v>
      </c>
      <c r="H134" s="76">
        <v>2.71</v>
      </c>
      <c r="I134" s="77" t="s">
        <v>71</v>
      </c>
      <c r="J134" s="64">
        <f t="shared" si="18"/>
        <v>2.71</v>
      </c>
      <c r="K134" s="66">
        <v>3242</v>
      </c>
      <c r="L134" s="67" t="s">
        <v>69</v>
      </c>
      <c r="M134" s="83">
        <f t="shared" si="19"/>
        <v>0.32419999999999999</v>
      </c>
      <c r="N134" s="66">
        <v>3977</v>
      </c>
      <c r="O134" s="67" t="s">
        <v>69</v>
      </c>
      <c r="P134" s="83">
        <f t="shared" si="20"/>
        <v>0.3977</v>
      </c>
    </row>
    <row r="135" spans="1:16">
      <c r="A135" s="1">
        <f t="shared" si="15"/>
        <v>135</v>
      </c>
      <c r="B135" s="76">
        <v>6</v>
      </c>
      <c r="C135" s="77" t="s">
        <v>72</v>
      </c>
      <c r="D135" s="84">
        <f t="shared" si="17"/>
        <v>0.27272727272727271</v>
      </c>
      <c r="E135" s="78">
        <v>6.5259999999999998</v>
      </c>
      <c r="F135" s="79">
        <v>3.5619999999999999E-2</v>
      </c>
      <c r="G135" s="75">
        <f t="shared" si="11"/>
        <v>6.5616199999999996</v>
      </c>
      <c r="H135" s="76">
        <v>2.83</v>
      </c>
      <c r="I135" s="77" t="s">
        <v>71</v>
      </c>
      <c r="J135" s="64">
        <f t="shared" si="18"/>
        <v>2.83</v>
      </c>
      <c r="K135" s="66">
        <v>3267</v>
      </c>
      <c r="L135" s="67" t="s">
        <v>69</v>
      </c>
      <c r="M135" s="83">
        <f t="shared" si="19"/>
        <v>0.32669999999999999</v>
      </c>
      <c r="N135" s="66">
        <v>4030</v>
      </c>
      <c r="O135" s="67" t="s">
        <v>69</v>
      </c>
      <c r="P135" s="83">
        <f t="shared" si="20"/>
        <v>0.40300000000000002</v>
      </c>
    </row>
    <row r="136" spans="1:16">
      <c r="A136" s="1">
        <f t="shared" si="15"/>
        <v>136</v>
      </c>
      <c r="B136" s="76">
        <v>6.5</v>
      </c>
      <c r="C136" s="77" t="s">
        <v>72</v>
      </c>
      <c r="D136" s="84">
        <f t="shared" si="17"/>
        <v>0.29545454545454547</v>
      </c>
      <c r="E136" s="78">
        <v>6.7590000000000003</v>
      </c>
      <c r="F136" s="79">
        <v>3.3419999999999998E-2</v>
      </c>
      <c r="G136" s="75">
        <f t="shared" si="11"/>
        <v>6.7924199999999999</v>
      </c>
      <c r="H136" s="76">
        <v>2.95</v>
      </c>
      <c r="I136" s="77" t="s">
        <v>71</v>
      </c>
      <c r="J136" s="64">
        <f t="shared" si="18"/>
        <v>2.95</v>
      </c>
      <c r="K136" s="66">
        <v>3289</v>
      </c>
      <c r="L136" s="67" t="s">
        <v>69</v>
      </c>
      <c r="M136" s="83">
        <f t="shared" si="19"/>
        <v>0.32890000000000003</v>
      </c>
      <c r="N136" s="66">
        <v>4078</v>
      </c>
      <c r="O136" s="67" t="s">
        <v>69</v>
      </c>
      <c r="P136" s="83">
        <f t="shared" si="20"/>
        <v>0.40780000000000005</v>
      </c>
    </row>
    <row r="137" spans="1:16">
      <c r="A137" s="1">
        <f t="shared" si="15"/>
        <v>137</v>
      </c>
      <c r="B137" s="76">
        <v>7</v>
      </c>
      <c r="C137" s="77" t="s">
        <v>72</v>
      </c>
      <c r="D137" s="84">
        <f t="shared" si="17"/>
        <v>0.31818181818181818</v>
      </c>
      <c r="E137" s="78">
        <v>6.9619999999999997</v>
      </c>
      <c r="F137" s="79">
        <v>3.15E-2</v>
      </c>
      <c r="G137" s="75">
        <f t="shared" si="11"/>
        <v>6.9935</v>
      </c>
      <c r="H137" s="76">
        <v>3.07</v>
      </c>
      <c r="I137" s="77" t="s">
        <v>71</v>
      </c>
      <c r="J137" s="64">
        <f t="shared" si="18"/>
        <v>3.07</v>
      </c>
      <c r="K137" s="66">
        <v>3308</v>
      </c>
      <c r="L137" s="67" t="s">
        <v>69</v>
      </c>
      <c r="M137" s="83">
        <f t="shared" si="19"/>
        <v>0.33079999999999998</v>
      </c>
      <c r="N137" s="66">
        <v>4121</v>
      </c>
      <c r="O137" s="67" t="s">
        <v>69</v>
      </c>
      <c r="P137" s="83">
        <f t="shared" si="20"/>
        <v>0.41210000000000002</v>
      </c>
    </row>
    <row r="138" spans="1:16">
      <c r="A138" s="1">
        <f t="shared" si="15"/>
        <v>138</v>
      </c>
      <c r="B138" s="76">
        <v>8</v>
      </c>
      <c r="C138" s="77" t="s">
        <v>72</v>
      </c>
      <c r="D138" s="84">
        <f t="shared" si="17"/>
        <v>0.36363636363636365</v>
      </c>
      <c r="E138" s="78">
        <v>7.2930000000000001</v>
      </c>
      <c r="F138" s="79">
        <v>2.8299999999999999E-2</v>
      </c>
      <c r="G138" s="75">
        <f t="shared" si="11"/>
        <v>7.3212999999999999</v>
      </c>
      <c r="H138" s="76">
        <v>3.3</v>
      </c>
      <c r="I138" s="77" t="s">
        <v>71</v>
      </c>
      <c r="J138" s="64">
        <f t="shared" si="18"/>
        <v>3.3</v>
      </c>
      <c r="K138" s="66">
        <v>3350</v>
      </c>
      <c r="L138" s="67" t="s">
        <v>69</v>
      </c>
      <c r="M138" s="83">
        <f t="shared" si="19"/>
        <v>0.33500000000000002</v>
      </c>
      <c r="N138" s="66">
        <v>4198</v>
      </c>
      <c r="O138" s="67" t="s">
        <v>69</v>
      </c>
      <c r="P138" s="83">
        <f t="shared" si="20"/>
        <v>0.41980000000000006</v>
      </c>
    </row>
    <row r="139" spans="1:16">
      <c r="A139" s="1">
        <f t="shared" si="15"/>
        <v>139</v>
      </c>
      <c r="B139" s="76">
        <v>9</v>
      </c>
      <c r="C139" s="77" t="s">
        <v>72</v>
      </c>
      <c r="D139" s="84">
        <f t="shared" si="17"/>
        <v>0.40909090909090912</v>
      </c>
      <c r="E139" s="78">
        <v>7.5449999999999999</v>
      </c>
      <c r="F139" s="79">
        <v>2.5729999999999999E-2</v>
      </c>
      <c r="G139" s="75">
        <f t="shared" si="11"/>
        <v>7.5707300000000002</v>
      </c>
      <c r="H139" s="76">
        <v>3.52</v>
      </c>
      <c r="I139" s="77" t="s">
        <v>71</v>
      </c>
      <c r="J139" s="64">
        <f t="shared" si="18"/>
        <v>3.52</v>
      </c>
      <c r="K139" s="66">
        <v>3387</v>
      </c>
      <c r="L139" s="67" t="s">
        <v>69</v>
      </c>
      <c r="M139" s="83">
        <f t="shared" si="19"/>
        <v>0.3387</v>
      </c>
      <c r="N139" s="66">
        <v>4264</v>
      </c>
      <c r="O139" s="67" t="s">
        <v>69</v>
      </c>
      <c r="P139" s="83">
        <f t="shared" si="20"/>
        <v>0.4264</v>
      </c>
    </row>
    <row r="140" spans="1:16">
      <c r="A140" s="1">
        <f t="shared" si="15"/>
        <v>140</v>
      </c>
      <c r="B140" s="76">
        <v>10</v>
      </c>
      <c r="C140" s="80" t="s">
        <v>72</v>
      </c>
      <c r="D140" s="84">
        <f t="shared" si="17"/>
        <v>0.45454545454545453</v>
      </c>
      <c r="E140" s="78">
        <v>7.7350000000000003</v>
      </c>
      <c r="F140" s="79">
        <v>2.3619999999999999E-2</v>
      </c>
      <c r="G140" s="75">
        <f t="shared" si="11"/>
        <v>7.7586200000000005</v>
      </c>
      <c r="H140" s="76">
        <v>3.73</v>
      </c>
      <c r="I140" s="77" t="s">
        <v>71</v>
      </c>
      <c r="J140" s="64">
        <f t="shared" si="18"/>
        <v>3.73</v>
      </c>
      <c r="K140" s="66">
        <v>3419</v>
      </c>
      <c r="L140" s="67" t="s">
        <v>69</v>
      </c>
      <c r="M140" s="83">
        <f t="shared" si="19"/>
        <v>0.34189999999999998</v>
      </c>
      <c r="N140" s="66">
        <v>4322</v>
      </c>
      <c r="O140" s="67" t="s">
        <v>69</v>
      </c>
      <c r="P140" s="83">
        <f t="shared" si="20"/>
        <v>0.43220000000000003</v>
      </c>
    </row>
    <row r="141" spans="1:16">
      <c r="A141" s="1">
        <f t="shared" si="15"/>
        <v>141</v>
      </c>
      <c r="B141" s="76">
        <v>11</v>
      </c>
      <c r="C141" s="67" t="s">
        <v>72</v>
      </c>
      <c r="D141" s="84">
        <f t="shared" si="17"/>
        <v>0.5</v>
      </c>
      <c r="E141" s="78">
        <v>7.8780000000000001</v>
      </c>
      <c r="F141" s="79">
        <v>2.1850000000000001E-2</v>
      </c>
      <c r="G141" s="75">
        <f t="shared" si="11"/>
        <v>7.8998499999999998</v>
      </c>
      <c r="H141" s="66">
        <v>3.94</v>
      </c>
      <c r="I141" s="67" t="s">
        <v>71</v>
      </c>
      <c r="J141" s="64">
        <f t="shared" si="18"/>
        <v>3.94</v>
      </c>
      <c r="K141" s="66">
        <v>3449</v>
      </c>
      <c r="L141" s="67" t="s">
        <v>69</v>
      </c>
      <c r="M141" s="83">
        <f t="shared" si="19"/>
        <v>0.34489999999999998</v>
      </c>
      <c r="N141" s="66">
        <v>4375</v>
      </c>
      <c r="O141" s="67" t="s">
        <v>69</v>
      </c>
      <c r="P141" s="83">
        <f t="shared" si="20"/>
        <v>0.4375</v>
      </c>
    </row>
    <row r="142" spans="1:16">
      <c r="A142" s="1">
        <f t="shared" si="15"/>
        <v>142</v>
      </c>
      <c r="B142" s="76">
        <v>12</v>
      </c>
      <c r="C142" s="67" t="s">
        <v>72</v>
      </c>
      <c r="D142" s="84">
        <f t="shared" si="17"/>
        <v>0.54545454545454541</v>
      </c>
      <c r="E142" s="78">
        <v>7.9820000000000002</v>
      </c>
      <c r="F142" s="79">
        <v>2.035E-2</v>
      </c>
      <c r="G142" s="75">
        <f t="shared" si="11"/>
        <v>8.0023499999999999</v>
      </c>
      <c r="H142" s="66">
        <v>4.1399999999999997</v>
      </c>
      <c r="I142" s="67" t="s">
        <v>71</v>
      </c>
      <c r="J142" s="64">
        <f t="shared" si="18"/>
        <v>4.1399999999999997</v>
      </c>
      <c r="K142" s="66">
        <v>3477</v>
      </c>
      <c r="L142" s="67" t="s">
        <v>69</v>
      </c>
      <c r="M142" s="83">
        <f t="shared" si="19"/>
        <v>0.34770000000000001</v>
      </c>
      <c r="N142" s="66">
        <v>4424</v>
      </c>
      <c r="O142" s="67" t="s">
        <v>69</v>
      </c>
      <c r="P142" s="83">
        <f t="shared" si="20"/>
        <v>0.44240000000000002</v>
      </c>
    </row>
    <row r="143" spans="1:16">
      <c r="A143" s="1">
        <f t="shared" si="15"/>
        <v>143</v>
      </c>
      <c r="B143" s="76">
        <v>13</v>
      </c>
      <c r="C143" s="67" t="s">
        <v>72</v>
      </c>
      <c r="D143" s="84">
        <f t="shared" si="17"/>
        <v>0.59090909090909094</v>
      </c>
      <c r="E143" s="78">
        <v>8.0549999999999997</v>
      </c>
      <c r="F143" s="79">
        <v>1.9050000000000001E-2</v>
      </c>
      <c r="G143" s="75">
        <f t="shared" si="11"/>
        <v>8.0740499999999997</v>
      </c>
      <c r="H143" s="66">
        <v>4.34</v>
      </c>
      <c r="I143" s="67" t="s">
        <v>71</v>
      </c>
      <c r="J143" s="64">
        <f t="shared" si="18"/>
        <v>4.34</v>
      </c>
      <c r="K143" s="66">
        <v>3503</v>
      </c>
      <c r="L143" s="67" t="s">
        <v>69</v>
      </c>
      <c r="M143" s="83">
        <f t="shared" si="19"/>
        <v>0.3503</v>
      </c>
      <c r="N143" s="66">
        <v>4469</v>
      </c>
      <c r="O143" s="67" t="s">
        <v>69</v>
      </c>
      <c r="P143" s="83">
        <f t="shared" si="20"/>
        <v>0.44690000000000002</v>
      </c>
    </row>
    <row r="144" spans="1:16">
      <c r="A144" s="1">
        <f t="shared" si="15"/>
        <v>144</v>
      </c>
      <c r="B144" s="76">
        <v>14</v>
      </c>
      <c r="C144" s="67" t="s">
        <v>72</v>
      </c>
      <c r="D144" s="84">
        <f t="shared" si="17"/>
        <v>0.63636363636363635</v>
      </c>
      <c r="E144" s="78">
        <v>8.1029999999999998</v>
      </c>
      <c r="F144" s="79">
        <v>1.7930000000000001E-2</v>
      </c>
      <c r="G144" s="75">
        <f t="shared" si="11"/>
        <v>8.1209299999999995</v>
      </c>
      <c r="H144" s="66">
        <v>4.55</v>
      </c>
      <c r="I144" s="67" t="s">
        <v>71</v>
      </c>
      <c r="J144" s="64">
        <f t="shared" si="18"/>
        <v>4.55</v>
      </c>
      <c r="K144" s="66">
        <v>3528</v>
      </c>
      <c r="L144" s="67" t="s">
        <v>69</v>
      </c>
      <c r="M144" s="83">
        <f t="shared" si="19"/>
        <v>0.3528</v>
      </c>
      <c r="N144" s="66">
        <v>4512</v>
      </c>
      <c r="O144" s="67" t="s">
        <v>69</v>
      </c>
      <c r="P144" s="83">
        <f t="shared" si="20"/>
        <v>0.45119999999999993</v>
      </c>
    </row>
    <row r="145" spans="1:16">
      <c r="A145" s="1">
        <f t="shared" si="15"/>
        <v>145</v>
      </c>
      <c r="B145" s="76">
        <v>15</v>
      </c>
      <c r="C145" s="67" t="s">
        <v>72</v>
      </c>
      <c r="D145" s="84">
        <f t="shared" si="17"/>
        <v>0.68181818181818177</v>
      </c>
      <c r="E145" s="78">
        <v>8.1310000000000002</v>
      </c>
      <c r="F145" s="79">
        <v>1.6930000000000001E-2</v>
      </c>
      <c r="G145" s="75">
        <f t="shared" si="11"/>
        <v>8.1479300000000006</v>
      </c>
      <c r="H145" s="66">
        <v>4.75</v>
      </c>
      <c r="I145" s="67" t="s">
        <v>71</v>
      </c>
      <c r="J145" s="64">
        <f t="shared" si="18"/>
        <v>4.75</v>
      </c>
      <c r="K145" s="66">
        <v>3552</v>
      </c>
      <c r="L145" s="67" t="s">
        <v>69</v>
      </c>
      <c r="M145" s="83">
        <f t="shared" si="19"/>
        <v>0.35520000000000002</v>
      </c>
      <c r="N145" s="66">
        <v>4552</v>
      </c>
      <c r="O145" s="67" t="s">
        <v>69</v>
      </c>
      <c r="P145" s="83">
        <f t="shared" si="20"/>
        <v>0.45519999999999994</v>
      </c>
    </row>
    <row r="146" spans="1:16">
      <c r="A146" s="1">
        <f t="shared" si="15"/>
        <v>146</v>
      </c>
      <c r="B146" s="76">
        <v>16</v>
      </c>
      <c r="C146" s="67" t="s">
        <v>72</v>
      </c>
      <c r="D146" s="84">
        <f t="shared" ref="D146:D177" si="21">B146/$C$5</f>
        <v>0.72727272727272729</v>
      </c>
      <c r="E146" s="78">
        <v>8.1430000000000007</v>
      </c>
      <c r="F146" s="79">
        <v>1.6049999999999998E-2</v>
      </c>
      <c r="G146" s="75">
        <f t="shared" si="11"/>
        <v>8.1590500000000006</v>
      </c>
      <c r="H146" s="66">
        <v>4.95</v>
      </c>
      <c r="I146" s="67" t="s">
        <v>71</v>
      </c>
      <c r="J146" s="64">
        <f t="shared" si="18"/>
        <v>4.95</v>
      </c>
      <c r="K146" s="66">
        <v>3575</v>
      </c>
      <c r="L146" s="67" t="s">
        <v>69</v>
      </c>
      <c r="M146" s="83">
        <f t="shared" si="19"/>
        <v>0.35750000000000004</v>
      </c>
      <c r="N146" s="66">
        <v>4590</v>
      </c>
      <c r="O146" s="67" t="s">
        <v>69</v>
      </c>
      <c r="P146" s="83">
        <f t="shared" si="20"/>
        <v>0.45899999999999996</v>
      </c>
    </row>
    <row r="147" spans="1:16">
      <c r="A147" s="1">
        <f t="shared" si="15"/>
        <v>147</v>
      </c>
      <c r="B147" s="76">
        <v>17</v>
      </c>
      <c r="C147" s="67" t="s">
        <v>72</v>
      </c>
      <c r="D147" s="84">
        <f t="shared" si="21"/>
        <v>0.77272727272727271</v>
      </c>
      <c r="E147" s="78">
        <v>8.141</v>
      </c>
      <c r="F147" s="79">
        <v>1.5259999999999999E-2</v>
      </c>
      <c r="G147" s="75">
        <f t="shared" si="11"/>
        <v>8.1562599999999996</v>
      </c>
      <c r="H147" s="66">
        <v>5.15</v>
      </c>
      <c r="I147" s="67" t="s">
        <v>71</v>
      </c>
      <c r="J147" s="64">
        <f t="shared" ref="J147:J178" si="22">H147</f>
        <v>5.15</v>
      </c>
      <c r="K147" s="66">
        <v>3597</v>
      </c>
      <c r="L147" s="67" t="s">
        <v>69</v>
      </c>
      <c r="M147" s="83">
        <f t="shared" si="19"/>
        <v>0.35970000000000002</v>
      </c>
      <c r="N147" s="66">
        <v>4627</v>
      </c>
      <c r="O147" s="67" t="s">
        <v>69</v>
      </c>
      <c r="P147" s="83">
        <f t="shared" si="20"/>
        <v>0.4627</v>
      </c>
    </row>
    <row r="148" spans="1:16">
      <c r="A148" s="1">
        <f t="shared" si="15"/>
        <v>148</v>
      </c>
      <c r="B148" s="76">
        <v>18</v>
      </c>
      <c r="C148" s="67" t="s">
        <v>72</v>
      </c>
      <c r="D148" s="84">
        <f t="shared" si="21"/>
        <v>0.81818181818181823</v>
      </c>
      <c r="E148" s="78">
        <v>8.1280000000000001</v>
      </c>
      <c r="F148" s="79">
        <v>1.456E-2</v>
      </c>
      <c r="G148" s="75">
        <f t="shared" ref="G148:G211" si="23">E148+F148</f>
        <v>8.1425599999999996</v>
      </c>
      <c r="H148" s="66">
        <v>5.35</v>
      </c>
      <c r="I148" s="67" t="s">
        <v>71</v>
      </c>
      <c r="J148" s="64">
        <f t="shared" si="22"/>
        <v>5.35</v>
      </c>
      <c r="K148" s="66">
        <v>3619</v>
      </c>
      <c r="L148" s="67" t="s">
        <v>69</v>
      </c>
      <c r="M148" s="83">
        <f t="shared" ref="M148:M165" si="24">K148/1000/10</f>
        <v>0.3619</v>
      </c>
      <c r="N148" s="66">
        <v>4662</v>
      </c>
      <c r="O148" s="67" t="s">
        <v>69</v>
      </c>
      <c r="P148" s="83">
        <f t="shared" ref="P148:P172" si="25">N148/1000/10</f>
        <v>0.4662</v>
      </c>
    </row>
    <row r="149" spans="1:16">
      <c r="A149" s="1">
        <f t="shared" si="15"/>
        <v>149</v>
      </c>
      <c r="B149" s="76">
        <v>20</v>
      </c>
      <c r="C149" s="67" t="s">
        <v>72</v>
      </c>
      <c r="D149" s="84">
        <f t="shared" si="21"/>
        <v>0.90909090909090906</v>
      </c>
      <c r="E149" s="78">
        <v>8.077</v>
      </c>
      <c r="F149" s="79">
        <v>1.333E-2</v>
      </c>
      <c r="G149" s="75">
        <f t="shared" si="23"/>
        <v>8.0903299999999998</v>
      </c>
      <c r="H149" s="66">
        <v>5.75</v>
      </c>
      <c r="I149" s="67" t="s">
        <v>71</v>
      </c>
      <c r="J149" s="64">
        <f t="shared" si="22"/>
        <v>5.75</v>
      </c>
      <c r="K149" s="66">
        <v>3684</v>
      </c>
      <c r="L149" s="67" t="s">
        <v>69</v>
      </c>
      <c r="M149" s="83">
        <f t="shared" si="24"/>
        <v>0.36840000000000001</v>
      </c>
      <c r="N149" s="66">
        <v>4730</v>
      </c>
      <c r="O149" s="67" t="s">
        <v>69</v>
      </c>
      <c r="P149" s="83">
        <f t="shared" si="25"/>
        <v>0.47300000000000003</v>
      </c>
    </row>
    <row r="150" spans="1:16">
      <c r="A150" s="1">
        <f t="shared" ref="A150:A213" si="26">A149+1</f>
        <v>150</v>
      </c>
      <c r="B150" s="76">
        <v>22.5</v>
      </c>
      <c r="C150" s="67" t="s">
        <v>72</v>
      </c>
      <c r="D150" s="83">
        <f t="shared" si="21"/>
        <v>1.0227272727272727</v>
      </c>
      <c r="E150" s="78">
        <v>7.98</v>
      </c>
      <c r="F150" s="79">
        <v>1.208E-2</v>
      </c>
      <c r="G150" s="75">
        <f t="shared" si="23"/>
        <v>7.9920800000000005</v>
      </c>
      <c r="H150" s="66">
        <v>6.26</v>
      </c>
      <c r="I150" s="67" t="s">
        <v>71</v>
      </c>
      <c r="J150" s="64">
        <f t="shared" si="22"/>
        <v>6.26</v>
      </c>
      <c r="K150" s="66">
        <v>3777</v>
      </c>
      <c r="L150" s="67" t="s">
        <v>69</v>
      </c>
      <c r="M150" s="83">
        <f t="shared" si="24"/>
        <v>0.37770000000000004</v>
      </c>
      <c r="N150" s="66">
        <v>4810</v>
      </c>
      <c r="O150" s="67" t="s">
        <v>69</v>
      </c>
      <c r="P150" s="83">
        <f t="shared" si="25"/>
        <v>0.48099999999999998</v>
      </c>
    </row>
    <row r="151" spans="1:16">
      <c r="A151" s="1">
        <f t="shared" si="26"/>
        <v>151</v>
      </c>
      <c r="B151" s="76">
        <v>25</v>
      </c>
      <c r="C151" s="67" t="s">
        <v>72</v>
      </c>
      <c r="D151" s="83">
        <f t="shared" si="21"/>
        <v>1.1363636363636365</v>
      </c>
      <c r="E151" s="78">
        <v>7.8609999999999998</v>
      </c>
      <c r="F151" s="79">
        <v>1.106E-2</v>
      </c>
      <c r="G151" s="75">
        <f t="shared" si="23"/>
        <v>7.8720599999999994</v>
      </c>
      <c r="H151" s="66">
        <v>6.77</v>
      </c>
      <c r="I151" s="67" t="s">
        <v>71</v>
      </c>
      <c r="J151" s="64">
        <f t="shared" si="22"/>
        <v>6.77</v>
      </c>
      <c r="K151" s="66">
        <v>3868</v>
      </c>
      <c r="L151" s="67" t="s">
        <v>69</v>
      </c>
      <c r="M151" s="83">
        <f t="shared" si="24"/>
        <v>0.38679999999999998</v>
      </c>
      <c r="N151" s="66">
        <v>4887</v>
      </c>
      <c r="O151" s="67" t="s">
        <v>69</v>
      </c>
      <c r="P151" s="83">
        <f t="shared" si="25"/>
        <v>0.48869999999999997</v>
      </c>
    </row>
    <row r="152" spans="1:16">
      <c r="A152" s="1">
        <f t="shared" si="26"/>
        <v>152</v>
      </c>
      <c r="B152" s="76">
        <v>27.5</v>
      </c>
      <c r="C152" s="67" t="s">
        <v>72</v>
      </c>
      <c r="D152" s="83">
        <f t="shared" si="21"/>
        <v>1.25</v>
      </c>
      <c r="E152" s="78">
        <v>7.7290000000000001</v>
      </c>
      <c r="F152" s="79">
        <v>1.0200000000000001E-2</v>
      </c>
      <c r="G152" s="75">
        <f t="shared" si="23"/>
        <v>7.7392000000000003</v>
      </c>
      <c r="H152" s="66">
        <v>7.3</v>
      </c>
      <c r="I152" s="67" t="s">
        <v>71</v>
      </c>
      <c r="J152" s="64">
        <f t="shared" si="22"/>
        <v>7.3</v>
      </c>
      <c r="K152" s="66">
        <v>3960</v>
      </c>
      <c r="L152" s="67" t="s">
        <v>69</v>
      </c>
      <c r="M152" s="83">
        <f t="shared" si="24"/>
        <v>0.39600000000000002</v>
      </c>
      <c r="N152" s="66">
        <v>4961</v>
      </c>
      <c r="O152" s="67" t="s">
        <v>69</v>
      </c>
      <c r="P152" s="83">
        <f t="shared" si="25"/>
        <v>0.49610000000000004</v>
      </c>
    </row>
    <row r="153" spans="1:16">
      <c r="A153" s="1">
        <f t="shared" si="26"/>
        <v>153</v>
      </c>
      <c r="B153" s="76">
        <v>30</v>
      </c>
      <c r="C153" s="67" t="s">
        <v>72</v>
      </c>
      <c r="D153" s="83">
        <f t="shared" si="21"/>
        <v>1.3636363636363635</v>
      </c>
      <c r="E153" s="78">
        <v>7.59</v>
      </c>
      <c r="F153" s="79">
        <v>9.4800000000000006E-3</v>
      </c>
      <c r="G153" s="75">
        <f t="shared" si="23"/>
        <v>7.5994799999999998</v>
      </c>
      <c r="H153" s="66">
        <v>7.83</v>
      </c>
      <c r="I153" s="67" t="s">
        <v>71</v>
      </c>
      <c r="J153" s="64">
        <f t="shared" si="22"/>
        <v>7.83</v>
      </c>
      <c r="K153" s="66">
        <v>4052</v>
      </c>
      <c r="L153" s="67" t="s">
        <v>69</v>
      </c>
      <c r="M153" s="83">
        <f t="shared" si="24"/>
        <v>0.40519999999999995</v>
      </c>
      <c r="N153" s="66">
        <v>5034</v>
      </c>
      <c r="O153" s="67" t="s">
        <v>69</v>
      </c>
      <c r="P153" s="83">
        <f t="shared" si="25"/>
        <v>0.50339999999999996</v>
      </c>
    </row>
    <row r="154" spans="1:16">
      <c r="A154" s="1">
        <f t="shared" si="26"/>
        <v>154</v>
      </c>
      <c r="B154" s="76">
        <v>32.5</v>
      </c>
      <c r="C154" s="67" t="s">
        <v>72</v>
      </c>
      <c r="D154" s="83">
        <f t="shared" si="21"/>
        <v>1.4772727272727273</v>
      </c>
      <c r="E154" s="78">
        <v>7.4480000000000004</v>
      </c>
      <c r="F154" s="79">
        <v>8.8590000000000006E-3</v>
      </c>
      <c r="G154" s="75">
        <f t="shared" si="23"/>
        <v>7.4568590000000006</v>
      </c>
      <c r="H154" s="66">
        <v>8.3699999999999992</v>
      </c>
      <c r="I154" s="67" t="s">
        <v>71</v>
      </c>
      <c r="J154" s="64">
        <f t="shared" si="22"/>
        <v>8.3699999999999992</v>
      </c>
      <c r="K154" s="66">
        <v>4144</v>
      </c>
      <c r="L154" s="67" t="s">
        <v>69</v>
      </c>
      <c r="M154" s="83">
        <f t="shared" si="24"/>
        <v>0.41439999999999999</v>
      </c>
      <c r="N154" s="66">
        <v>5106</v>
      </c>
      <c r="O154" s="67" t="s">
        <v>69</v>
      </c>
      <c r="P154" s="83">
        <f t="shared" si="25"/>
        <v>0.51059999999999994</v>
      </c>
    </row>
    <row r="155" spans="1:16">
      <c r="A155" s="1">
        <f t="shared" si="26"/>
        <v>155</v>
      </c>
      <c r="B155" s="76">
        <v>35</v>
      </c>
      <c r="C155" s="67" t="s">
        <v>72</v>
      </c>
      <c r="D155" s="83">
        <f t="shared" si="21"/>
        <v>1.5909090909090908</v>
      </c>
      <c r="E155" s="78">
        <v>7.3070000000000004</v>
      </c>
      <c r="F155" s="79">
        <v>8.319E-3</v>
      </c>
      <c r="G155" s="75">
        <f t="shared" si="23"/>
        <v>7.3153190000000006</v>
      </c>
      <c r="H155" s="66">
        <v>8.93</v>
      </c>
      <c r="I155" s="67" t="s">
        <v>71</v>
      </c>
      <c r="J155" s="64">
        <f t="shared" si="22"/>
        <v>8.93</v>
      </c>
      <c r="K155" s="66">
        <v>4237</v>
      </c>
      <c r="L155" s="67" t="s">
        <v>69</v>
      </c>
      <c r="M155" s="83">
        <f t="shared" si="24"/>
        <v>0.42370000000000002</v>
      </c>
      <c r="N155" s="66">
        <v>5177</v>
      </c>
      <c r="O155" s="67" t="s">
        <v>69</v>
      </c>
      <c r="P155" s="83">
        <f t="shared" si="25"/>
        <v>0.51769999999999994</v>
      </c>
    </row>
    <row r="156" spans="1:16">
      <c r="A156" s="1">
        <f t="shared" si="26"/>
        <v>156</v>
      </c>
      <c r="B156" s="76">
        <v>37.5</v>
      </c>
      <c r="C156" s="67" t="s">
        <v>72</v>
      </c>
      <c r="D156" s="83">
        <f t="shared" si="21"/>
        <v>1.7045454545454546</v>
      </c>
      <c r="E156" s="78">
        <v>7.1669999999999998</v>
      </c>
      <c r="F156" s="79">
        <v>7.8449999999999995E-3</v>
      </c>
      <c r="G156" s="75">
        <f t="shared" si="23"/>
        <v>7.1748449999999995</v>
      </c>
      <c r="H156" s="66">
        <v>9.49</v>
      </c>
      <c r="I156" s="67" t="s">
        <v>71</v>
      </c>
      <c r="J156" s="64">
        <f t="shared" si="22"/>
        <v>9.49</v>
      </c>
      <c r="K156" s="66">
        <v>4331</v>
      </c>
      <c r="L156" s="67" t="s">
        <v>69</v>
      </c>
      <c r="M156" s="83">
        <f t="shared" si="24"/>
        <v>0.43310000000000004</v>
      </c>
      <c r="N156" s="66">
        <v>5248</v>
      </c>
      <c r="O156" s="67" t="s">
        <v>69</v>
      </c>
      <c r="P156" s="83">
        <f t="shared" si="25"/>
        <v>0.52480000000000004</v>
      </c>
    </row>
    <row r="157" spans="1:16">
      <c r="A157" s="1">
        <f t="shared" si="26"/>
        <v>157</v>
      </c>
      <c r="B157" s="76">
        <v>40</v>
      </c>
      <c r="C157" s="67" t="s">
        <v>72</v>
      </c>
      <c r="D157" s="83">
        <f t="shared" si="21"/>
        <v>1.8181818181818181</v>
      </c>
      <c r="E157" s="78">
        <v>7.0309999999999997</v>
      </c>
      <c r="F157" s="79">
        <v>7.4250000000000002E-3</v>
      </c>
      <c r="G157" s="75">
        <f t="shared" si="23"/>
        <v>7.0384249999999993</v>
      </c>
      <c r="H157" s="66">
        <v>10.07</v>
      </c>
      <c r="I157" s="67" t="s">
        <v>71</v>
      </c>
      <c r="J157" s="64">
        <f t="shared" si="22"/>
        <v>10.07</v>
      </c>
      <c r="K157" s="66">
        <v>4427</v>
      </c>
      <c r="L157" s="67" t="s">
        <v>69</v>
      </c>
      <c r="M157" s="83">
        <f t="shared" si="24"/>
        <v>0.44269999999999998</v>
      </c>
      <c r="N157" s="66">
        <v>5320</v>
      </c>
      <c r="O157" s="67" t="s">
        <v>69</v>
      </c>
      <c r="P157" s="83">
        <f t="shared" si="25"/>
        <v>0.53200000000000003</v>
      </c>
    </row>
    <row r="158" spans="1:16">
      <c r="A158" s="1">
        <f t="shared" si="26"/>
        <v>158</v>
      </c>
      <c r="B158" s="76">
        <v>45</v>
      </c>
      <c r="C158" s="67" t="s">
        <v>72</v>
      </c>
      <c r="D158" s="83">
        <f t="shared" si="21"/>
        <v>2.0454545454545454</v>
      </c>
      <c r="E158" s="78">
        <v>6.7919999999999998</v>
      </c>
      <c r="F158" s="79">
        <v>6.7140000000000003E-3</v>
      </c>
      <c r="G158" s="75">
        <f t="shared" si="23"/>
        <v>6.7987139999999995</v>
      </c>
      <c r="H158" s="66">
        <v>11.25</v>
      </c>
      <c r="I158" s="67" t="s">
        <v>71</v>
      </c>
      <c r="J158" s="64">
        <f t="shared" si="22"/>
        <v>11.25</v>
      </c>
      <c r="K158" s="66">
        <v>4769</v>
      </c>
      <c r="L158" s="67" t="s">
        <v>69</v>
      </c>
      <c r="M158" s="83">
        <f t="shared" si="24"/>
        <v>0.47689999999999999</v>
      </c>
      <c r="N158" s="66">
        <v>5463</v>
      </c>
      <c r="O158" s="67" t="s">
        <v>69</v>
      </c>
      <c r="P158" s="83">
        <f t="shared" si="25"/>
        <v>0.54630000000000001</v>
      </c>
    </row>
    <row r="159" spans="1:16">
      <c r="A159" s="1">
        <f t="shared" si="26"/>
        <v>159</v>
      </c>
      <c r="B159" s="76">
        <v>50</v>
      </c>
      <c r="C159" s="67" t="s">
        <v>72</v>
      </c>
      <c r="D159" s="83">
        <f t="shared" si="21"/>
        <v>2.2727272727272729</v>
      </c>
      <c r="E159" s="78">
        <v>6.62</v>
      </c>
      <c r="F159" s="79">
        <v>6.1349999999999998E-3</v>
      </c>
      <c r="G159" s="75">
        <f t="shared" si="23"/>
        <v>6.6261349999999997</v>
      </c>
      <c r="H159" s="66">
        <v>12.47</v>
      </c>
      <c r="I159" s="67" t="s">
        <v>71</v>
      </c>
      <c r="J159" s="64">
        <f t="shared" si="22"/>
        <v>12.47</v>
      </c>
      <c r="K159" s="66">
        <v>5107</v>
      </c>
      <c r="L159" s="67" t="s">
        <v>69</v>
      </c>
      <c r="M159" s="83">
        <f t="shared" si="24"/>
        <v>0.51070000000000004</v>
      </c>
      <c r="N159" s="66">
        <v>5608</v>
      </c>
      <c r="O159" s="67" t="s">
        <v>69</v>
      </c>
      <c r="P159" s="83">
        <f t="shared" si="25"/>
        <v>0.56079999999999997</v>
      </c>
    </row>
    <row r="160" spans="1:16">
      <c r="A160" s="1">
        <f t="shared" si="26"/>
        <v>160</v>
      </c>
      <c r="B160" s="76">
        <v>55</v>
      </c>
      <c r="C160" s="67" t="s">
        <v>72</v>
      </c>
      <c r="D160" s="83">
        <f t="shared" si="21"/>
        <v>2.5</v>
      </c>
      <c r="E160" s="78">
        <v>6.407</v>
      </c>
      <c r="F160" s="79">
        <v>5.653E-3</v>
      </c>
      <c r="G160" s="75">
        <f t="shared" si="23"/>
        <v>6.4126529999999997</v>
      </c>
      <c r="H160" s="66">
        <v>13.73</v>
      </c>
      <c r="I160" s="67" t="s">
        <v>71</v>
      </c>
      <c r="J160" s="64">
        <f t="shared" si="22"/>
        <v>13.73</v>
      </c>
      <c r="K160" s="66">
        <v>5442</v>
      </c>
      <c r="L160" s="67" t="s">
        <v>69</v>
      </c>
      <c r="M160" s="83">
        <f t="shared" si="24"/>
        <v>0.54420000000000002</v>
      </c>
      <c r="N160" s="66">
        <v>5756</v>
      </c>
      <c r="O160" s="67" t="s">
        <v>69</v>
      </c>
      <c r="P160" s="83">
        <f t="shared" si="25"/>
        <v>0.5756</v>
      </c>
    </row>
    <row r="161" spans="1:16">
      <c r="A161" s="1">
        <f t="shared" si="26"/>
        <v>161</v>
      </c>
      <c r="B161" s="76">
        <v>60</v>
      </c>
      <c r="C161" s="67" t="s">
        <v>72</v>
      </c>
      <c r="D161" s="83">
        <f t="shared" si="21"/>
        <v>2.7272727272727271</v>
      </c>
      <c r="E161" s="78">
        <v>6.202</v>
      </c>
      <c r="F161" s="79">
        <v>5.2449999999999997E-3</v>
      </c>
      <c r="G161" s="75">
        <f t="shared" si="23"/>
        <v>6.2072450000000003</v>
      </c>
      <c r="H161" s="66">
        <v>15.03</v>
      </c>
      <c r="I161" s="67" t="s">
        <v>71</v>
      </c>
      <c r="J161" s="64">
        <f t="shared" si="22"/>
        <v>15.03</v>
      </c>
      <c r="K161" s="66">
        <v>5778</v>
      </c>
      <c r="L161" s="67" t="s">
        <v>69</v>
      </c>
      <c r="M161" s="83">
        <f t="shared" si="24"/>
        <v>0.57779999999999998</v>
      </c>
      <c r="N161" s="66">
        <v>5906</v>
      </c>
      <c r="O161" s="67" t="s">
        <v>69</v>
      </c>
      <c r="P161" s="83">
        <f t="shared" si="25"/>
        <v>0.59060000000000001</v>
      </c>
    </row>
    <row r="162" spans="1:16">
      <c r="A162" s="1">
        <f t="shared" si="26"/>
        <v>162</v>
      </c>
      <c r="B162" s="76">
        <v>65</v>
      </c>
      <c r="C162" s="67" t="s">
        <v>72</v>
      </c>
      <c r="D162" s="83">
        <f t="shared" si="21"/>
        <v>2.9545454545454546</v>
      </c>
      <c r="E162" s="78">
        <v>6.0110000000000001</v>
      </c>
      <c r="F162" s="79">
        <v>4.8960000000000002E-3</v>
      </c>
      <c r="G162" s="75">
        <f t="shared" si="23"/>
        <v>6.0158959999999997</v>
      </c>
      <c r="H162" s="66">
        <v>16.37</v>
      </c>
      <c r="I162" s="67" t="s">
        <v>71</v>
      </c>
      <c r="J162" s="64">
        <f t="shared" si="22"/>
        <v>16.37</v>
      </c>
      <c r="K162" s="66">
        <v>6115</v>
      </c>
      <c r="L162" s="67" t="s">
        <v>69</v>
      </c>
      <c r="M162" s="83">
        <f t="shared" si="24"/>
        <v>0.61150000000000004</v>
      </c>
      <c r="N162" s="66">
        <v>6061</v>
      </c>
      <c r="O162" s="67" t="s">
        <v>69</v>
      </c>
      <c r="P162" s="83">
        <f t="shared" si="25"/>
        <v>0.60609999999999997</v>
      </c>
    </row>
    <row r="163" spans="1:16">
      <c r="A163" s="1">
        <f t="shared" si="26"/>
        <v>163</v>
      </c>
      <c r="B163" s="76">
        <v>70</v>
      </c>
      <c r="C163" s="67" t="s">
        <v>72</v>
      </c>
      <c r="D163" s="83">
        <f t="shared" si="21"/>
        <v>3.1818181818181817</v>
      </c>
      <c r="E163" s="78">
        <v>5.8319999999999999</v>
      </c>
      <c r="F163" s="79">
        <v>4.5919999999999997E-3</v>
      </c>
      <c r="G163" s="75">
        <f t="shared" si="23"/>
        <v>5.8365919999999996</v>
      </c>
      <c r="H163" s="66">
        <v>17.75</v>
      </c>
      <c r="I163" s="67" t="s">
        <v>71</v>
      </c>
      <c r="J163" s="64">
        <f t="shared" si="22"/>
        <v>17.75</v>
      </c>
      <c r="K163" s="66">
        <v>6454</v>
      </c>
      <c r="L163" s="67" t="s">
        <v>69</v>
      </c>
      <c r="M163" s="83">
        <f t="shared" si="24"/>
        <v>0.64539999999999997</v>
      </c>
      <c r="N163" s="66">
        <v>6220</v>
      </c>
      <c r="O163" s="67" t="s">
        <v>69</v>
      </c>
      <c r="P163" s="83">
        <f t="shared" si="25"/>
        <v>0.622</v>
      </c>
    </row>
    <row r="164" spans="1:16">
      <c r="A164" s="1">
        <f t="shared" si="26"/>
        <v>164</v>
      </c>
      <c r="B164" s="76">
        <v>80</v>
      </c>
      <c r="C164" s="67" t="s">
        <v>72</v>
      </c>
      <c r="D164" s="83">
        <f t="shared" si="21"/>
        <v>3.6363636363636362</v>
      </c>
      <c r="E164" s="78">
        <v>5.5060000000000002</v>
      </c>
      <c r="F164" s="79">
        <v>4.091E-3</v>
      </c>
      <c r="G164" s="75">
        <f t="shared" si="23"/>
        <v>5.5100910000000001</v>
      </c>
      <c r="H164" s="66">
        <v>20.64</v>
      </c>
      <c r="I164" s="67" t="s">
        <v>71</v>
      </c>
      <c r="J164" s="64">
        <f t="shared" si="22"/>
        <v>20.64</v>
      </c>
      <c r="K164" s="66">
        <v>7701</v>
      </c>
      <c r="L164" s="67" t="s">
        <v>69</v>
      </c>
      <c r="M164" s="83">
        <f t="shared" si="24"/>
        <v>0.77010000000000001</v>
      </c>
      <c r="N164" s="66">
        <v>6551</v>
      </c>
      <c r="O164" s="67" t="s">
        <v>69</v>
      </c>
      <c r="P164" s="83">
        <f t="shared" si="25"/>
        <v>0.65510000000000002</v>
      </c>
    </row>
    <row r="165" spans="1:16">
      <c r="A165" s="1">
        <f t="shared" si="26"/>
        <v>165</v>
      </c>
      <c r="B165" s="76">
        <v>90</v>
      </c>
      <c r="C165" s="67" t="s">
        <v>72</v>
      </c>
      <c r="D165" s="83">
        <f t="shared" si="21"/>
        <v>4.0909090909090908</v>
      </c>
      <c r="E165" s="78">
        <v>5.2169999999999996</v>
      </c>
      <c r="F165" s="79">
        <v>3.6939999999999998E-3</v>
      </c>
      <c r="G165" s="75">
        <f t="shared" si="23"/>
        <v>5.2206939999999999</v>
      </c>
      <c r="H165" s="66">
        <v>23.7</v>
      </c>
      <c r="I165" s="67" t="s">
        <v>71</v>
      </c>
      <c r="J165" s="64">
        <f t="shared" si="22"/>
        <v>23.7</v>
      </c>
      <c r="K165" s="66">
        <v>8891</v>
      </c>
      <c r="L165" s="67" t="s">
        <v>69</v>
      </c>
      <c r="M165" s="83">
        <f t="shared" si="24"/>
        <v>0.8891</v>
      </c>
      <c r="N165" s="66">
        <v>6902</v>
      </c>
      <c r="O165" s="67" t="s">
        <v>69</v>
      </c>
      <c r="P165" s="83">
        <f t="shared" si="25"/>
        <v>0.69020000000000004</v>
      </c>
    </row>
    <row r="166" spans="1:16">
      <c r="A166" s="1">
        <f t="shared" si="26"/>
        <v>166</v>
      </c>
      <c r="B166" s="76">
        <v>100</v>
      </c>
      <c r="C166" s="67" t="s">
        <v>72</v>
      </c>
      <c r="D166" s="83">
        <f t="shared" si="21"/>
        <v>4.5454545454545459</v>
      </c>
      <c r="E166" s="78">
        <v>4.9589999999999996</v>
      </c>
      <c r="F166" s="79">
        <v>3.3700000000000002E-3</v>
      </c>
      <c r="G166" s="75">
        <f t="shared" si="23"/>
        <v>4.9623699999999999</v>
      </c>
      <c r="H166" s="66">
        <v>26.92</v>
      </c>
      <c r="I166" s="67" t="s">
        <v>71</v>
      </c>
      <c r="J166" s="64">
        <f t="shared" si="22"/>
        <v>26.92</v>
      </c>
      <c r="K166" s="66">
        <v>1</v>
      </c>
      <c r="L166" s="112" t="s">
        <v>71</v>
      </c>
      <c r="M166" s="64">
        <f t="shared" ref="M166:M197" si="27">K166</f>
        <v>1</v>
      </c>
      <c r="N166" s="66">
        <v>7273</v>
      </c>
      <c r="O166" s="67" t="s">
        <v>69</v>
      </c>
      <c r="P166" s="83">
        <f t="shared" si="25"/>
        <v>0.72729999999999995</v>
      </c>
    </row>
    <row r="167" spans="1:16">
      <c r="A167" s="1">
        <f t="shared" si="26"/>
        <v>167</v>
      </c>
      <c r="B167" s="76">
        <v>110</v>
      </c>
      <c r="C167" s="67" t="s">
        <v>72</v>
      </c>
      <c r="D167" s="83">
        <f t="shared" si="21"/>
        <v>5</v>
      </c>
      <c r="E167" s="78">
        <v>4.7270000000000003</v>
      </c>
      <c r="F167" s="79">
        <v>3.1020000000000002E-3</v>
      </c>
      <c r="G167" s="75">
        <f t="shared" si="23"/>
        <v>4.7301020000000005</v>
      </c>
      <c r="H167" s="66">
        <v>30.3</v>
      </c>
      <c r="I167" s="67" t="s">
        <v>71</v>
      </c>
      <c r="J167" s="64">
        <f t="shared" si="22"/>
        <v>30.3</v>
      </c>
      <c r="K167" s="66">
        <v>1.1200000000000001</v>
      </c>
      <c r="L167" s="67" t="s">
        <v>71</v>
      </c>
      <c r="M167" s="64">
        <f t="shared" si="27"/>
        <v>1.1200000000000001</v>
      </c>
      <c r="N167" s="66">
        <v>7664</v>
      </c>
      <c r="O167" s="67" t="s">
        <v>69</v>
      </c>
      <c r="P167" s="83">
        <f t="shared" si="25"/>
        <v>0.76639999999999997</v>
      </c>
    </row>
    <row r="168" spans="1:16">
      <c r="A168" s="1">
        <f t="shared" si="26"/>
        <v>168</v>
      </c>
      <c r="B168" s="76">
        <v>120</v>
      </c>
      <c r="C168" s="67" t="s">
        <v>72</v>
      </c>
      <c r="D168" s="83">
        <f t="shared" si="21"/>
        <v>5.4545454545454541</v>
      </c>
      <c r="E168" s="78">
        <v>4.5170000000000003</v>
      </c>
      <c r="F168" s="79">
        <v>2.875E-3</v>
      </c>
      <c r="G168" s="75">
        <f t="shared" si="23"/>
        <v>4.5198750000000008</v>
      </c>
      <c r="H168" s="66">
        <v>33.840000000000003</v>
      </c>
      <c r="I168" s="67" t="s">
        <v>71</v>
      </c>
      <c r="J168" s="64">
        <f t="shared" si="22"/>
        <v>33.840000000000003</v>
      </c>
      <c r="K168" s="66">
        <v>1.23</v>
      </c>
      <c r="L168" s="67" t="s">
        <v>71</v>
      </c>
      <c r="M168" s="64">
        <f t="shared" si="27"/>
        <v>1.23</v>
      </c>
      <c r="N168" s="66">
        <v>8076</v>
      </c>
      <c r="O168" s="67" t="s">
        <v>69</v>
      </c>
      <c r="P168" s="83">
        <f t="shared" si="25"/>
        <v>0.8076000000000001</v>
      </c>
    </row>
    <row r="169" spans="1:16">
      <c r="A169" s="1">
        <f t="shared" si="26"/>
        <v>169</v>
      </c>
      <c r="B169" s="76">
        <v>130</v>
      </c>
      <c r="C169" s="67" t="s">
        <v>72</v>
      </c>
      <c r="D169" s="83">
        <f t="shared" si="21"/>
        <v>5.9090909090909092</v>
      </c>
      <c r="E169" s="78">
        <v>4.3259999999999996</v>
      </c>
      <c r="F169" s="79">
        <v>2.6809999999999998E-3</v>
      </c>
      <c r="G169" s="75">
        <f t="shared" si="23"/>
        <v>4.3286809999999996</v>
      </c>
      <c r="H169" s="66">
        <v>37.549999999999997</v>
      </c>
      <c r="I169" s="67" t="s">
        <v>71</v>
      </c>
      <c r="J169" s="64">
        <f t="shared" si="22"/>
        <v>37.549999999999997</v>
      </c>
      <c r="K169" s="66">
        <v>1.34</v>
      </c>
      <c r="L169" s="67" t="s">
        <v>71</v>
      </c>
      <c r="M169" s="64">
        <f t="shared" si="27"/>
        <v>1.34</v>
      </c>
      <c r="N169" s="66">
        <v>8509</v>
      </c>
      <c r="O169" s="67" t="s">
        <v>69</v>
      </c>
      <c r="P169" s="83">
        <f t="shared" si="25"/>
        <v>0.85089999999999999</v>
      </c>
    </row>
    <row r="170" spans="1:16">
      <c r="A170" s="1">
        <f t="shared" si="26"/>
        <v>170</v>
      </c>
      <c r="B170" s="76">
        <v>140</v>
      </c>
      <c r="C170" s="67" t="s">
        <v>72</v>
      </c>
      <c r="D170" s="83">
        <f t="shared" si="21"/>
        <v>6.3636363636363633</v>
      </c>
      <c r="E170" s="78">
        <v>4.1509999999999998</v>
      </c>
      <c r="F170" s="79">
        <v>2.5119999999999999E-3</v>
      </c>
      <c r="G170" s="75">
        <f t="shared" si="23"/>
        <v>4.1535120000000001</v>
      </c>
      <c r="H170" s="66">
        <v>41.41</v>
      </c>
      <c r="I170" s="67" t="s">
        <v>71</v>
      </c>
      <c r="J170" s="64">
        <f t="shared" si="22"/>
        <v>41.41</v>
      </c>
      <c r="K170" s="66">
        <v>1.46</v>
      </c>
      <c r="L170" s="67" t="s">
        <v>71</v>
      </c>
      <c r="M170" s="64">
        <f t="shared" si="27"/>
        <v>1.46</v>
      </c>
      <c r="N170" s="66">
        <v>8963</v>
      </c>
      <c r="O170" s="67" t="s">
        <v>69</v>
      </c>
      <c r="P170" s="83">
        <f t="shared" si="25"/>
        <v>0.89629999999999987</v>
      </c>
    </row>
    <row r="171" spans="1:16">
      <c r="A171" s="1">
        <f t="shared" si="26"/>
        <v>171</v>
      </c>
      <c r="B171" s="76">
        <v>150</v>
      </c>
      <c r="C171" s="67" t="s">
        <v>72</v>
      </c>
      <c r="D171" s="83">
        <f t="shared" si="21"/>
        <v>6.8181818181818183</v>
      </c>
      <c r="E171" s="78">
        <v>3.99</v>
      </c>
      <c r="F171" s="79">
        <v>2.3649999999999999E-3</v>
      </c>
      <c r="G171" s="75">
        <f t="shared" si="23"/>
        <v>3.9923650000000004</v>
      </c>
      <c r="H171" s="66">
        <v>45.44</v>
      </c>
      <c r="I171" s="67" t="s">
        <v>71</v>
      </c>
      <c r="J171" s="64">
        <f t="shared" si="22"/>
        <v>45.44</v>
      </c>
      <c r="K171" s="66">
        <v>1.57</v>
      </c>
      <c r="L171" s="67" t="s">
        <v>71</v>
      </c>
      <c r="M171" s="64">
        <f t="shared" si="27"/>
        <v>1.57</v>
      </c>
      <c r="N171" s="66">
        <v>9437</v>
      </c>
      <c r="O171" s="67" t="s">
        <v>69</v>
      </c>
      <c r="P171" s="83">
        <f t="shared" si="25"/>
        <v>0.94369999999999998</v>
      </c>
    </row>
    <row r="172" spans="1:16">
      <c r="A172" s="1">
        <f t="shared" si="26"/>
        <v>172</v>
      </c>
      <c r="B172" s="76">
        <v>160</v>
      </c>
      <c r="C172" s="67" t="s">
        <v>72</v>
      </c>
      <c r="D172" s="83">
        <f t="shared" si="21"/>
        <v>7.2727272727272725</v>
      </c>
      <c r="E172" s="78">
        <v>3.8420000000000001</v>
      </c>
      <c r="F172" s="79">
        <v>2.235E-3</v>
      </c>
      <c r="G172" s="75">
        <f t="shared" si="23"/>
        <v>3.8442350000000003</v>
      </c>
      <c r="H172" s="66">
        <v>49.62</v>
      </c>
      <c r="I172" s="67" t="s">
        <v>71</v>
      </c>
      <c r="J172" s="64">
        <f t="shared" si="22"/>
        <v>49.62</v>
      </c>
      <c r="K172" s="66">
        <v>1.69</v>
      </c>
      <c r="L172" s="67" t="s">
        <v>71</v>
      </c>
      <c r="M172" s="64">
        <f t="shared" si="27"/>
        <v>1.69</v>
      </c>
      <c r="N172" s="66">
        <v>9932</v>
      </c>
      <c r="O172" s="67" t="s">
        <v>69</v>
      </c>
      <c r="P172" s="83">
        <f t="shared" si="25"/>
        <v>0.99320000000000008</v>
      </c>
    </row>
    <row r="173" spans="1:16">
      <c r="A173" s="1">
        <f t="shared" si="26"/>
        <v>173</v>
      </c>
      <c r="B173" s="76">
        <v>170</v>
      </c>
      <c r="C173" s="67" t="s">
        <v>72</v>
      </c>
      <c r="D173" s="83">
        <f t="shared" si="21"/>
        <v>7.7272727272727275</v>
      </c>
      <c r="E173" s="78">
        <v>3.7050000000000001</v>
      </c>
      <c r="F173" s="79">
        <v>2.1189999999999998E-3</v>
      </c>
      <c r="G173" s="75">
        <f t="shared" si="23"/>
        <v>3.7071190000000001</v>
      </c>
      <c r="H173" s="66">
        <v>53.96</v>
      </c>
      <c r="I173" s="67" t="s">
        <v>71</v>
      </c>
      <c r="J173" s="64">
        <f t="shared" si="22"/>
        <v>53.96</v>
      </c>
      <c r="K173" s="66">
        <v>1.8</v>
      </c>
      <c r="L173" s="67" t="s">
        <v>71</v>
      </c>
      <c r="M173" s="64">
        <f t="shared" si="27"/>
        <v>1.8</v>
      </c>
      <c r="N173" s="66">
        <v>1.04</v>
      </c>
      <c r="O173" s="112" t="s">
        <v>71</v>
      </c>
      <c r="P173" s="64">
        <f t="shared" ref="P173:P204" si="28">N173</f>
        <v>1.04</v>
      </c>
    </row>
    <row r="174" spans="1:16">
      <c r="A174" s="1">
        <f t="shared" si="26"/>
        <v>174</v>
      </c>
      <c r="B174" s="76">
        <v>180</v>
      </c>
      <c r="C174" s="67" t="s">
        <v>72</v>
      </c>
      <c r="D174" s="83">
        <f t="shared" si="21"/>
        <v>8.1818181818181817</v>
      </c>
      <c r="E174" s="78">
        <v>3.577</v>
      </c>
      <c r="F174" s="79">
        <v>2.0149999999999999E-3</v>
      </c>
      <c r="G174" s="75">
        <f t="shared" si="23"/>
        <v>3.5790150000000001</v>
      </c>
      <c r="H174" s="66">
        <v>58.46</v>
      </c>
      <c r="I174" s="67" t="s">
        <v>71</v>
      </c>
      <c r="J174" s="64">
        <f t="shared" si="22"/>
        <v>58.46</v>
      </c>
      <c r="K174" s="66">
        <v>1.92</v>
      </c>
      <c r="L174" s="67" t="s">
        <v>71</v>
      </c>
      <c r="M174" s="64">
        <f t="shared" si="27"/>
        <v>1.92</v>
      </c>
      <c r="N174" s="66">
        <v>1.1000000000000001</v>
      </c>
      <c r="O174" s="67" t="s">
        <v>71</v>
      </c>
      <c r="P174" s="64">
        <f t="shared" si="28"/>
        <v>1.1000000000000001</v>
      </c>
    </row>
    <row r="175" spans="1:16">
      <c r="A175" s="1">
        <f t="shared" si="26"/>
        <v>175</v>
      </c>
      <c r="B175" s="76">
        <v>200</v>
      </c>
      <c r="C175" s="67" t="s">
        <v>72</v>
      </c>
      <c r="D175" s="83">
        <f t="shared" si="21"/>
        <v>9.0909090909090917</v>
      </c>
      <c r="E175" s="78">
        <v>3.3490000000000002</v>
      </c>
      <c r="F175" s="79">
        <v>1.836E-3</v>
      </c>
      <c r="G175" s="75">
        <f t="shared" si="23"/>
        <v>3.3508360000000001</v>
      </c>
      <c r="H175" s="66">
        <v>67.930000000000007</v>
      </c>
      <c r="I175" s="67" t="s">
        <v>71</v>
      </c>
      <c r="J175" s="64">
        <f t="shared" si="22"/>
        <v>67.930000000000007</v>
      </c>
      <c r="K175" s="66">
        <v>2.35</v>
      </c>
      <c r="L175" s="67" t="s">
        <v>71</v>
      </c>
      <c r="M175" s="64">
        <f t="shared" si="27"/>
        <v>2.35</v>
      </c>
      <c r="N175" s="66">
        <v>1.21</v>
      </c>
      <c r="O175" s="67" t="s">
        <v>71</v>
      </c>
      <c r="P175" s="64">
        <f t="shared" si="28"/>
        <v>1.21</v>
      </c>
    </row>
    <row r="176" spans="1:16">
      <c r="A176" s="1">
        <f t="shared" si="26"/>
        <v>176</v>
      </c>
      <c r="B176" s="76">
        <v>225</v>
      </c>
      <c r="C176" s="67" t="s">
        <v>72</v>
      </c>
      <c r="D176" s="83">
        <f t="shared" si="21"/>
        <v>10.227272727272727</v>
      </c>
      <c r="E176" s="78">
        <v>3.1030000000000002</v>
      </c>
      <c r="F176" s="79">
        <v>1.655E-3</v>
      </c>
      <c r="G176" s="75">
        <f t="shared" si="23"/>
        <v>3.1046550000000002</v>
      </c>
      <c r="H176" s="66">
        <v>80.64</v>
      </c>
      <c r="I176" s="67" t="s">
        <v>71</v>
      </c>
      <c r="J176" s="64">
        <f t="shared" si="22"/>
        <v>80.64</v>
      </c>
      <c r="K176" s="66">
        <v>2.97</v>
      </c>
      <c r="L176" s="67" t="s">
        <v>71</v>
      </c>
      <c r="M176" s="64">
        <f t="shared" si="27"/>
        <v>2.97</v>
      </c>
      <c r="N176" s="66">
        <v>1.36</v>
      </c>
      <c r="O176" s="67" t="s">
        <v>71</v>
      </c>
      <c r="P176" s="64">
        <f t="shared" si="28"/>
        <v>1.36</v>
      </c>
    </row>
    <row r="177" spans="1:16">
      <c r="A177" s="1">
        <f t="shared" si="26"/>
        <v>177</v>
      </c>
      <c r="B177" s="76">
        <v>250</v>
      </c>
      <c r="C177" s="67" t="s">
        <v>72</v>
      </c>
      <c r="D177" s="83">
        <f t="shared" si="21"/>
        <v>11.363636363636363</v>
      </c>
      <c r="E177" s="78">
        <v>2.8929999999999998</v>
      </c>
      <c r="F177" s="79">
        <v>1.508E-3</v>
      </c>
      <c r="G177" s="75">
        <f t="shared" si="23"/>
        <v>2.8945079999999996</v>
      </c>
      <c r="H177" s="66">
        <v>94.31</v>
      </c>
      <c r="I177" s="67" t="s">
        <v>71</v>
      </c>
      <c r="J177" s="64">
        <f t="shared" si="22"/>
        <v>94.31</v>
      </c>
      <c r="K177" s="66">
        <v>3.56</v>
      </c>
      <c r="L177" s="67" t="s">
        <v>71</v>
      </c>
      <c r="M177" s="64">
        <f t="shared" si="27"/>
        <v>3.56</v>
      </c>
      <c r="N177" s="66">
        <v>1.53</v>
      </c>
      <c r="O177" s="67" t="s">
        <v>71</v>
      </c>
      <c r="P177" s="64">
        <f t="shared" si="28"/>
        <v>1.53</v>
      </c>
    </row>
    <row r="178" spans="1:16">
      <c r="A178" s="1">
        <f t="shared" si="26"/>
        <v>178</v>
      </c>
      <c r="B178" s="66">
        <v>275</v>
      </c>
      <c r="C178" s="67" t="s">
        <v>72</v>
      </c>
      <c r="D178" s="83">
        <f t="shared" ref="D178:D191" si="29">B178/$C$5</f>
        <v>12.5</v>
      </c>
      <c r="E178" s="78">
        <v>2.7130000000000001</v>
      </c>
      <c r="F178" s="79">
        <v>1.3860000000000001E-3</v>
      </c>
      <c r="G178" s="75">
        <f t="shared" si="23"/>
        <v>2.7143860000000002</v>
      </c>
      <c r="H178" s="66">
        <v>108.93</v>
      </c>
      <c r="I178" s="67" t="s">
        <v>71</v>
      </c>
      <c r="J178" s="64">
        <f t="shared" si="22"/>
        <v>108.93</v>
      </c>
      <c r="K178" s="66">
        <v>4.1399999999999997</v>
      </c>
      <c r="L178" s="67" t="s">
        <v>71</v>
      </c>
      <c r="M178" s="64">
        <f t="shared" si="27"/>
        <v>4.1399999999999997</v>
      </c>
      <c r="N178" s="66">
        <v>1.7</v>
      </c>
      <c r="O178" s="67" t="s">
        <v>71</v>
      </c>
      <c r="P178" s="64">
        <f t="shared" si="28"/>
        <v>1.7</v>
      </c>
    </row>
    <row r="179" spans="1:16">
      <c r="A179" s="1">
        <f t="shared" si="26"/>
        <v>179</v>
      </c>
      <c r="B179" s="76">
        <v>300</v>
      </c>
      <c r="C179" s="77" t="s">
        <v>72</v>
      </c>
      <c r="D179" s="83">
        <f t="shared" si="29"/>
        <v>13.636363636363637</v>
      </c>
      <c r="E179" s="78">
        <v>2.5550000000000002</v>
      </c>
      <c r="F179" s="79">
        <v>1.2830000000000001E-3</v>
      </c>
      <c r="G179" s="75">
        <f t="shared" si="23"/>
        <v>2.5562830000000001</v>
      </c>
      <c r="H179" s="66">
        <v>124.49</v>
      </c>
      <c r="I179" s="67" t="s">
        <v>71</v>
      </c>
      <c r="J179" s="64">
        <f t="shared" ref="J179:J192" si="30">H179</f>
        <v>124.49</v>
      </c>
      <c r="K179" s="66">
        <v>4.7</v>
      </c>
      <c r="L179" s="67" t="s">
        <v>71</v>
      </c>
      <c r="M179" s="64">
        <f t="shared" si="27"/>
        <v>4.7</v>
      </c>
      <c r="N179" s="66">
        <v>1.89</v>
      </c>
      <c r="O179" s="67" t="s">
        <v>71</v>
      </c>
      <c r="P179" s="64">
        <f t="shared" si="28"/>
        <v>1.89</v>
      </c>
    </row>
    <row r="180" spans="1:16">
      <c r="A180" s="1">
        <f t="shared" si="26"/>
        <v>180</v>
      </c>
      <c r="B180" s="76">
        <v>325</v>
      </c>
      <c r="C180" s="77" t="s">
        <v>72</v>
      </c>
      <c r="D180" s="83">
        <f t="shared" si="29"/>
        <v>14.772727272727273</v>
      </c>
      <c r="E180" s="78">
        <v>2.4180000000000001</v>
      </c>
      <c r="F180" s="79">
        <v>1.1950000000000001E-3</v>
      </c>
      <c r="G180" s="75">
        <f t="shared" si="23"/>
        <v>2.4191950000000002</v>
      </c>
      <c r="H180" s="66">
        <v>140.97</v>
      </c>
      <c r="I180" s="67" t="s">
        <v>71</v>
      </c>
      <c r="J180" s="64">
        <f t="shared" si="30"/>
        <v>140.97</v>
      </c>
      <c r="K180" s="66">
        <v>5.26</v>
      </c>
      <c r="L180" s="67" t="s">
        <v>71</v>
      </c>
      <c r="M180" s="64">
        <f t="shared" si="27"/>
        <v>5.26</v>
      </c>
      <c r="N180" s="66">
        <v>2.09</v>
      </c>
      <c r="O180" s="67" t="s">
        <v>71</v>
      </c>
      <c r="P180" s="64">
        <f t="shared" si="28"/>
        <v>2.09</v>
      </c>
    </row>
    <row r="181" spans="1:16">
      <c r="A181" s="1">
        <f t="shared" si="26"/>
        <v>181</v>
      </c>
      <c r="B181" s="76">
        <v>350</v>
      </c>
      <c r="C181" s="77" t="s">
        <v>72</v>
      </c>
      <c r="D181" s="83">
        <f t="shared" si="29"/>
        <v>15.909090909090908</v>
      </c>
      <c r="E181" s="78">
        <v>2.2970000000000002</v>
      </c>
      <c r="F181" s="79">
        <v>1.119E-3</v>
      </c>
      <c r="G181" s="75">
        <f t="shared" si="23"/>
        <v>2.2981190000000002</v>
      </c>
      <c r="H181" s="66">
        <v>158.35</v>
      </c>
      <c r="I181" s="67" t="s">
        <v>71</v>
      </c>
      <c r="J181" s="64">
        <f t="shared" si="30"/>
        <v>158.35</v>
      </c>
      <c r="K181" s="66">
        <v>5.83</v>
      </c>
      <c r="L181" s="67" t="s">
        <v>71</v>
      </c>
      <c r="M181" s="64">
        <f t="shared" si="27"/>
        <v>5.83</v>
      </c>
      <c r="N181" s="66">
        <v>2.29</v>
      </c>
      <c r="O181" s="67" t="s">
        <v>71</v>
      </c>
      <c r="P181" s="64">
        <f t="shared" si="28"/>
        <v>2.29</v>
      </c>
    </row>
    <row r="182" spans="1:16">
      <c r="A182" s="1">
        <f t="shared" si="26"/>
        <v>182</v>
      </c>
      <c r="B182" s="76">
        <v>375</v>
      </c>
      <c r="C182" s="77" t="s">
        <v>72</v>
      </c>
      <c r="D182" s="83">
        <f t="shared" si="29"/>
        <v>17.045454545454547</v>
      </c>
      <c r="E182" s="78">
        <v>2.19</v>
      </c>
      <c r="F182" s="79">
        <v>1.052E-3</v>
      </c>
      <c r="G182" s="75">
        <f t="shared" si="23"/>
        <v>2.191052</v>
      </c>
      <c r="H182" s="66">
        <v>176.61</v>
      </c>
      <c r="I182" s="67" t="s">
        <v>71</v>
      </c>
      <c r="J182" s="64">
        <f t="shared" si="30"/>
        <v>176.61</v>
      </c>
      <c r="K182" s="66">
        <v>6.39</v>
      </c>
      <c r="L182" s="67" t="s">
        <v>71</v>
      </c>
      <c r="M182" s="64">
        <f t="shared" si="27"/>
        <v>6.39</v>
      </c>
      <c r="N182" s="66">
        <v>2.5099999999999998</v>
      </c>
      <c r="O182" s="67" t="s">
        <v>71</v>
      </c>
      <c r="P182" s="64">
        <f t="shared" si="28"/>
        <v>2.5099999999999998</v>
      </c>
    </row>
    <row r="183" spans="1:16">
      <c r="A183" s="1">
        <f t="shared" si="26"/>
        <v>183</v>
      </c>
      <c r="B183" s="76">
        <v>400</v>
      </c>
      <c r="C183" s="77" t="s">
        <v>72</v>
      </c>
      <c r="D183" s="83">
        <f t="shared" si="29"/>
        <v>18.181818181818183</v>
      </c>
      <c r="E183" s="78">
        <v>2.0950000000000002</v>
      </c>
      <c r="F183" s="79">
        <v>9.9339999999999997E-4</v>
      </c>
      <c r="G183" s="75">
        <f t="shared" si="23"/>
        <v>2.0959934000000002</v>
      </c>
      <c r="H183" s="66">
        <v>195.74</v>
      </c>
      <c r="I183" s="67" t="s">
        <v>71</v>
      </c>
      <c r="J183" s="64">
        <f t="shared" si="30"/>
        <v>195.74</v>
      </c>
      <c r="K183" s="66">
        <v>6.96</v>
      </c>
      <c r="L183" s="67" t="s">
        <v>71</v>
      </c>
      <c r="M183" s="64">
        <f t="shared" si="27"/>
        <v>6.96</v>
      </c>
      <c r="N183" s="66">
        <v>2.74</v>
      </c>
      <c r="O183" s="67" t="s">
        <v>71</v>
      </c>
      <c r="P183" s="64">
        <f t="shared" si="28"/>
        <v>2.74</v>
      </c>
    </row>
    <row r="184" spans="1:16">
      <c r="A184" s="1">
        <f t="shared" si="26"/>
        <v>184</v>
      </c>
      <c r="B184" s="76">
        <v>450</v>
      </c>
      <c r="C184" s="77" t="s">
        <v>72</v>
      </c>
      <c r="D184" s="83">
        <f t="shared" si="29"/>
        <v>20.454545454545453</v>
      </c>
      <c r="E184" s="78">
        <v>1.9350000000000001</v>
      </c>
      <c r="F184" s="79">
        <v>8.9439999999999995E-4</v>
      </c>
      <c r="G184" s="75">
        <f t="shared" si="23"/>
        <v>1.9358944</v>
      </c>
      <c r="H184" s="66">
        <v>236.44</v>
      </c>
      <c r="I184" s="67" t="s">
        <v>71</v>
      </c>
      <c r="J184" s="64">
        <f t="shared" si="30"/>
        <v>236.44</v>
      </c>
      <c r="K184" s="66">
        <v>9.07</v>
      </c>
      <c r="L184" s="67" t="s">
        <v>71</v>
      </c>
      <c r="M184" s="64">
        <f t="shared" si="27"/>
        <v>9.07</v>
      </c>
      <c r="N184" s="66">
        <v>3.22</v>
      </c>
      <c r="O184" s="67" t="s">
        <v>71</v>
      </c>
      <c r="P184" s="64">
        <f t="shared" si="28"/>
        <v>3.22</v>
      </c>
    </row>
    <row r="185" spans="1:16">
      <c r="A185" s="1">
        <f t="shared" si="26"/>
        <v>185</v>
      </c>
      <c r="B185" s="76">
        <v>500</v>
      </c>
      <c r="C185" s="77" t="s">
        <v>72</v>
      </c>
      <c r="D185" s="83">
        <f t="shared" si="29"/>
        <v>22.727272727272727</v>
      </c>
      <c r="E185" s="78">
        <v>1.806</v>
      </c>
      <c r="F185" s="79">
        <v>8.141E-4</v>
      </c>
      <c r="G185" s="75">
        <f t="shared" si="23"/>
        <v>1.8068141</v>
      </c>
      <c r="H185" s="66">
        <v>280.27</v>
      </c>
      <c r="I185" s="67" t="s">
        <v>71</v>
      </c>
      <c r="J185" s="64">
        <f t="shared" si="30"/>
        <v>280.27</v>
      </c>
      <c r="K185" s="66">
        <v>11.02</v>
      </c>
      <c r="L185" s="67" t="s">
        <v>71</v>
      </c>
      <c r="M185" s="64">
        <f t="shared" si="27"/>
        <v>11.02</v>
      </c>
      <c r="N185" s="66">
        <v>3.74</v>
      </c>
      <c r="O185" s="67" t="s">
        <v>71</v>
      </c>
      <c r="P185" s="64">
        <f t="shared" si="28"/>
        <v>3.74</v>
      </c>
    </row>
    <row r="186" spans="1:16">
      <c r="A186" s="1">
        <f t="shared" si="26"/>
        <v>186</v>
      </c>
      <c r="B186" s="76">
        <v>550</v>
      </c>
      <c r="C186" s="77" t="s">
        <v>72</v>
      </c>
      <c r="D186" s="83">
        <f t="shared" si="29"/>
        <v>25</v>
      </c>
      <c r="E186" s="78">
        <v>1.7010000000000001</v>
      </c>
      <c r="F186" s="79">
        <v>7.4759999999999996E-4</v>
      </c>
      <c r="G186" s="75">
        <f t="shared" si="23"/>
        <v>1.7017476</v>
      </c>
      <c r="H186" s="66">
        <v>327.02999999999997</v>
      </c>
      <c r="I186" s="67" t="s">
        <v>71</v>
      </c>
      <c r="J186" s="64">
        <f t="shared" si="30"/>
        <v>327.02999999999997</v>
      </c>
      <c r="K186" s="66">
        <v>12.89</v>
      </c>
      <c r="L186" s="67" t="s">
        <v>71</v>
      </c>
      <c r="M186" s="64">
        <f t="shared" si="27"/>
        <v>12.89</v>
      </c>
      <c r="N186" s="66">
        <v>4.28</v>
      </c>
      <c r="O186" s="67" t="s">
        <v>71</v>
      </c>
      <c r="P186" s="64">
        <f t="shared" si="28"/>
        <v>4.28</v>
      </c>
    </row>
    <row r="187" spans="1:16">
      <c r="A187" s="1">
        <f t="shared" si="26"/>
        <v>187</v>
      </c>
      <c r="B187" s="76">
        <v>600</v>
      </c>
      <c r="C187" s="77" t="s">
        <v>72</v>
      </c>
      <c r="D187" s="83">
        <f t="shared" si="29"/>
        <v>27.272727272727273</v>
      </c>
      <c r="E187" s="78">
        <v>1.615</v>
      </c>
      <c r="F187" s="79">
        <v>6.9160000000000001E-4</v>
      </c>
      <c r="G187" s="75">
        <f t="shared" si="23"/>
        <v>1.6156915999999999</v>
      </c>
      <c r="H187" s="66">
        <v>376.47</v>
      </c>
      <c r="I187" s="67" t="s">
        <v>71</v>
      </c>
      <c r="J187" s="64">
        <f t="shared" si="30"/>
        <v>376.47</v>
      </c>
      <c r="K187" s="66">
        <v>14.7</v>
      </c>
      <c r="L187" s="67" t="s">
        <v>71</v>
      </c>
      <c r="M187" s="64">
        <f t="shared" si="27"/>
        <v>14.7</v>
      </c>
      <c r="N187" s="66">
        <v>4.8600000000000003</v>
      </c>
      <c r="O187" s="67" t="s">
        <v>71</v>
      </c>
      <c r="P187" s="64">
        <f t="shared" si="28"/>
        <v>4.8600000000000003</v>
      </c>
    </row>
    <row r="188" spans="1:16">
      <c r="A188" s="1">
        <f t="shared" si="26"/>
        <v>188</v>
      </c>
      <c r="B188" s="76">
        <v>650</v>
      </c>
      <c r="C188" s="77" t="s">
        <v>72</v>
      </c>
      <c r="D188" s="83">
        <f t="shared" si="29"/>
        <v>29.545454545454547</v>
      </c>
      <c r="E188" s="78">
        <v>1.544</v>
      </c>
      <c r="F188" s="79">
        <v>6.4380000000000004E-4</v>
      </c>
      <c r="G188" s="75">
        <f t="shared" si="23"/>
        <v>1.5446438</v>
      </c>
      <c r="H188" s="66">
        <v>428.35</v>
      </c>
      <c r="I188" s="67" t="s">
        <v>71</v>
      </c>
      <c r="J188" s="64">
        <f t="shared" si="30"/>
        <v>428.35</v>
      </c>
      <c r="K188" s="66">
        <v>16.47</v>
      </c>
      <c r="L188" s="67" t="s">
        <v>71</v>
      </c>
      <c r="M188" s="64">
        <f t="shared" si="27"/>
        <v>16.47</v>
      </c>
      <c r="N188" s="66">
        <v>5.45</v>
      </c>
      <c r="O188" s="67" t="s">
        <v>71</v>
      </c>
      <c r="P188" s="64">
        <f t="shared" si="28"/>
        <v>5.45</v>
      </c>
    </row>
    <row r="189" spans="1:16">
      <c r="A189" s="1">
        <f t="shared" si="26"/>
        <v>189</v>
      </c>
      <c r="B189" s="76">
        <v>700</v>
      </c>
      <c r="C189" s="77" t="s">
        <v>72</v>
      </c>
      <c r="D189" s="83">
        <f t="shared" si="29"/>
        <v>31.818181818181817</v>
      </c>
      <c r="E189" s="78">
        <v>1.464</v>
      </c>
      <c r="F189" s="79">
        <v>6.0240000000000001E-4</v>
      </c>
      <c r="G189" s="75">
        <f t="shared" si="23"/>
        <v>1.4646024</v>
      </c>
      <c r="H189" s="66">
        <v>482.86</v>
      </c>
      <c r="I189" s="67" t="s">
        <v>71</v>
      </c>
      <c r="J189" s="64">
        <f t="shared" si="30"/>
        <v>482.86</v>
      </c>
      <c r="K189" s="66">
        <v>18.23</v>
      </c>
      <c r="L189" s="67" t="s">
        <v>71</v>
      </c>
      <c r="M189" s="64">
        <f t="shared" si="27"/>
        <v>18.23</v>
      </c>
      <c r="N189" s="66">
        <v>6.08</v>
      </c>
      <c r="O189" s="67" t="s">
        <v>71</v>
      </c>
      <c r="P189" s="64">
        <f t="shared" si="28"/>
        <v>6.08</v>
      </c>
    </row>
    <row r="190" spans="1:16">
      <c r="A190" s="1">
        <f t="shared" si="26"/>
        <v>190</v>
      </c>
      <c r="B190" s="76">
        <v>800</v>
      </c>
      <c r="C190" s="77" t="s">
        <v>72</v>
      </c>
      <c r="D190" s="83">
        <f t="shared" si="29"/>
        <v>36.363636363636367</v>
      </c>
      <c r="E190" s="78">
        <v>1.321</v>
      </c>
      <c r="F190" s="79">
        <v>5.3430000000000003E-4</v>
      </c>
      <c r="G190" s="75">
        <f t="shared" si="23"/>
        <v>1.3215342999999999</v>
      </c>
      <c r="H190" s="66">
        <v>600.72</v>
      </c>
      <c r="I190" s="67" t="s">
        <v>71</v>
      </c>
      <c r="J190" s="64">
        <f t="shared" si="30"/>
        <v>600.72</v>
      </c>
      <c r="K190" s="66">
        <v>24.78</v>
      </c>
      <c r="L190" s="67" t="s">
        <v>71</v>
      </c>
      <c r="M190" s="64">
        <f t="shared" si="27"/>
        <v>24.78</v>
      </c>
      <c r="N190" s="66">
        <v>7.41</v>
      </c>
      <c r="O190" s="67" t="s">
        <v>71</v>
      </c>
      <c r="P190" s="64">
        <f t="shared" si="28"/>
        <v>7.41</v>
      </c>
    </row>
    <row r="191" spans="1:16">
      <c r="A191" s="1">
        <f t="shared" si="26"/>
        <v>191</v>
      </c>
      <c r="B191" s="76">
        <v>900</v>
      </c>
      <c r="C191" s="77" t="s">
        <v>72</v>
      </c>
      <c r="D191" s="83">
        <f t="shared" si="29"/>
        <v>40.909090909090907</v>
      </c>
      <c r="E191" s="78">
        <v>1.2070000000000001</v>
      </c>
      <c r="F191" s="79">
        <v>4.8060000000000003E-4</v>
      </c>
      <c r="G191" s="75">
        <f t="shared" si="23"/>
        <v>1.2074806</v>
      </c>
      <c r="H191" s="66">
        <v>730.54</v>
      </c>
      <c r="I191" s="67" t="s">
        <v>71</v>
      </c>
      <c r="J191" s="64">
        <f t="shared" si="30"/>
        <v>730.54</v>
      </c>
      <c r="K191" s="66">
        <v>30.92</v>
      </c>
      <c r="L191" s="67" t="s">
        <v>71</v>
      </c>
      <c r="M191" s="64">
        <f t="shared" si="27"/>
        <v>30.92</v>
      </c>
      <c r="N191" s="66">
        <v>8.86</v>
      </c>
      <c r="O191" s="67" t="s">
        <v>71</v>
      </c>
      <c r="P191" s="64">
        <f t="shared" si="28"/>
        <v>8.86</v>
      </c>
    </row>
    <row r="192" spans="1:16">
      <c r="A192" s="1">
        <f t="shared" si="26"/>
        <v>192</v>
      </c>
      <c r="B192" s="76">
        <v>1</v>
      </c>
      <c r="C192" s="111" t="s">
        <v>74</v>
      </c>
      <c r="D192" s="83">
        <f t="shared" ref="D192:D228" si="31">B192*1000/$C$5</f>
        <v>45.454545454545453</v>
      </c>
      <c r="E192" s="78">
        <v>1.113</v>
      </c>
      <c r="F192" s="79">
        <v>4.371E-4</v>
      </c>
      <c r="G192" s="75">
        <f t="shared" si="23"/>
        <v>1.1134371000000001</v>
      </c>
      <c r="H192" s="66">
        <v>871.96</v>
      </c>
      <c r="I192" s="67" t="s">
        <v>71</v>
      </c>
      <c r="J192" s="64">
        <f t="shared" si="30"/>
        <v>871.96</v>
      </c>
      <c r="K192" s="66">
        <v>36.909999999999997</v>
      </c>
      <c r="L192" s="67" t="s">
        <v>71</v>
      </c>
      <c r="M192" s="64">
        <f t="shared" si="27"/>
        <v>36.909999999999997</v>
      </c>
      <c r="N192" s="66">
        <v>10.42</v>
      </c>
      <c r="O192" s="67" t="s">
        <v>71</v>
      </c>
      <c r="P192" s="64">
        <f t="shared" si="28"/>
        <v>10.42</v>
      </c>
    </row>
    <row r="193" spans="1:16">
      <c r="A193" s="1">
        <f t="shared" si="26"/>
        <v>193</v>
      </c>
      <c r="B193" s="76">
        <v>1.1000000000000001</v>
      </c>
      <c r="C193" s="77" t="s">
        <v>74</v>
      </c>
      <c r="D193" s="83">
        <f t="shared" si="31"/>
        <v>50</v>
      </c>
      <c r="E193" s="78">
        <v>1.0349999999999999</v>
      </c>
      <c r="F193" s="79">
        <v>4.0109999999999999E-4</v>
      </c>
      <c r="G193" s="75">
        <f t="shared" si="23"/>
        <v>1.0354010999999999</v>
      </c>
      <c r="H193" s="66">
        <v>1.02</v>
      </c>
      <c r="I193" s="112" t="s">
        <v>73</v>
      </c>
      <c r="J193" s="68">
        <f t="shared" ref="J193:J228" si="32">H193*1000</f>
        <v>1020</v>
      </c>
      <c r="K193" s="66">
        <v>42.86</v>
      </c>
      <c r="L193" s="67" t="s">
        <v>71</v>
      </c>
      <c r="M193" s="64">
        <f t="shared" si="27"/>
        <v>42.86</v>
      </c>
      <c r="N193" s="66">
        <v>12.1</v>
      </c>
      <c r="O193" s="67" t="s">
        <v>71</v>
      </c>
      <c r="P193" s="64">
        <f t="shared" si="28"/>
        <v>12.1</v>
      </c>
    </row>
    <row r="194" spans="1:16">
      <c r="A194" s="1">
        <f t="shared" si="26"/>
        <v>194</v>
      </c>
      <c r="B194" s="76">
        <v>1.2</v>
      </c>
      <c r="C194" s="77" t="s">
        <v>74</v>
      </c>
      <c r="D194" s="83">
        <f t="shared" si="31"/>
        <v>54.545454545454547</v>
      </c>
      <c r="E194" s="78">
        <v>0.96819999999999995</v>
      </c>
      <c r="F194" s="79">
        <v>3.7090000000000002E-4</v>
      </c>
      <c r="G194" s="75">
        <f t="shared" si="23"/>
        <v>0.9685708999999999</v>
      </c>
      <c r="H194" s="66">
        <v>1.19</v>
      </c>
      <c r="I194" s="67" t="s">
        <v>73</v>
      </c>
      <c r="J194" s="68">
        <f t="shared" si="32"/>
        <v>1190</v>
      </c>
      <c r="K194" s="66">
        <v>48.82</v>
      </c>
      <c r="L194" s="67" t="s">
        <v>71</v>
      </c>
      <c r="M194" s="64">
        <f t="shared" si="27"/>
        <v>48.82</v>
      </c>
      <c r="N194" s="66">
        <v>13.88</v>
      </c>
      <c r="O194" s="67" t="s">
        <v>71</v>
      </c>
      <c r="P194" s="64">
        <f t="shared" si="28"/>
        <v>13.88</v>
      </c>
    </row>
    <row r="195" spans="1:16">
      <c r="A195" s="1">
        <f t="shared" si="26"/>
        <v>195</v>
      </c>
      <c r="B195" s="76">
        <v>1.3</v>
      </c>
      <c r="C195" s="77" t="s">
        <v>74</v>
      </c>
      <c r="D195" s="83">
        <f t="shared" si="31"/>
        <v>59.090909090909093</v>
      </c>
      <c r="E195" s="78">
        <v>0.91100000000000003</v>
      </c>
      <c r="F195" s="79">
        <v>3.4499999999999998E-4</v>
      </c>
      <c r="G195" s="75">
        <f t="shared" si="23"/>
        <v>0.91134500000000007</v>
      </c>
      <c r="H195" s="66">
        <v>1.36</v>
      </c>
      <c r="I195" s="67" t="s">
        <v>73</v>
      </c>
      <c r="J195" s="68">
        <f t="shared" si="32"/>
        <v>1360</v>
      </c>
      <c r="K195" s="66">
        <v>54.81</v>
      </c>
      <c r="L195" s="67" t="s">
        <v>71</v>
      </c>
      <c r="M195" s="64">
        <f t="shared" si="27"/>
        <v>54.81</v>
      </c>
      <c r="N195" s="66">
        <v>15.77</v>
      </c>
      <c r="O195" s="67" t="s">
        <v>71</v>
      </c>
      <c r="P195" s="64">
        <f t="shared" si="28"/>
        <v>15.77</v>
      </c>
    </row>
    <row r="196" spans="1:16">
      <c r="A196" s="1">
        <f t="shared" si="26"/>
        <v>196</v>
      </c>
      <c r="B196" s="76">
        <v>1.4</v>
      </c>
      <c r="C196" s="77" t="s">
        <v>74</v>
      </c>
      <c r="D196" s="83">
        <f t="shared" si="31"/>
        <v>63.636363636363633</v>
      </c>
      <c r="E196" s="78">
        <v>0.86119999999999997</v>
      </c>
      <c r="F196" s="79">
        <v>3.2269999999999998E-4</v>
      </c>
      <c r="G196" s="75">
        <f t="shared" si="23"/>
        <v>0.86152269999999997</v>
      </c>
      <c r="H196" s="66">
        <v>1.55</v>
      </c>
      <c r="I196" s="67" t="s">
        <v>73</v>
      </c>
      <c r="J196" s="68">
        <f t="shared" si="32"/>
        <v>1550</v>
      </c>
      <c r="K196" s="66">
        <v>60.85</v>
      </c>
      <c r="L196" s="67" t="s">
        <v>71</v>
      </c>
      <c r="M196" s="64">
        <f t="shared" si="27"/>
        <v>60.85</v>
      </c>
      <c r="N196" s="66">
        <v>17.77</v>
      </c>
      <c r="O196" s="67" t="s">
        <v>71</v>
      </c>
      <c r="P196" s="64">
        <f t="shared" si="28"/>
        <v>17.77</v>
      </c>
    </row>
    <row r="197" spans="1:16">
      <c r="A197" s="1">
        <f t="shared" si="26"/>
        <v>197</v>
      </c>
      <c r="B197" s="76">
        <v>1.5</v>
      </c>
      <c r="C197" s="77" t="s">
        <v>74</v>
      </c>
      <c r="D197" s="83">
        <f t="shared" si="31"/>
        <v>68.181818181818187</v>
      </c>
      <c r="E197" s="78">
        <v>0.8175</v>
      </c>
      <c r="F197" s="79">
        <v>3.0309999999999999E-4</v>
      </c>
      <c r="G197" s="75">
        <f t="shared" si="23"/>
        <v>0.81780310000000001</v>
      </c>
      <c r="H197" s="66">
        <v>1.74</v>
      </c>
      <c r="I197" s="67" t="s">
        <v>73</v>
      </c>
      <c r="J197" s="68">
        <f t="shared" si="32"/>
        <v>1740</v>
      </c>
      <c r="K197" s="66">
        <v>66.95</v>
      </c>
      <c r="L197" s="67" t="s">
        <v>71</v>
      </c>
      <c r="M197" s="64">
        <f t="shared" si="27"/>
        <v>66.95</v>
      </c>
      <c r="N197" s="66">
        <v>19.86</v>
      </c>
      <c r="O197" s="67" t="s">
        <v>71</v>
      </c>
      <c r="P197" s="64">
        <f t="shared" si="28"/>
        <v>19.86</v>
      </c>
    </row>
    <row r="198" spans="1:16">
      <c r="A198" s="1">
        <f t="shared" si="26"/>
        <v>198</v>
      </c>
      <c r="B198" s="76">
        <v>1.6</v>
      </c>
      <c r="C198" s="77" t="s">
        <v>74</v>
      </c>
      <c r="D198" s="83">
        <f t="shared" si="31"/>
        <v>72.727272727272734</v>
      </c>
      <c r="E198" s="78">
        <v>0.77880000000000005</v>
      </c>
      <c r="F198" s="79">
        <v>2.8590000000000001E-4</v>
      </c>
      <c r="G198" s="75">
        <f t="shared" si="23"/>
        <v>0.7790859</v>
      </c>
      <c r="H198" s="66">
        <v>1.95</v>
      </c>
      <c r="I198" s="67" t="s">
        <v>73</v>
      </c>
      <c r="J198" s="68">
        <f t="shared" si="32"/>
        <v>1950</v>
      </c>
      <c r="K198" s="66">
        <v>73.11</v>
      </c>
      <c r="L198" s="67" t="s">
        <v>71</v>
      </c>
      <c r="M198" s="64">
        <f t="shared" ref="M198:M215" si="33">K198</f>
        <v>73.11</v>
      </c>
      <c r="N198" s="66">
        <v>22.05</v>
      </c>
      <c r="O198" s="67" t="s">
        <v>71</v>
      </c>
      <c r="P198" s="64">
        <f t="shared" si="28"/>
        <v>22.05</v>
      </c>
    </row>
    <row r="199" spans="1:16">
      <c r="A199" s="1">
        <f t="shared" si="26"/>
        <v>199</v>
      </c>
      <c r="B199" s="76">
        <v>1.7</v>
      </c>
      <c r="C199" s="77" t="s">
        <v>74</v>
      </c>
      <c r="D199" s="83">
        <f t="shared" si="31"/>
        <v>77.272727272727266</v>
      </c>
      <c r="E199" s="78">
        <v>0.74429999999999996</v>
      </c>
      <c r="F199" s="79">
        <v>2.7070000000000002E-4</v>
      </c>
      <c r="G199" s="75">
        <f t="shared" si="23"/>
        <v>0.74457069999999992</v>
      </c>
      <c r="H199" s="66">
        <v>2.16</v>
      </c>
      <c r="I199" s="67" t="s">
        <v>73</v>
      </c>
      <c r="J199" s="68">
        <f t="shared" si="32"/>
        <v>2160</v>
      </c>
      <c r="K199" s="66">
        <v>79.33</v>
      </c>
      <c r="L199" s="67" t="s">
        <v>71</v>
      </c>
      <c r="M199" s="64">
        <f t="shared" si="33"/>
        <v>79.33</v>
      </c>
      <c r="N199" s="66">
        <v>24.34</v>
      </c>
      <c r="O199" s="67" t="s">
        <v>71</v>
      </c>
      <c r="P199" s="64">
        <f t="shared" si="28"/>
        <v>24.34</v>
      </c>
    </row>
    <row r="200" spans="1:16">
      <c r="A200" s="1">
        <f t="shared" si="26"/>
        <v>200</v>
      </c>
      <c r="B200" s="76">
        <v>1.8</v>
      </c>
      <c r="C200" s="77" t="s">
        <v>74</v>
      </c>
      <c r="D200" s="83">
        <f t="shared" si="31"/>
        <v>81.818181818181813</v>
      </c>
      <c r="E200" s="78">
        <v>0.71340000000000003</v>
      </c>
      <c r="F200" s="79">
        <v>2.5700000000000001E-4</v>
      </c>
      <c r="G200" s="75">
        <f t="shared" si="23"/>
        <v>0.71365699999999999</v>
      </c>
      <c r="H200" s="66">
        <v>2.39</v>
      </c>
      <c r="I200" s="67" t="s">
        <v>73</v>
      </c>
      <c r="J200" s="68">
        <f t="shared" si="32"/>
        <v>2390</v>
      </c>
      <c r="K200" s="66">
        <v>85.61</v>
      </c>
      <c r="L200" s="67" t="s">
        <v>71</v>
      </c>
      <c r="M200" s="64">
        <f t="shared" si="33"/>
        <v>85.61</v>
      </c>
      <c r="N200" s="66">
        <v>26.73</v>
      </c>
      <c r="O200" s="67" t="s">
        <v>71</v>
      </c>
      <c r="P200" s="64">
        <f t="shared" si="28"/>
        <v>26.73</v>
      </c>
    </row>
    <row r="201" spans="1:16">
      <c r="A201" s="1">
        <f t="shared" si="26"/>
        <v>201</v>
      </c>
      <c r="B201" s="76">
        <v>2</v>
      </c>
      <c r="C201" s="77" t="s">
        <v>74</v>
      </c>
      <c r="D201" s="83">
        <f t="shared" si="31"/>
        <v>90.909090909090907</v>
      </c>
      <c r="E201" s="78">
        <v>0.66</v>
      </c>
      <c r="F201" s="79">
        <v>2.3360000000000001E-4</v>
      </c>
      <c r="G201" s="75">
        <f t="shared" si="23"/>
        <v>0.66023359999999998</v>
      </c>
      <c r="H201" s="66">
        <v>2.87</v>
      </c>
      <c r="I201" s="67" t="s">
        <v>73</v>
      </c>
      <c r="J201" s="68">
        <f t="shared" si="32"/>
        <v>2870</v>
      </c>
      <c r="K201" s="66">
        <v>109.34</v>
      </c>
      <c r="L201" s="67" t="s">
        <v>71</v>
      </c>
      <c r="M201" s="64">
        <f t="shared" si="33"/>
        <v>109.34</v>
      </c>
      <c r="N201" s="66">
        <v>31.77</v>
      </c>
      <c r="O201" s="67" t="s">
        <v>71</v>
      </c>
      <c r="P201" s="64">
        <f t="shared" si="28"/>
        <v>31.77</v>
      </c>
    </row>
    <row r="202" spans="1:16">
      <c r="A202" s="1">
        <f t="shared" si="26"/>
        <v>202</v>
      </c>
      <c r="B202" s="76">
        <v>2.25</v>
      </c>
      <c r="C202" s="77" t="s">
        <v>74</v>
      </c>
      <c r="D202" s="113">
        <f t="shared" si="31"/>
        <v>102.27272727272727</v>
      </c>
      <c r="E202" s="78">
        <v>0.60580000000000001</v>
      </c>
      <c r="F202" s="79">
        <v>2.0990000000000001E-4</v>
      </c>
      <c r="G202" s="75">
        <f t="shared" si="23"/>
        <v>0.60600989999999999</v>
      </c>
      <c r="H202" s="66">
        <v>3.51</v>
      </c>
      <c r="I202" s="67" t="s">
        <v>73</v>
      </c>
      <c r="J202" s="68">
        <f t="shared" si="32"/>
        <v>3510</v>
      </c>
      <c r="K202" s="66">
        <v>143.01</v>
      </c>
      <c r="L202" s="67" t="s">
        <v>71</v>
      </c>
      <c r="M202" s="64">
        <f t="shared" si="33"/>
        <v>143.01</v>
      </c>
      <c r="N202" s="66">
        <v>38.549999999999997</v>
      </c>
      <c r="O202" s="67" t="s">
        <v>71</v>
      </c>
      <c r="P202" s="64">
        <f t="shared" si="28"/>
        <v>38.549999999999997</v>
      </c>
    </row>
    <row r="203" spans="1:16">
      <c r="A203" s="1">
        <f t="shared" si="26"/>
        <v>203</v>
      </c>
      <c r="B203" s="76">
        <v>2.5</v>
      </c>
      <c r="C203" s="77" t="s">
        <v>74</v>
      </c>
      <c r="D203" s="113">
        <f t="shared" si="31"/>
        <v>113.63636363636364</v>
      </c>
      <c r="E203" s="78">
        <v>0.56159999999999999</v>
      </c>
      <c r="F203" s="79">
        <v>1.907E-4</v>
      </c>
      <c r="G203" s="75">
        <f t="shared" si="23"/>
        <v>0.56179069999999998</v>
      </c>
      <c r="H203" s="66">
        <v>4.22</v>
      </c>
      <c r="I203" s="67" t="s">
        <v>73</v>
      </c>
      <c r="J203" s="68">
        <f t="shared" si="32"/>
        <v>4220</v>
      </c>
      <c r="K203" s="66">
        <v>174.49</v>
      </c>
      <c r="L203" s="67" t="s">
        <v>71</v>
      </c>
      <c r="M203" s="64">
        <f t="shared" si="33"/>
        <v>174.49</v>
      </c>
      <c r="N203" s="66">
        <v>45.84</v>
      </c>
      <c r="O203" s="67" t="s">
        <v>71</v>
      </c>
      <c r="P203" s="64">
        <f t="shared" si="28"/>
        <v>45.84</v>
      </c>
    </row>
    <row r="204" spans="1:16">
      <c r="A204" s="1">
        <f t="shared" si="26"/>
        <v>204</v>
      </c>
      <c r="B204" s="76">
        <v>2.75</v>
      </c>
      <c r="C204" s="77" t="s">
        <v>74</v>
      </c>
      <c r="D204" s="113">
        <f t="shared" si="31"/>
        <v>125</v>
      </c>
      <c r="E204" s="78">
        <v>0.52500000000000002</v>
      </c>
      <c r="F204" s="79">
        <v>1.749E-4</v>
      </c>
      <c r="G204" s="75">
        <f t="shared" si="23"/>
        <v>0.5251749</v>
      </c>
      <c r="H204" s="66">
        <v>4.97</v>
      </c>
      <c r="I204" s="67" t="s">
        <v>73</v>
      </c>
      <c r="J204" s="68">
        <f t="shared" si="32"/>
        <v>4970</v>
      </c>
      <c r="K204" s="66">
        <v>204.9</v>
      </c>
      <c r="L204" s="67" t="s">
        <v>71</v>
      </c>
      <c r="M204" s="64">
        <f t="shared" si="33"/>
        <v>204.9</v>
      </c>
      <c r="N204" s="66">
        <v>53.61</v>
      </c>
      <c r="O204" s="67" t="s">
        <v>71</v>
      </c>
      <c r="P204" s="64">
        <f t="shared" si="28"/>
        <v>53.61</v>
      </c>
    </row>
    <row r="205" spans="1:16">
      <c r="A205" s="1">
        <f t="shared" si="26"/>
        <v>205</v>
      </c>
      <c r="B205" s="76">
        <v>3</v>
      </c>
      <c r="C205" s="77" t="s">
        <v>74</v>
      </c>
      <c r="D205" s="113">
        <f t="shared" si="31"/>
        <v>136.36363636363637</v>
      </c>
      <c r="E205" s="78">
        <v>0.49419999999999997</v>
      </c>
      <c r="F205" s="79">
        <v>1.616E-4</v>
      </c>
      <c r="G205" s="75">
        <f t="shared" si="23"/>
        <v>0.49436159999999996</v>
      </c>
      <c r="H205" s="66">
        <v>5.78</v>
      </c>
      <c r="I205" s="67" t="s">
        <v>73</v>
      </c>
      <c r="J205" s="68">
        <f t="shared" si="32"/>
        <v>5780</v>
      </c>
      <c r="K205" s="66">
        <v>234.75</v>
      </c>
      <c r="L205" s="67" t="s">
        <v>71</v>
      </c>
      <c r="M205" s="64">
        <f t="shared" si="33"/>
        <v>234.75</v>
      </c>
      <c r="N205" s="66">
        <v>61.82</v>
      </c>
      <c r="O205" s="67" t="s">
        <v>71</v>
      </c>
      <c r="P205" s="64">
        <f t="shared" ref="P205:P226" si="34">N205</f>
        <v>61.82</v>
      </c>
    </row>
    <row r="206" spans="1:16">
      <c r="A206" s="1">
        <f t="shared" si="26"/>
        <v>206</v>
      </c>
      <c r="B206" s="76">
        <v>3.25</v>
      </c>
      <c r="C206" s="77" t="s">
        <v>74</v>
      </c>
      <c r="D206" s="113">
        <f t="shared" si="31"/>
        <v>147.72727272727272</v>
      </c>
      <c r="E206" s="78">
        <v>0.46779999999999999</v>
      </c>
      <c r="F206" s="79">
        <v>1.5019999999999999E-4</v>
      </c>
      <c r="G206" s="75">
        <f t="shared" si="23"/>
        <v>0.46795019999999998</v>
      </c>
      <c r="H206" s="66">
        <v>6.63</v>
      </c>
      <c r="I206" s="67" t="s">
        <v>73</v>
      </c>
      <c r="J206" s="68">
        <f t="shared" si="32"/>
        <v>6630</v>
      </c>
      <c r="K206" s="66">
        <v>264.29000000000002</v>
      </c>
      <c r="L206" s="67" t="s">
        <v>71</v>
      </c>
      <c r="M206" s="64">
        <f t="shared" si="33"/>
        <v>264.29000000000002</v>
      </c>
      <c r="N206" s="66">
        <v>70.459999999999994</v>
      </c>
      <c r="O206" s="67" t="s">
        <v>71</v>
      </c>
      <c r="P206" s="64">
        <f t="shared" si="34"/>
        <v>70.459999999999994</v>
      </c>
    </row>
    <row r="207" spans="1:16">
      <c r="A207" s="1">
        <f t="shared" si="26"/>
        <v>207</v>
      </c>
      <c r="B207" s="76">
        <v>3.5</v>
      </c>
      <c r="C207" s="77" t="s">
        <v>74</v>
      </c>
      <c r="D207" s="113">
        <f t="shared" si="31"/>
        <v>159.09090909090909</v>
      </c>
      <c r="E207" s="78">
        <v>0.44500000000000001</v>
      </c>
      <c r="F207" s="79">
        <v>1.404E-4</v>
      </c>
      <c r="G207" s="75">
        <f t="shared" si="23"/>
        <v>0.44514039999999999</v>
      </c>
      <c r="H207" s="66">
        <v>7.53</v>
      </c>
      <c r="I207" s="67" t="s">
        <v>73</v>
      </c>
      <c r="J207" s="68">
        <f t="shared" si="32"/>
        <v>7530</v>
      </c>
      <c r="K207" s="66">
        <v>293.66000000000003</v>
      </c>
      <c r="L207" s="67" t="s">
        <v>71</v>
      </c>
      <c r="M207" s="64">
        <f t="shared" si="33"/>
        <v>293.66000000000003</v>
      </c>
      <c r="N207" s="66">
        <v>79.510000000000005</v>
      </c>
      <c r="O207" s="67" t="s">
        <v>71</v>
      </c>
      <c r="P207" s="64">
        <f t="shared" si="34"/>
        <v>79.510000000000005</v>
      </c>
    </row>
    <row r="208" spans="1:16">
      <c r="A208" s="1">
        <f t="shared" si="26"/>
        <v>208</v>
      </c>
      <c r="B208" s="76">
        <v>3.75</v>
      </c>
      <c r="C208" s="77" t="s">
        <v>74</v>
      </c>
      <c r="D208" s="113">
        <f t="shared" si="31"/>
        <v>170.45454545454547</v>
      </c>
      <c r="E208" s="78">
        <v>0.42509999999999998</v>
      </c>
      <c r="F208" s="79">
        <v>1.3180000000000001E-4</v>
      </c>
      <c r="G208" s="75">
        <f t="shared" si="23"/>
        <v>0.42523179999999999</v>
      </c>
      <c r="H208" s="66">
        <v>8.4700000000000006</v>
      </c>
      <c r="I208" s="67" t="s">
        <v>73</v>
      </c>
      <c r="J208" s="68">
        <f t="shared" si="32"/>
        <v>8470</v>
      </c>
      <c r="K208" s="66">
        <v>322.92</v>
      </c>
      <c r="L208" s="67" t="s">
        <v>71</v>
      </c>
      <c r="M208" s="64">
        <f t="shared" si="33"/>
        <v>322.92</v>
      </c>
      <c r="N208" s="66">
        <v>88.93</v>
      </c>
      <c r="O208" s="67" t="s">
        <v>71</v>
      </c>
      <c r="P208" s="64">
        <f t="shared" si="34"/>
        <v>88.93</v>
      </c>
    </row>
    <row r="209" spans="1:16">
      <c r="A209" s="1">
        <f t="shared" si="26"/>
        <v>209</v>
      </c>
      <c r="B209" s="76">
        <v>4</v>
      </c>
      <c r="C209" s="77" t="s">
        <v>74</v>
      </c>
      <c r="D209" s="113">
        <f t="shared" si="31"/>
        <v>181.81818181818181</v>
      </c>
      <c r="E209" s="78">
        <v>0.40760000000000002</v>
      </c>
      <c r="F209" s="79">
        <v>1.2430000000000001E-4</v>
      </c>
      <c r="G209" s="75">
        <f t="shared" si="23"/>
        <v>0.40772430000000004</v>
      </c>
      <c r="H209" s="66">
        <v>9.4499999999999993</v>
      </c>
      <c r="I209" s="67" t="s">
        <v>73</v>
      </c>
      <c r="J209" s="68">
        <f t="shared" si="32"/>
        <v>9450</v>
      </c>
      <c r="K209" s="66">
        <v>352.13</v>
      </c>
      <c r="L209" s="67" t="s">
        <v>71</v>
      </c>
      <c r="M209" s="64">
        <f t="shared" si="33"/>
        <v>352.13</v>
      </c>
      <c r="N209" s="66">
        <v>98.7</v>
      </c>
      <c r="O209" s="67" t="s">
        <v>71</v>
      </c>
      <c r="P209" s="64">
        <f t="shared" si="34"/>
        <v>98.7</v>
      </c>
    </row>
    <row r="210" spans="1:16">
      <c r="A210" s="1">
        <f t="shared" si="26"/>
        <v>210</v>
      </c>
      <c r="B210" s="76">
        <v>4.5</v>
      </c>
      <c r="C210" s="77" t="s">
        <v>74</v>
      </c>
      <c r="D210" s="113">
        <f t="shared" si="31"/>
        <v>204.54545454545453</v>
      </c>
      <c r="E210" s="78">
        <v>0.37809999999999999</v>
      </c>
      <c r="F210" s="79">
        <v>1.116E-4</v>
      </c>
      <c r="G210" s="75">
        <f t="shared" si="23"/>
        <v>0.37821159999999998</v>
      </c>
      <c r="H210" s="66">
        <v>11.54</v>
      </c>
      <c r="I210" s="67" t="s">
        <v>73</v>
      </c>
      <c r="J210" s="68">
        <f t="shared" si="32"/>
        <v>11540</v>
      </c>
      <c r="K210" s="66">
        <v>460.45</v>
      </c>
      <c r="L210" s="67" t="s">
        <v>71</v>
      </c>
      <c r="M210" s="64">
        <f t="shared" si="33"/>
        <v>460.45</v>
      </c>
      <c r="N210" s="66">
        <v>119.25</v>
      </c>
      <c r="O210" s="67" t="s">
        <v>71</v>
      </c>
      <c r="P210" s="64">
        <f t="shared" si="34"/>
        <v>119.25</v>
      </c>
    </row>
    <row r="211" spans="1:16">
      <c r="A211" s="1">
        <f t="shared" si="26"/>
        <v>211</v>
      </c>
      <c r="B211" s="76">
        <v>5</v>
      </c>
      <c r="C211" s="77" t="s">
        <v>74</v>
      </c>
      <c r="D211" s="113">
        <f t="shared" si="31"/>
        <v>227.27272727272728</v>
      </c>
      <c r="E211" s="78">
        <v>0.3543</v>
      </c>
      <c r="F211" s="79">
        <v>1.014E-4</v>
      </c>
      <c r="G211" s="75">
        <f t="shared" si="23"/>
        <v>0.35440139999999998</v>
      </c>
      <c r="H211" s="66">
        <v>13.78</v>
      </c>
      <c r="I211" s="67" t="s">
        <v>73</v>
      </c>
      <c r="J211" s="68">
        <f t="shared" si="32"/>
        <v>13780</v>
      </c>
      <c r="K211" s="66">
        <v>559.74</v>
      </c>
      <c r="L211" s="67" t="s">
        <v>71</v>
      </c>
      <c r="M211" s="64">
        <f t="shared" si="33"/>
        <v>559.74</v>
      </c>
      <c r="N211" s="66">
        <v>141.01</v>
      </c>
      <c r="O211" s="67" t="s">
        <v>71</v>
      </c>
      <c r="P211" s="64">
        <f t="shared" si="34"/>
        <v>141.01</v>
      </c>
    </row>
    <row r="212" spans="1:16">
      <c r="A212" s="1">
        <f t="shared" si="26"/>
        <v>212</v>
      </c>
      <c r="B212" s="76">
        <v>5.5</v>
      </c>
      <c r="C212" s="77" t="s">
        <v>74</v>
      </c>
      <c r="D212" s="113">
        <f t="shared" si="31"/>
        <v>250</v>
      </c>
      <c r="E212" s="78">
        <v>0.33479999999999999</v>
      </c>
      <c r="F212" s="79">
        <v>9.2899999999999995E-5</v>
      </c>
      <c r="G212" s="75">
        <f t="shared" ref="G212:G275" si="35">E212+F212</f>
        <v>0.33489289999999999</v>
      </c>
      <c r="H212" s="66">
        <v>16.16</v>
      </c>
      <c r="I212" s="67" t="s">
        <v>73</v>
      </c>
      <c r="J212" s="68">
        <f t="shared" si="32"/>
        <v>16160</v>
      </c>
      <c r="K212" s="66">
        <v>654.05999999999995</v>
      </c>
      <c r="L212" s="67" t="s">
        <v>71</v>
      </c>
      <c r="M212" s="64">
        <f t="shared" si="33"/>
        <v>654.05999999999995</v>
      </c>
      <c r="N212" s="66">
        <v>163.86</v>
      </c>
      <c r="O212" s="67" t="s">
        <v>71</v>
      </c>
      <c r="P212" s="64">
        <f t="shared" si="34"/>
        <v>163.86</v>
      </c>
    </row>
    <row r="213" spans="1:16">
      <c r="A213" s="1">
        <f t="shared" si="26"/>
        <v>213</v>
      </c>
      <c r="B213" s="76">
        <v>6</v>
      </c>
      <c r="C213" s="77" t="s">
        <v>74</v>
      </c>
      <c r="D213" s="113">
        <f t="shared" si="31"/>
        <v>272.72727272727275</v>
      </c>
      <c r="E213" s="78">
        <v>0.31840000000000002</v>
      </c>
      <c r="F213" s="79">
        <v>8.5779999999999995E-5</v>
      </c>
      <c r="G213" s="75">
        <f t="shared" si="35"/>
        <v>0.31848578</v>
      </c>
      <c r="H213" s="66">
        <v>18.670000000000002</v>
      </c>
      <c r="I213" s="67" t="s">
        <v>73</v>
      </c>
      <c r="J213" s="68">
        <f t="shared" si="32"/>
        <v>18670</v>
      </c>
      <c r="K213" s="66">
        <v>745.18</v>
      </c>
      <c r="L213" s="67" t="s">
        <v>71</v>
      </c>
      <c r="M213" s="64">
        <f t="shared" si="33"/>
        <v>745.18</v>
      </c>
      <c r="N213" s="66">
        <v>187.67</v>
      </c>
      <c r="O213" s="67" t="s">
        <v>71</v>
      </c>
      <c r="P213" s="64">
        <f t="shared" si="34"/>
        <v>187.67</v>
      </c>
    </row>
    <row r="214" spans="1:16">
      <c r="A214" s="1">
        <f t="shared" ref="A214:A277" si="36">A213+1</f>
        <v>214</v>
      </c>
      <c r="B214" s="76">
        <v>6.5</v>
      </c>
      <c r="C214" s="77" t="s">
        <v>74</v>
      </c>
      <c r="D214" s="113">
        <f t="shared" si="31"/>
        <v>295.45454545454544</v>
      </c>
      <c r="E214" s="78">
        <v>0.30449999999999999</v>
      </c>
      <c r="F214" s="79">
        <v>7.9709999999999994E-5</v>
      </c>
      <c r="G214" s="75">
        <f t="shared" si="35"/>
        <v>0.30457971</v>
      </c>
      <c r="H214" s="66">
        <v>21.3</v>
      </c>
      <c r="I214" s="67" t="s">
        <v>73</v>
      </c>
      <c r="J214" s="68">
        <f t="shared" si="32"/>
        <v>21300</v>
      </c>
      <c r="K214" s="66">
        <v>834</v>
      </c>
      <c r="L214" s="67" t="s">
        <v>71</v>
      </c>
      <c r="M214" s="64">
        <f t="shared" si="33"/>
        <v>834</v>
      </c>
      <c r="N214" s="66">
        <v>212.34</v>
      </c>
      <c r="O214" s="67" t="s">
        <v>71</v>
      </c>
      <c r="P214" s="64">
        <f t="shared" si="34"/>
        <v>212.34</v>
      </c>
    </row>
    <row r="215" spans="1:16">
      <c r="A215" s="1">
        <f t="shared" si="36"/>
        <v>215</v>
      </c>
      <c r="B215" s="76">
        <v>7</v>
      </c>
      <c r="C215" s="77" t="s">
        <v>74</v>
      </c>
      <c r="D215" s="113">
        <f t="shared" si="31"/>
        <v>318.18181818181819</v>
      </c>
      <c r="E215" s="78">
        <v>0.29249999999999998</v>
      </c>
      <c r="F215" s="79">
        <v>7.4480000000000005E-5</v>
      </c>
      <c r="G215" s="75">
        <f t="shared" si="35"/>
        <v>0.29257447999999997</v>
      </c>
      <c r="H215" s="66">
        <v>24.05</v>
      </c>
      <c r="I215" s="67" t="s">
        <v>73</v>
      </c>
      <c r="J215" s="68">
        <f t="shared" si="32"/>
        <v>24050</v>
      </c>
      <c r="K215" s="66">
        <v>921.03</v>
      </c>
      <c r="L215" s="67" t="s">
        <v>71</v>
      </c>
      <c r="M215" s="64">
        <f t="shared" si="33"/>
        <v>921.03</v>
      </c>
      <c r="N215" s="66">
        <v>237.79</v>
      </c>
      <c r="O215" s="67" t="s">
        <v>71</v>
      </c>
      <c r="P215" s="64">
        <f t="shared" si="34"/>
        <v>237.79</v>
      </c>
    </row>
    <row r="216" spans="1:16">
      <c r="A216" s="1">
        <f t="shared" si="36"/>
        <v>216</v>
      </c>
      <c r="B216" s="76">
        <v>8</v>
      </c>
      <c r="C216" s="77" t="s">
        <v>74</v>
      </c>
      <c r="D216" s="113">
        <f t="shared" si="31"/>
        <v>363.63636363636363</v>
      </c>
      <c r="E216" s="78">
        <v>0.27310000000000001</v>
      </c>
      <c r="F216" s="79">
        <v>6.5889999999999994E-5</v>
      </c>
      <c r="G216" s="75">
        <f t="shared" si="35"/>
        <v>0.27316589000000002</v>
      </c>
      <c r="H216" s="66">
        <v>29.85</v>
      </c>
      <c r="I216" s="67" t="s">
        <v>73</v>
      </c>
      <c r="J216" s="68">
        <f t="shared" si="32"/>
        <v>29850</v>
      </c>
      <c r="K216" s="66">
        <v>1.24</v>
      </c>
      <c r="L216" s="112" t="s">
        <v>73</v>
      </c>
      <c r="M216" s="68">
        <f t="shared" ref="M216:M228" si="37">K216*1000</f>
        <v>1240</v>
      </c>
      <c r="N216" s="66">
        <v>290.72000000000003</v>
      </c>
      <c r="O216" s="67" t="s">
        <v>71</v>
      </c>
      <c r="P216" s="64">
        <f t="shared" si="34"/>
        <v>290.72000000000003</v>
      </c>
    </row>
    <row r="217" spans="1:16">
      <c r="A217" s="1">
        <f t="shared" si="36"/>
        <v>217</v>
      </c>
      <c r="B217" s="76">
        <v>9</v>
      </c>
      <c r="C217" s="77" t="s">
        <v>74</v>
      </c>
      <c r="D217" s="113">
        <f t="shared" si="31"/>
        <v>409.09090909090907</v>
      </c>
      <c r="E217" s="78">
        <v>0.2581</v>
      </c>
      <c r="F217" s="79">
        <v>5.9129999999999998E-5</v>
      </c>
      <c r="G217" s="75">
        <f t="shared" si="35"/>
        <v>0.25815913000000001</v>
      </c>
      <c r="H217" s="66">
        <v>36.020000000000003</v>
      </c>
      <c r="I217" s="67" t="s">
        <v>73</v>
      </c>
      <c r="J217" s="68">
        <f t="shared" si="32"/>
        <v>36020</v>
      </c>
      <c r="K217" s="66">
        <v>1.51</v>
      </c>
      <c r="L217" s="67" t="s">
        <v>73</v>
      </c>
      <c r="M217" s="68">
        <f t="shared" si="37"/>
        <v>1510</v>
      </c>
      <c r="N217" s="66">
        <v>345.86</v>
      </c>
      <c r="O217" s="67" t="s">
        <v>71</v>
      </c>
      <c r="P217" s="64">
        <f t="shared" si="34"/>
        <v>345.86</v>
      </c>
    </row>
    <row r="218" spans="1:16">
      <c r="A218" s="1">
        <f t="shared" si="36"/>
        <v>218</v>
      </c>
      <c r="B218" s="76">
        <v>10</v>
      </c>
      <c r="C218" s="77" t="s">
        <v>74</v>
      </c>
      <c r="D218" s="113">
        <f t="shared" si="31"/>
        <v>454.54545454545456</v>
      </c>
      <c r="E218" s="78">
        <v>0.24610000000000001</v>
      </c>
      <c r="F218" s="79">
        <v>5.3680000000000001E-5</v>
      </c>
      <c r="G218" s="75">
        <f t="shared" si="35"/>
        <v>0.24615368000000001</v>
      </c>
      <c r="H218" s="66">
        <v>42.53</v>
      </c>
      <c r="I218" s="67" t="s">
        <v>73</v>
      </c>
      <c r="J218" s="68">
        <f t="shared" si="32"/>
        <v>42530</v>
      </c>
      <c r="K218" s="66">
        <v>1.77</v>
      </c>
      <c r="L218" s="67" t="s">
        <v>73</v>
      </c>
      <c r="M218" s="68">
        <f t="shared" si="37"/>
        <v>1770</v>
      </c>
      <c r="N218" s="66">
        <v>402.77</v>
      </c>
      <c r="O218" s="67" t="s">
        <v>71</v>
      </c>
      <c r="P218" s="64">
        <f t="shared" si="34"/>
        <v>402.77</v>
      </c>
    </row>
    <row r="219" spans="1:16">
      <c r="A219" s="1">
        <f t="shared" si="36"/>
        <v>219</v>
      </c>
      <c r="B219" s="76">
        <v>11</v>
      </c>
      <c r="C219" s="77" t="s">
        <v>74</v>
      </c>
      <c r="D219" s="113">
        <f t="shared" si="31"/>
        <v>500</v>
      </c>
      <c r="E219" s="78">
        <v>0.2364</v>
      </c>
      <c r="F219" s="79">
        <v>4.9169999999999998E-5</v>
      </c>
      <c r="G219" s="75">
        <f t="shared" si="35"/>
        <v>0.23644916999999999</v>
      </c>
      <c r="H219" s="66">
        <v>49.32</v>
      </c>
      <c r="I219" s="67" t="s">
        <v>73</v>
      </c>
      <c r="J219" s="68">
        <f t="shared" si="32"/>
        <v>49320</v>
      </c>
      <c r="K219" s="66">
        <v>2.02</v>
      </c>
      <c r="L219" s="67" t="s">
        <v>73</v>
      </c>
      <c r="M219" s="68">
        <f t="shared" si="37"/>
        <v>2020</v>
      </c>
      <c r="N219" s="66">
        <v>461.05</v>
      </c>
      <c r="O219" s="67" t="s">
        <v>71</v>
      </c>
      <c r="P219" s="64">
        <f t="shared" si="34"/>
        <v>461.05</v>
      </c>
    </row>
    <row r="220" spans="1:16">
      <c r="A220" s="1">
        <f t="shared" si="36"/>
        <v>220</v>
      </c>
      <c r="B220" s="76">
        <v>12</v>
      </c>
      <c r="C220" s="77" t="s">
        <v>74</v>
      </c>
      <c r="D220" s="113">
        <f t="shared" si="31"/>
        <v>545.4545454545455</v>
      </c>
      <c r="E220" s="78">
        <v>0.22839999999999999</v>
      </c>
      <c r="F220" s="79">
        <v>4.5389999999999997E-5</v>
      </c>
      <c r="G220" s="75">
        <f t="shared" si="35"/>
        <v>0.22844539</v>
      </c>
      <c r="H220" s="66">
        <v>56.38</v>
      </c>
      <c r="I220" s="67" t="s">
        <v>73</v>
      </c>
      <c r="J220" s="68">
        <f t="shared" si="32"/>
        <v>56380</v>
      </c>
      <c r="K220" s="66">
        <v>2.25</v>
      </c>
      <c r="L220" s="67" t="s">
        <v>73</v>
      </c>
      <c r="M220" s="68">
        <f t="shared" si="37"/>
        <v>2250</v>
      </c>
      <c r="N220" s="66">
        <v>520.39</v>
      </c>
      <c r="O220" s="67" t="s">
        <v>71</v>
      </c>
      <c r="P220" s="64">
        <f t="shared" si="34"/>
        <v>520.39</v>
      </c>
    </row>
    <row r="221" spans="1:16">
      <c r="A221" s="1">
        <f t="shared" si="36"/>
        <v>221</v>
      </c>
      <c r="B221" s="76">
        <v>13</v>
      </c>
      <c r="C221" s="77" t="s">
        <v>74</v>
      </c>
      <c r="D221" s="113">
        <f t="shared" si="31"/>
        <v>590.90909090909088</v>
      </c>
      <c r="E221" s="78">
        <v>0.2218</v>
      </c>
      <c r="F221" s="79">
        <v>4.2160000000000003E-5</v>
      </c>
      <c r="G221" s="75">
        <f t="shared" si="35"/>
        <v>0.22184216000000001</v>
      </c>
      <c r="H221" s="66">
        <v>63.66</v>
      </c>
      <c r="I221" s="67" t="s">
        <v>73</v>
      </c>
      <c r="J221" s="68">
        <f t="shared" si="32"/>
        <v>63660</v>
      </c>
      <c r="K221" s="66">
        <v>2.48</v>
      </c>
      <c r="L221" s="67" t="s">
        <v>73</v>
      </c>
      <c r="M221" s="68">
        <f t="shared" si="37"/>
        <v>2480</v>
      </c>
      <c r="N221" s="66">
        <v>580.53</v>
      </c>
      <c r="O221" s="67" t="s">
        <v>71</v>
      </c>
      <c r="P221" s="64">
        <f t="shared" si="34"/>
        <v>580.53</v>
      </c>
    </row>
    <row r="222" spans="1:16">
      <c r="A222" s="1">
        <f t="shared" si="36"/>
        <v>222</v>
      </c>
      <c r="B222" s="76">
        <v>14</v>
      </c>
      <c r="C222" s="77" t="s">
        <v>74</v>
      </c>
      <c r="D222" s="113">
        <f t="shared" si="31"/>
        <v>636.36363636363637</v>
      </c>
      <c r="E222" s="78">
        <v>0.21609999999999999</v>
      </c>
      <c r="F222" s="79">
        <v>3.9379999999999999E-5</v>
      </c>
      <c r="G222" s="75">
        <f t="shared" si="35"/>
        <v>0.21613937999999999</v>
      </c>
      <c r="H222" s="66">
        <v>71.150000000000006</v>
      </c>
      <c r="I222" s="67" t="s">
        <v>73</v>
      </c>
      <c r="J222" s="68">
        <f t="shared" si="32"/>
        <v>71150</v>
      </c>
      <c r="K222" s="66">
        <v>2.7</v>
      </c>
      <c r="L222" s="67" t="s">
        <v>73</v>
      </c>
      <c r="M222" s="68">
        <f t="shared" si="37"/>
        <v>2700</v>
      </c>
      <c r="N222" s="66">
        <v>641.24</v>
      </c>
      <c r="O222" s="67" t="s">
        <v>71</v>
      </c>
      <c r="P222" s="64">
        <f t="shared" si="34"/>
        <v>641.24</v>
      </c>
    </row>
    <row r="223" spans="1:16">
      <c r="A223" s="1">
        <f t="shared" si="36"/>
        <v>223</v>
      </c>
      <c r="B223" s="76">
        <v>15</v>
      </c>
      <c r="C223" s="77" t="s">
        <v>74</v>
      </c>
      <c r="D223" s="113">
        <f t="shared" si="31"/>
        <v>681.81818181818187</v>
      </c>
      <c r="E223" s="78">
        <v>0.21129999999999999</v>
      </c>
      <c r="F223" s="79">
        <v>3.6949999999999997E-5</v>
      </c>
      <c r="G223" s="75">
        <f t="shared" si="35"/>
        <v>0.21133695</v>
      </c>
      <c r="H223" s="66">
        <v>78.819999999999993</v>
      </c>
      <c r="I223" s="67" t="s">
        <v>73</v>
      </c>
      <c r="J223" s="68">
        <f t="shared" si="32"/>
        <v>78820</v>
      </c>
      <c r="K223" s="66">
        <v>2.91</v>
      </c>
      <c r="L223" s="67" t="s">
        <v>73</v>
      </c>
      <c r="M223" s="68">
        <f t="shared" si="37"/>
        <v>2910</v>
      </c>
      <c r="N223" s="66">
        <v>702.35</v>
      </c>
      <c r="O223" s="67" t="s">
        <v>71</v>
      </c>
      <c r="P223" s="64">
        <f t="shared" si="34"/>
        <v>702.35</v>
      </c>
    </row>
    <row r="224" spans="1:16">
      <c r="A224" s="1">
        <f t="shared" si="36"/>
        <v>224</v>
      </c>
      <c r="B224" s="76">
        <v>16</v>
      </c>
      <c r="C224" s="77" t="s">
        <v>74</v>
      </c>
      <c r="D224" s="113">
        <f t="shared" si="31"/>
        <v>727.27272727272725</v>
      </c>
      <c r="E224" s="78">
        <v>0.2072</v>
      </c>
      <c r="F224" s="79">
        <v>3.4820000000000002E-5</v>
      </c>
      <c r="G224" s="75">
        <f t="shared" si="35"/>
        <v>0.20723481999999999</v>
      </c>
      <c r="H224" s="66">
        <v>86.65</v>
      </c>
      <c r="I224" s="67" t="s">
        <v>73</v>
      </c>
      <c r="J224" s="68">
        <f t="shared" si="32"/>
        <v>86650</v>
      </c>
      <c r="K224" s="66">
        <v>3.12</v>
      </c>
      <c r="L224" s="67" t="s">
        <v>73</v>
      </c>
      <c r="M224" s="68">
        <f t="shared" si="37"/>
        <v>3120</v>
      </c>
      <c r="N224" s="66">
        <v>763.7</v>
      </c>
      <c r="O224" s="67" t="s">
        <v>71</v>
      </c>
      <c r="P224" s="64">
        <f t="shared" si="34"/>
        <v>763.7</v>
      </c>
    </row>
    <row r="225" spans="1:16">
      <c r="A225" s="1">
        <f t="shared" si="36"/>
        <v>225</v>
      </c>
      <c r="B225" s="76">
        <v>17</v>
      </c>
      <c r="C225" s="77" t="s">
        <v>74</v>
      </c>
      <c r="D225" s="113">
        <f t="shared" si="31"/>
        <v>772.72727272727275</v>
      </c>
      <c r="E225" s="78">
        <v>0.20369999999999999</v>
      </c>
      <c r="F225" s="79">
        <v>3.2920000000000003E-5</v>
      </c>
      <c r="G225" s="75">
        <f t="shared" si="35"/>
        <v>0.20373291999999998</v>
      </c>
      <c r="H225" s="66">
        <v>94.63</v>
      </c>
      <c r="I225" s="67" t="s">
        <v>73</v>
      </c>
      <c r="J225" s="68">
        <f t="shared" si="32"/>
        <v>94630</v>
      </c>
      <c r="K225" s="66">
        <v>3.32</v>
      </c>
      <c r="L225" s="67" t="s">
        <v>73</v>
      </c>
      <c r="M225" s="68">
        <f t="shared" si="37"/>
        <v>3320</v>
      </c>
      <c r="N225" s="66">
        <v>825.16</v>
      </c>
      <c r="O225" s="67" t="s">
        <v>71</v>
      </c>
      <c r="P225" s="64">
        <f t="shared" si="34"/>
        <v>825.16</v>
      </c>
    </row>
    <row r="226" spans="1:16">
      <c r="A226" s="1">
        <f t="shared" si="36"/>
        <v>226</v>
      </c>
      <c r="B226" s="76">
        <v>18</v>
      </c>
      <c r="C226" s="77" t="s">
        <v>74</v>
      </c>
      <c r="D226" s="113">
        <f t="shared" si="31"/>
        <v>818.18181818181813</v>
      </c>
      <c r="E226" s="78">
        <v>0.2006</v>
      </c>
      <c r="F226" s="79">
        <v>3.1229999999999997E-5</v>
      </c>
      <c r="G226" s="75">
        <f t="shared" si="35"/>
        <v>0.20063122999999999</v>
      </c>
      <c r="H226" s="66">
        <v>102.74</v>
      </c>
      <c r="I226" s="67" t="s">
        <v>73</v>
      </c>
      <c r="J226" s="68">
        <f t="shared" si="32"/>
        <v>102740</v>
      </c>
      <c r="K226" s="66">
        <v>3.51</v>
      </c>
      <c r="L226" s="67" t="s">
        <v>73</v>
      </c>
      <c r="M226" s="68">
        <f t="shared" si="37"/>
        <v>3510</v>
      </c>
      <c r="N226" s="66">
        <v>886.63</v>
      </c>
      <c r="O226" s="67" t="s">
        <v>71</v>
      </c>
      <c r="P226" s="64">
        <f t="shared" si="34"/>
        <v>886.63</v>
      </c>
    </row>
    <row r="227" spans="1:16">
      <c r="A227" s="1">
        <f t="shared" si="36"/>
        <v>227</v>
      </c>
      <c r="B227" s="76">
        <v>20</v>
      </c>
      <c r="C227" s="77" t="s">
        <v>74</v>
      </c>
      <c r="D227" s="113">
        <f t="shared" si="31"/>
        <v>909.09090909090912</v>
      </c>
      <c r="E227" s="78">
        <v>0.19550000000000001</v>
      </c>
      <c r="F227" s="79">
        <v>2.834E-5</v>
      </c>
      <c r="G227" s="75">
        <f t="shared" si="35"/>
        <v>0.19552833999999999</v>
      </c>
      <c r="H227" s="66">
        <v>119.29</v>
      </c>
      <c r="I227" s="67" t="s">
        <v>73</v>
      </c>
      <c r="J227" s="68">
        <f t="shared" si="32"/>
        <v>119290</v>
      </c>
      <c r="K227" s="66">
        <v>4.22</v>
      </c>
      <c r="L227" s="67" t="s">
        <v>73</v>
      </c>
      <c r="M227" s="68">
        <f t="shared" si="37"/>
        <v>4220</v>
      </c>
      <c r="N227" s="66">
        <v>1.01</v>
      </c>
      <c r="O227" s="112" t="s">
        <v>73</v>
      </c>
      <c r="P227" s="68">
        <f>N227*1000</f>
        <v>1010</v>
      </c>
    </row>
    <row r="228" spans="1:16">
      <c r="A228" s="4">
        <f t="shared" si="36"/>
        <v>228</v>
      </c>
      <c r="B228" s="76">
        <v>22</v>
      </c>
      <c r="C228" s="77" t="s">
        <v>74</v>
      </c>
      <c r="D228" s="64">
        <f t="shared" si="31"/>
        <v>1000</v>
      </c>
      <c r="E228" s="78">
        <v>0.19170000000000001</v>
      </c>
      <c r="F228" s="79">
        <v>2.5950000000000001E-5</v>
      </c>
      <c r="G228" s="75">
        <f t="shared" si="35"/>
        <v>0.19172595000000001</v>
      </c>
      <c r="H228" s="66">
        <v>136.22999999999999</v>
      </c>
      <c r="I228" s="67" t="s">
        <v>73</v>
      </c>
      <c r="J228" s="68">
        <f t="shared" si="32"/>
        <v>136230</v>
      </c>
      <c r="K228" s="66">
        <v>4.8600000000000003</v>
      </c>
      <c r="L228" s="67" t="s">
        <v>73</v>
      </c>
      <c r="M228" s="68">
        <f t="shared" si="37"/>
        <v>4860</v>
      </c>
      <c r="N228" s="66">
        <v>1.1299999999999999</v>
      </c>
      <c r="O228" s="67" t="s">
        <v>73</v>
      </c>
      <c r="P228" s="68">
        <f>N228*1000</f>
        <v>1130</v>
      </c>
    </row>
    <row r="229" spans="1:16">
      <c r="A229" s="1">
        <f t="shared" si="36"/>
        <v>229</v>
      </c>
      <c r="B229" s="76"/>
      <c r="C229" s="77"/>
      <c r="D229" s="64" t="e">
        <v>#N/A</v>
      </c>
      <c r="E229" s="78"/>
      <c r="F229" s="79"/>
      <c r="G229" s="75" t="e">
        <v>#N/A</v>
      </c>
      <c r="H229" s="66"/>
      <c r="I229" s="67"/>
      <c r="J229" s="68" t="e">
        <v>#N/A</v>
      </c>
      <c r="K229" s="66"/>
      <c r="L229" s="67"/>
      <c r="M229" s="68" t="e">
        <v>#N/A</v>
      </c>
      <c r="N229" s="66"/>
      <c r="O229" s="67"/>
      <c r="P229" s="65" t="e">
        <v>#N/A</v>
      </c>
    </row>
    <row r="230" spans="1:16">
      <c r="A230" s="1">
        <f t="shared" si="36"/>
        <v>230</v>
      </c>
      <c r="B230" s="76"/>
      <c r="C230" s="77"/>
      <c r="D230" s="64" t="e">
        <v>#N/A</v>
      </c>
      <c r="E230" s="78"/>
      <c r="F230" s="79"/>
      <c r="G230" s="75" t="e">
        <v>#N/A</v>
      </c>
      <c r="H230" s="66"/>
      <c r="I230" s="67"/>
      <c r="J230" s="68" t="e">
        <v>#N/A</v>
      </c>
      <c r="K230" s="66"/>
      <c r="L230" s="67"/>
      <c r="M230" s="68" t="e">
        <v>#N/A</v>
      </c>
      <c r="N230" s="66"/>
      <c r="O230" s="67"/>
      <c r="P230" s="65" t="e">
        <v>#N/A</v>
      </c>
    </row>
    <row r="231" spans="1:16">
      <c r="A231" s="1">
        <f t="shared" si="36"/>
        <v>231</v>
      </c>
      <c r="B231" s="76"/>
      <c r="C231" s="77"/>
      <c r="D231" s="64" t="e">
        <v>#N/A</v>
      </c>
      <c r="E231" s="78"/>
      <c r="F231" s="79"/>
      <c r="G231" s="75" t="e">
        <v>#N/A</v>
      </c>
      <c r="H231" s="66"/>
      <c r="I231" s="67"/>
      <c r="J231" s="68" t="e">
        <v>#N/A</v>
      </c>
      <c r="K231" s="66"/>
      <c r="L231" s="67"/>
      <c r="M231" s="68" t="e">
        <v>#N/A</v>
      </c>
      <c r="N231" s="66"/>
      <c r="O231" s="67"/>
      <c r="P231" s="65" t="e">
        <v>#N/A</v>
      </c>
    </row>
    <row r="232" spans="1:16">
      <c r="A232" s="1">
        <f t="shared" si="36"/>
        <v>232</v>
      </c>
      <c r="B232" s="76"/>
      <c r="C232" s="77"/>
      <c r="D232" s="64" t="e">
        <v>#N/A</v>
      </c>
      <c r="E232" s="78"/>
      <c r="F232" s="79"/>
      <c r="G232" s="75" t="e">
        <v>#N/A</v>
      </c>
      <c r="H232" s="66"/>
      <c r="I232" s="67"/>
      <c r="J232" s="68" t="e">
        <v>#N/A</v>
      </c>
      <c r="K232" s="66"/>
      <c r="L232" s="67"/>
      <c r="M232" s="68" t="e">
        <v>#N/A</v>
      </c>
      <c r="N232" s="66"/>
      <c r="O232" s="67"/>
      <c r="P232" s="65" t="e">
        <v>#N/A</v>
      </c>
    </row>
    <row r="233" spans="1:16">
      <c r="A233" s="1">
        <f t="shared" si="36"/>
        <v>233</v>
      </c>
      <c r="B233" s="76"/>
      <c r="C233" s="77"/>
      <c r="D233" s="64" t="e">
        <v>#N/A</v>
      </c>
      <c r="E233" s="78"/>
      <c r="F233" s="79"/>
      <c r="G233" s="75" t="e">
        <v>#N/A</v>
      </c>
      <c r="H233" s="66"/>
      <c r="I233" s="67"/>
      <c r="J233" s="68" t="e">
        <v>#N/A</v>
      </c>
      <c r="K233" s="66"/>
      <c r="L233" s="67"/>
      <c r="M233" s="68" t="e">
        <v>#N/A</v>
      </c>
      <c r="N233" s="66"/>
      <c r="O233" s="67"/>
      <c r="P233" s="65" t="e">
        <v>#N/A</v>
      </c>
    </row>
    <row r="234" spans="1:16">
      <c r="A234" s="1">
        <f t="shared" si="36"/>
        <v>234</v>
      </c>
      <c r="B234" s="76"/>
      <c r="C234" s="77"/>
      <c r="D234" s="64" t="e">
        <v>#N/A</v>
      </c>
      <c r="E234" s="78"/>
      <c r="F234" s="79"/>
      <c r="G234" s="75" t="e">
        <v>#N/A</v>
      </c>
      <c r="H234" s="66"/>
      <c r="I234" s="67"/>
      <c r="J234" s="68" t="e">
        <v>#N/A</v>
      </c>
      <c r="K234" s="66"/>
      <c r="L234" s="67"/>
      <c r="M234" s="68" t="e">
        <v>#N/A</v>
      </c>
      <c r="N234" s="66"/>
      <c r="O234" s="67"/>
      <c r="P234" s="65" t="e">
        <v>#N/A</v>
      </c>
    </row>
    <row r="235" spans="1:16">
      <c r="A235" s="1">
        <f t="shared" si="36"/>
        <v>235</v>
      </c>
      <c r="B235" s="76"/>
      <c r="C235" s="77"/>
      <c r="D235" s="64" t="e">
        <v>#N/A</v>
      </c>
      <c r="E235" s="78"/>
      <c r="F235" s="79"/>
      <c r="G235" s="75" t="e">
        <v>#N/A</v>
      </c>
      <c r="H235" s="66"/>
      <c r="I235" s="67"/>
      <c r="J235" s="68" t="e">
        <v>#N/A</v>
      </c>
      <c r="K235" s="66"/>
      <c r="L235" s="67"/>
      <c r="M235" s="68" t="e">
        <v>#N/A</v>
      </c>
      <c r="N235" s="66"/>
      <c r="O235" s="67"/>
      <c r="P235" s="65" t="e">
        <v>#N/A</v>
      </c>
    </row>
    <row r="236" spans="1:16">
      <c r="A236" s="1">
        <f t="shared" si="36"/>
        <v>236</v>
      </c>
      <c r="B236" s="76"/>
      <c r="C236" s="77"/>
      <c r="D236" s="64" t="e">
        <v>#N/A</v>
      </c>
      <c r="E236" s="78"/>
      <c r="F236" s="79"/>
      <c r="G236" s="75" t="e">
        <v>#N/A</v>
      </c>
      <c r="H236" s="66"/>
      <c r="I236" s="67"/>
      <c r="J236" s="68" t="e">
        <v>#N/A</v>
      </c>
      <c r="K236" s="66"/>
      <c r="L236" s="67"/>
      <c r="M236" s="68" t="e">
        <v>#N/A</v>
      </c>
      <c r="N236" s="66"/>
      <c r="O236" s="67"/>
      <c r="P236" s="65" t="e">
        <v>#N/A</v>
      </c>
    </row>
    <row r="237" spans="1:16">
      <c r="A237" s="1">
        <f t="shared" si="36"/>
        <v>237</v>
      </c>
      <c r="B237" s="76"/>
      <c r="C237" s="77"/>
      <c r="D237" s="64" t="e">
        <v>#N/A</v>
      </c>
      <c r="E237" s="78"/>
      <c r="F237" s="79"/>
      <c r="G237" s="75" t="e">
        <v>#N/A</v>
      </c>
      <c r="H237" s="66"/>
      <c r="I237" s="67"/>
      <c r="J237" s="68" t="e">
        <v>#N/A</v>
      </c>
      <c r="K237" s="66"/>
      <c r="L237" s="67"/>
      <c r="M237" s="68" t="e">
        <v>#N/A</v>
      </c>
      <c r="N237" s="66"/>
      <c r="O237" s="67"/>
      <c r="P237" s="65" t="e">
        <v>#N/A</v>
      </c>
    </row>
    <row r="238" spans="1:16">
      <c r="A238" s="1">
        <f t="shared" si="36"/>
        <v>238</v>
      </c>
      <c r="B238" s="76"/>
      <c r="C238" s="77"/>
      <c r="D238" s="64" t="e">
        <v>#N/A</v>
      </c>
      <c r="E238" s="78"/>
      <c r="F238" s="79"/>
      <c r="G238" s="75" t="e">
        <v>#N/A</v>
      </c>
      <c r="H238" s="66"/>
      <c r="I238" s="67"/>
      <c r="J238" s="68" t="e">
        <v>#N/A</v>
      </c>
      <c r="K238" s="66"/>
      <c r="L238" s="67"/>
      <c r="M238" s="68" t="e">
        <v>#N/A</v>
      </c>
      <c r="N238" s="66"/>
      <c r="O238" s="67"/>
      <c r="P238" s="65" t="e">
        <v>#N/A</v>
      </c>
    </row>
    <row r="239" spans="1:16">
      <c r="A239" s="1">
        <f t="shared" si="36"/>
        <v>239</v>
      </c>
      <c r="B239" s="76"/>
      <c r="C239" s="77"/>
      <c r="D239" s="64" t="e">
        <v>#N/A</v>
      </c>
      <c r="E239" s="78"/>
      <c r="F239" s="79"/>
      <c r="G239" s="75" t="e">
        <v>#N/A</v>
      </c>
      <c r="H239" s="66"/>
      <c r="I239" s="67"/>
      <c r="J239" s="68" t="e">
        <v>#N/A</v>
      </c>
      <c r="K239" s="66"/>
      <c r="L239" s="67"/>
      <c r="M239" s="68" t="e">
        <v>#N/A</v>
      </c>
      <c r="N239" s="66"/>
      <c r="O239" s="67"/>
      <c r="P239" s="65" t="e">
        <v>#N/A</v>
      </c>
    </row>
    <row r="240" spans="1:16">
      <c r="A240" s="1">
        <f t="shared" si="36"/>
        <v>240</v>
      </c>
      <c r="B240" s="76"/>
      <c r="C240" s="77"/>
      <c r="D240" s="64" t="e">
        <v>#N/A</v>
      </c>
      <c r="E240" s="78"/>
      <c r="F240" s="79"/>
      <c r="G240" s="75" t="e">
        <v>#N/A</v>
      </c>
      <c r="H240" s="66"/>
      <c r="I240" s="67"/>
      <c r="J240" s="68" t="e">
        <v>#N/A</v>
      </c>
      <c r="K240" s="66"/>
      <c r="L240" s="67"/>
      <c r="M240" s="68" t="e">
        <v>#N/A</v>
      </c>
      <c r="N240" s="66"/>
      <c r="O240" s="67"/>
      <c r="P240" s="65" t="e">
        <v>#N/A</v>
      </c>
    </row>
    <row r="241" spans="1:16">
      <c r="A241" s="1">
        <f t="shared" si="36"/>
        <v>241</v>
      </c>
      <c r="B241" s="76"/>
      <c r="C241" s="77"/>
      <c r="D241" s="64" t="e">
        <v>#N/A</v>
      </c>
      <c r="E241" s="78"/>
      <c r="F241" s="79"/>
      <c r="G241" s="75" t="e">
        <v>#N/A</v>
      </c>
      <c r="H241" s="66"/>
      <c r="I241" s="67"/>
      <c r="J241" s="68" t="e">
        <v>#N/A</v>
      </c>
      <c r="K241" s="66"/>
      <c r="L241" s="67"/>
      <c r="M241" s="68" t="e">
        <v>#N/A</v>
      </c>
      <c r="N241" s="66"/>
      <c r="O241" s="67"/>
      <c r="P241" s="65" t="e">
        <v>#N/A</v>
      </c>
    </row>
    <row r="242" spans="1:16">
      <c r="A242" s="1">
        <f t="shared" si="36"/>
        <v>242</v>
      </c>
      <c r="B242" s="76"/>
      <c r="C242" s="77"/>
      <c r="D242" s="64" t="e">
        <v>#N/A</v>
      </c>
      <c r="E242" s="78"/>
      <c r="F242" s="79"/>
      <c r="G242" s="75" t="e">
        <v>#N/A</v>
      </c>
      <c r="H242" s="66"/>
      <c r="I242" s="67"/>
      <c r="J242" s="68" t="e">
        <v>#N/A</v>
      </c>
      <c r="K242" s="66"/>
      <c r="L242" s="67"/>
      <c r="M242" s="68" t="e">
        <v>#N/A</v>
      </c>
      <c r="N242" s="66"/>
      <c r="O242" s="67"/>
      <c r="P242" s="65" t="e">
        <v>#N/A</v>
      </c>
    </row>
    <row r="243" spans="1:16">
      <c r="A243" s="1">
        <f t="shared" si="36"/>
        <v>243</v>
      </c>
      <c r="B243" s="76"/>
      <c r="C243" s="77"/>
      <c r="D243" s="64" t="e">
        <v>#N/A</v>
      </c>
      <c r="E243" s="78"/>
      <c r="F243" s="79"/>
      <c r="G243" s="75" t="e">
        <v>#N/A</v>
      </c>
      <c r="H243" s="66"/>
      <c r="I243" s="67"/>
      <c r="J243" s="68" t="e">
        <v>#N/A</v>
      </c>
      <c r="K243" s="66"/>
      <c r="L243" s="67"/>
      <c r="M243" s="68" t="e">
        <v>#N/A</v>
      </c>
      <c r="N243" s="66"/>
      <c r="O243" s="67"/>
      <c r="P243" s="65" t="e">
        <v>#N/A</v>
      </c>
    </row>
    <row r="244" spans="1:16">
      <c r="A244" s="1">
        <f t="shared" si="36"/>
        <v>244</v>
      </c>
      <c r="B244" s="76"/>
      <c r="C244" s="77"/>
      <c r="D244" s="64" t="e">
        <v>#N/A</v>
      </c>
      <c r="E244" s="78"/>
      <c r="F244" s="79"/>
      <c r="G244" s="75" t="e">
        <v>#N/A</v>
      </c>
      <c r="H244" s="66"/>
      <c r="I244" s="67"/>
      <c r="J244" s="68" t="e">
        <v>#N/A</v>
      </c>
      <c r="K244" s="66"/>
      <c r="L244" s="67"/>
      <c r="M244" s="68" t="e">
        <v>#N/A</v>
      </c>
      <c r="N244" s="66"/>
      <c r="O244" s="67"/>
      <c r="P244" s="65" t="e">
        <v>#N/A</v>
      </c>
    </row>
    <row r="245" spans="1:16">
      <c r="A245" s="1">
        <f t="shared" si="36"/>
        <v>245</v>
      </c>
      <c r="B245" s="76"/>
      <c r="C245" s="77"/>
      <c r="D245" s="64" t="e">
        <v>#N/A</v>
      </c>
      <c r="E245" s="78"/>
      <c r="F245" s="79"/>
      <c r="G245" s="75" t="e">
        <v>#N/A</v>
      </c>
      <c r="H245" s="66"/>
      <c r="I245" s="67"/>
      <c r="J245" s="68" t="e">
        <v>#N/A</v>
      </c>
      <c r="K245" s="66"/>
      <c r="L245" s="67"/>
      <c r="M245" s="68" t="e">
        <v>#N/A</v>
      </c>
      <c r="N245" s="66"/>
      <c r="O245" s="67"/>
      <c r="P245" s="65" t="e">
        <v>#N/A</v>
      </c>
    </row>
    <row r="246" spans="1:16">
      <c r="A246" s="1">
        <f t="shared" si="36"/>
        <v>246</v>
      </c>
      <c r="B246" s="76"/>
      <c r="C246" s="77"/>
      <c r="D246" s="64" t="e">
        <v>#N/A</v>
      </c>
      <c r="E246" s="78"/>
      <c r="F246" s="79"/>
      <c r="G246" s="75" t="e">
        <v>#N/A</v>
      </c>
      <c r="H246" s="66"/>
      <c r="I246" s="67"/>
      <c r="J246" s="68" t="e">
        <v>#N/A</v>
      </c>
      <c r="K246" s="66"/>
      <c r="L246" s="67"/>
      <c r="M246" s="68" t="e">
        <v>#N/A</v>
      </c>
      <c r="N246" s="66"/>
      <c r="O246" s="67"/>
      <c r="P246" s="65" t="e">
        <v>#N/A</v>
      </c>
    </row>
    <row r="247" spans="1:16">
      <c r="A247" s="1">
        <f t="shared" si="36"/>
        <v>247</v>
      </c>
      <c r="B247" s="76"/>
      <c r="C247" s="77"/>
      <c r="D247" s="64" t="e">
        <v>#N/A</v>
      </c>
      <c r="E247" s="78"/>
      <c r="F247" s="79"/>
      <c r="G247" s="75" t="e">
        <v>#N/A</v>
      </c>
      <c r="H247" s="66"/>
      <c r="I247" s="67"/>
      <c r="J247" s="68" t="e">
        <v>#N/A</v>
      </c>
      <c r="K247" s="66"/>
      <c r="L247" s="67"/>
      <c r="M247" s="68" t="e">
        <v>#N/A</v>
      </c>
      <c r="N247" s="66"/>
      <c r="O247" s="67"/>
      <c r="P247" s="65" t="e">
        <v>#N/A</v>
      </c>
    </row>
    <row r="248" spans="1:16">
      <c r="A248" s="1">
        <f t="shared" si="36"/>
        <v>248</v>
      </c>
      <c r="B248" s="76"/>
      <c r="C248" s="77"/>
      <c r="D248" s="64" t="e">
        <v>#N/A</v>
      </c>
      <c r="E248" s="78"/>
      <c r="F248" s="79"/>
      <c r="G248" s="75" t="e">
        <v>#N/A</v>
      </c>
      <c r="H248" s="66"/>
      <c r="I248" s="67"/>
      <c r="J248" s="68" t="e">
        <v>#N/A</v>
      </c>
      <c r="K248" s="66"/>
      <c r="L248" s="67"/>
      <c r="M248" s="68" t="e">
        <v>#N/A</v>
      </c>
      <c r="N248" s="66"/>
      <c r="O248" s="67"/>
      <c r="P248" s="65" t="e">
        <v>#N/A</v>
      </c>
    </row>
    <row r="249" spans="1:16">
      <c r="A249" s="1">
        <f t="shared" si="36"/>
        <v>249</v>
      </c>
      <c r="B249" s="76"/>
      <c r="C249" s="77"/>
      <c r="D249" s="64" t="e">
        <v>#N/A</v>
      </c>
      <c r="E249" s="78"/>
      <c r="F249" s="79"/>
      <c r="G249" s="75" t="e">
        <v>#N/A</v>
      </c>
      <c r="H249" s="66"/>
      <c r="I249" s="67"/>
      <c r="J249" s="68" t="e">
        <v>#N/A</v>
      </c>
      <c r="K249" s="66"/>
      <c r="L249" s="67"/>
      <c r="M249" s="68" t="e">
        <v>#N/A</v>
      </c>
      <c r="N249" s="66"/>
      <c r="O249" s="67"/>
      <c r="P249" s="65" t="e">
        <v>#N/A</v>
      </c>
    </row>
    <row r="250" spans="1:16">
      <c r="A250" s="1">
        <f t="shared" si="36"/>
        <v>250</v>
      </c>
      <c r="B250" s="76"/>
      <c r="C250" s="77"/>
      <c r="D250" s="64" t="e">
        <v>#N/A</v>
      </c>
      <c r="E250" s="78"/>
      <c r="F250" s="79"/>
      <c r="G250" s="75" t="e">
        <v>#N/A</v>
      </c>
      <c r="H250" s="66"/>
      <c r="I250" s="67"/>
      <c r="J250" s="68" t="e">
        <v>#N/A</v>
      </c>
      <c r="K250" s="66"/>
      <c r="L250" s="67"/>
      <c r="M250" s="68" t="e">
        <v>#N/A</v>
      </c>
      <c r="N250" s="66"/>
      <c r="O250" s="67"/>
      <c r="P250" s="65" t="e">
        <v>#N/A</v>
      </c>
    </row>
    <row r="251" spans="1:16">
      <c r="A251" s="1">
        <f t="shared" si="36"/>
        <v>251</v>
      </c>
      <c r="B251" s="76"/>
      <c r="C251" s="77"/>
      <c r="D251" s="64" t="e">
        <v>#N/A</v>
      </c>
      <c r="E251" s="78"/>
      <c r="F251" s="79"/>
      <c r="G251" s="75" t="e">
        <v>#N/A</v>
      </c>
      <c r="H251" s="66"/>
      <c r="I251" s="67"/>
      <c r="J251" s="68" t="e">
        <v>#N/A</v>
      </c>
      <c r="K251" s="66"/>
      <c r="L251" s="67"/>
      <c r="M251" s="68" t="e">
        <v>#N/A</v>
      </c>
      <c r="N251" s="66"/>
      <c r="O251" s="67"/>
      <c r="P251" s="65" t="e">
        <v>#N/A</v>
      </c>
    </row>
    <row r="252" spans="1:16">
      <c r="A252" s="1">
        <f t="shared" si="36"/>
        <v>252</v>
      </c>
      <c r="B252" s="76"/>
      <c r="C252" s="77"/>
      <c r="D252" s="64" t="e">
        <v>#N/A</v>
      </c>
      <c r="E252" s="78"/>
      <c r="F252" s="79"/>
      <c r="G252" s="75" t="e">
        <v>#N/A</v>
      </c>
      <c r="H252" s="66"/>
      <c r="I252" s="67"/>
      <c r="J252" s="68" t="e">
        <v>#N/A</v>
      </c>
      <c r="K252" s="66"/>
      <c r="L252" s="67"/>
      <c r="M252" s="68" t="e">
        <v>#N/A</v>
      </c>
      <c r="N252" s="66"/>
      <c r="O252" s="67"/>
      <c r="P252" s="65" t="e">
        <v>#N/A</v>
      </c>
    </row>
    <row r="253" spans="1:16">
      <c r="A253" s="1">
        <f t="shared" si="36"/>
        <v>253</v>
      </c>
      <c r="B253" s="76"/>
      <c r="C253" s="77"/>
      <c r="D253" s="64" t="e">
        <v>#N/A</v>
      </c>
      <c r="E253" s="78"/>
      <c r="F253" s="79"/>
      <c r="G253" s="75" t="e">
        <v>#N/A</v>
      </c>
      <c r="H253" s="66"/>
      <c r="I253" s="67"/>
      <c r="J253" s="68" t="e">
        <v>#N/A</v>
      </c>
      <c r="K253" s="66"/>
      <c r="L253" s="67"/>
      <c r="M253" s="68" t="e">
        <v>#N/A</v>
      </c>
      <c r="N253" s="66"/>
      <c r="O253" s="67"/>
      <c r="P253" s="65" t="e">
        <v>#N/A</v>
      </c>
    </row>
    <row r="254" spans="1:16">
      <c r="A254" s="1">
        <f t="shared" si="36"/>
        <v>254</v>
      </c>
      <c r="B254" s="76"/>
      <c r="C254" s="77"/>
      <c r="D254" s="64" t="e">
        <v>#N/A</v>
      </c>
      <c r="E254" s="78"/>
      <c r="F254" s="79"/>
      <c r="G254" s="75" t="e">
        <v>#N/A</v>
      </c>
      <c r="H254" s="66"/>
      <c r="I254" s="67"/>
      <c r="J254" s="68" t="e">
        <v>#N/A</v>
      </c>
      <c r="K254" s="66"/>
      <c r="L254" s="67"/>
      <c r="M254" s="68" t="e">
        <v>#N/A</v>
      </c>
      <c r="N254" s="66"/>
      <c r="O254" s="67"/>
      <c r="P254" s="65" t="e">
        <v>#N/A</v>
      </c>
    </row>
    <row r="255" spans="1:16">
      <c r="A255" s="1">
        <f t="shared" si="36"/>
        <v>255</v>
      </c>
      <c r="B255" s="76"/>
      <c r="C255" s="77"/>
      <c r="D255" s="64" t="e">
        <v>#N/A</v>
      </c>
      <c r="E255" s="78"/>
      <c r="F255" s="79"/>
      <c r="G255" s="75" t="e">
        <v>#N/A</v>
      </c>
      <c r="H255" s="66"/>
      <c r="I255" s="67"/>
      <c r="J255" s="68" t="e">
        <v>#N/A</v>
      </c>
      <c r="K255" s="66"/>
      <c r="L255" s="67"/>
      <c r="M255" s="68" t="e">
        <v>#N/A</v>
      </c>
      <c r="N255" s="66"/>
      <c r="O255" s="67"/>
      <c r="P255" s="65" t="e">
        <v>#N/A</v>
      </c>
    </row>
    <row r="256" spans="1:16">
      <c r="A256" s="1">
        <f t="shared" si="36"/>
        <v>256</v>
      </c>
      <c r="B256" s="76"/>
      <c r="C256" s="77"/>
      <c r="D256" s="64" t="e">
        <v>#N/A</v>
      </c>
      <c r="E256" s="78"/>
      <c r="F256" s="79"/>
      <c r="G256" s="75" t="e">
        <v>#N/A</v>
      </c>
      <c r="H256" s="66"/>
      <c r="I256" s="67"/>
      <c r="J256" s="68" t="e">
        <v>#N/A</v>
      </c>
      <c r="K256" s="66"/>
      <c r="L256" s="67"/>
      <c r="M256" s="68" t="e">
        <v>#N/A</v>
      </c>
      <c r="N256" s="66"/>
      <c r="O256" s="67"/>
      <c r="P256" s="65" t="e">
        <v>#N/A</v>
      </c>
    </row>
    <row r="257" spans="1:16">
      <c r="A257" s="1">
        <f t="shared" si="36"/>
        <v>257</v>
      </c>
      <c r="B257" s="76"/>
      <c r="C257" s="77"/>
      <c r="D257" s="64" t="e">
        <v>#N/A</v>
      </c>
      <c r="E257" s="78"/>
      <c r="F257" s="79"/>
      <c r="G257" s="75" t="e">
        <v>#N/A</v>
      </c>
      <c r="H257" s="66"/>
      <c r="I257" s="67"/>
      <c r="J257" s="68" t="e">
        <v>#N/A</v>
      </c>
      <c r="K257" s="66"/>
      <c r="L257" s="67"/>
      <c r="M257" s="68" t="e">
        <v>#N/A</v>
      </c>
      <c r="N257" s="66"/>
      <c r="O257" s="67"/>
      <c r="P257" s="65" t="e">
        <v>#N/A</v>
      </c>
    </row>
    <row r="258" spans="1:16">
      <c r="A258" s="1">
        <f t="shared" si="36"/>
        <v>258</v>
      </c>
      <c r="B258" s="76"/>
      <c r="C258" s="77"/>
      <c r="D258" s="64" t="e">
        <v>#N/A</v>
      </c>
      <c r="E258" s="78"/>
      <c r="F258" s="79"/>
      <c r="G258" s="75" t="e">
        <v>#N/A</v>
      </c>
      <c r="H258" s="66"/>
      <c r="I258" s="67"/>
      <c r="J258" s="68" t="e">
        <v>#N/A</v>
      </c>
      <c r="K258" s="66"/>
      <c r="L258" s="67"/>
      <c r="M258" s="68" t="e">
        <v>#N/A</v>
      </c>
      <c r="N258" s="66"/>
      <c r="O258" s="67"/>
      <c r="P258" s="65" t="e">
        <v>#N/A</v>
      </c>
    </row>
    <row r="259" spans="1:16">
      <c r="A259" s="1">
        <f t="shared" si="36"/>
        <v>259</v>
      </c>
      <c r="B259" s="76"/>
      <c r="C259" s="77"/>
      <c r="D259" s="64" t="e">
        <v>#N/A</v>
      </c>
      <c r="E259" s="78"/>
      <c r="F259" s="79"/>
      <c r="G259" s="75" t="e">
        <v>#N/A</v>
      </c>
      <c r="H259" s="66"/>
      <c r="I259" s="67"/>
      <c r="J259" s="68" t="e">
        <v>#N/A</v>
      </c>
      <c r="K259" s="66"/>
      <c r="L259" s="67"/>
      <c r="M259" s="68" t="e">
        <v>#N/A</v>
      </c>
      <c r="N259" s="66"/>
      <c r="O259" s="67"/>
      <c r="P259" s="65" t="e">
        <v>#N/A</v>
      </c>
    </row>
    <row r="260" spans="1:16">
      <c r="A260" s="1">
        <f t="shared" si="36"/>
        <v>260</v>
      </c>
      <c r="B260" s="76"/>
      <c r="C260" s="77"/>
      <c r="D260" s="64" t="e">
        <v>#N/A</v>
      </c>
      <c r="E260" s="78"/>
      <c r="F260" s="79"/>
      <c r="G260" s="75" t="e">
        <v>#N/A</v>
      </c>
      <c r="H260" s="66"/>
      <c r="I260" s="67"/>
      <c r="J260" s="68" t="e">
        <v>#N/A</v>
      </c>
      <c r="K260" s="66"/>
      <c r="L260" s="67"/>
      <c r="M260" s="68" t="e">
        <v>#N/A</v>
      </c>
      <c r="N260" s="66"/>
      <c r="O260" s="67"/>
      <c r="P260" s="65" t="e">
        <v>#N/A</v>
      </c>
    </row>
    <row r="261" spans="1:16">
      <c r="A261" s="1">
        <f t="shared" si="36"/>
        <v>261</v>
      </c>
      <c r="B261" s="76"/>
      <c r="C261" s="77"/>
      <c r="D261" s="64" t="e">
        <v>#N/A</v>
      </c>
      <c r="E261" s="78"/>
      <c r="F261" s="79"/>
      <c r="G261" s="75" t="e">
        <v>#N/A</v>
      </c>
      <c r="H261" s="66"/>
      <c r="I261" s="67"/>
      <c r="J261" s="68" t="e">
        <v>#N/A</v>
      </c>
      <c r="K261" s="66"/>
      <c r="L261" s="67"/>
      <c r="M261" s="68" t="e">
        <v>#N/A</v>
      </c>
      <c r="N261" s="66"/>
      <c r="O261" s="67"/>
      <c r="P261" s="65" t="e">
        <v>#N/A</v>
      </c>
    </row>
    <row r="262" spans="1:16">
      <c r="A262" s="1">
        <f t="shared" si="36"/>
        <v>262</v>
      </c>
      <c r="B262" s="76"/>
      <c r="C262" s="77"/>
      <c r="D262" s="64" t="e">
        <v>#N/A</v>
      </c>
      <c r="E262" s="78"/>
      <c r="F262" s="79"/>
      <c r="G262" s="75" t="e">
        <v>#N/A</v>
      </c>
      <c r="H262" s="66"/>
      <c r="I262" s="67"/>
      <c r="J262" s="68" t="e">
        <v>#N/A</v>
      </c>
      <c r="K262" s="66"/>
      <c r="L262" s="67"/>
      <c r="M262" s="68" t="e">
        <v>#N/A</v>
      </c>
      <c r="N262" s="66"/>
      <c r="O262" s="67"/>
      <c r="P262" s="65" t="e">
        <v>#N/A</v>
      </c>
    </row>
    <row r="263" spans="1:16">
      <c r="A263" s="1">
        <f t="shared" si="36"/>
        <v>263</v>
      </c>
      <c r="B263" s="76"/>
      <c r="C263" s="77"/>
      <c r="D263" s="64" t="e">
        <v>#N/A</v>
      </c>
      <c r="E263" s="78"/>
      <c r="F263" s="79"/>
      <c r="G263" s="75" t="e">
        <v>#N/A</v>
      </c>
      <c r="H263" s="66"/>
      <c r="I263" s="67"/>
      <c r="J263" s="68" t="e">
        <v>#N/A</v>
      </c>
      <c r="K263" s="66"/>
      <c r="L263" s="67"/>
      <c r="M263" s="68" t="e">
        <v>#N/A</v>
      </c>
      <c r="N263" s="66"/>
      <c r="O263" s="67"/>
      <c r="P263" s="65" t="e">
        <v>#N/A</v>
      </c>
    </row>
    <row r="264" spans="1:16">
      <c r="A264" s="1">
        <f t="shared" si="36"/>
        <v>264</v>
      </c>
      <c r="B264" s="76"/>
      <c r="C264" s="77"/>
      <c r="D264" s="64" t="e">
        <v>#N/A</v>
      </c>
      <c r="E264" s="78"/>
      <c r="F264" s="79"/>
      <c r="G264" s="75" t="e">
        <v>#N/A</v>
      </c>
      <c r="H264" s="66"/>
      <c r="I264" s="67"/>
      <c r="J264" s="68" t="e">
        <v>#N/A</v>
      </c>
      <c r="K264" s="66"/>
      <c r="L264" s="67"/>
      <c r="M264" s="68" t="e">
        <v>#N/A</v>
      </c>
      <c r="N264" s="66"/>
      <c r="O264" s="67"/>
      <c r="P264" s="65" t="e">
        <v>#N/A</v>
      </c>
    </row>
    <row r="265" spans="1:16">
      <c r="A265" s="1">
        <f t="shared" si="36"/>
        <v>265</v>
      </c>
      <c r="B265" s="76"/>
      <c r="C265" s="77"/>
      <c r="D265" s="64" t="e">
        <v>#N/A</v>
      </c>
      <c r="E265" s="78"/>
      <c r="F265" s="79"/>
      <c r="G265" s="75" t="e">
        <v>#N/A</v>
      </c>
      <c r="H265" s="66"/>
      <c r="I265" s="67"/>
      <c r="J265" s="68" t="e">
        <v>#N/A</v>
      </c>
      <c r="K265" s="66"/>
      <c r="L265" s="67"/>
      <c r="M265" s="68" t="e">
        <v>#N/A</v>
      </c>
      <c r="N265" s="66"/>
      <c r="O265" s="67"/>
      <c r="P265" s="65" t="e">
        <v>#N/A</v>
      </c>
    </row>
    <row r="266" spans="1:16">
      <c r="A266" s="1">
        <f t="shared" si="36"/>
        <v>266</v>
      </c>
      <c r="B266" s="76"/>
      <c r="C266" s="77"/>
      <c r="D266" s="64" t="e">
        <v>#N/A</v>
      </c>
      <c r="E266" s="78"/>
      <c r="F266" s="79"/>
      <c r="G266" s="75" t="e">
        <v>#N/A</v>
      </c>
      <c r="H266" s="66"/>
      <c r="I266" s="67"/>
      <c r="J266" s="68" t="e">
        <v>#N/A</v>
      </c>
      <c r="K266" s="66"/>
      <c r="L266" s="67"/>
      <c r="M266" s="68" t="e">
        <v>#N/A</v>
      </c>
      <c r="N266" s="66"/>
      <c r="O266" s="67"/>
      <c r="P266" s="65" t="e">
        <v>#N/A</v>
      </c>
    </row>
    <row r="267" spans="1:16">
      <c r="A267" s="1">
        <f t="shared" si="36"/>
        <v>267</v>
      </c>
      <c r="B267" s="76"/>
      <c r="C267" s="77"/>
      <c r="D267" s="64" t="e">
        <v>#N/A</v>
      </c>
      <c r="E267" s="78"/>
      <c r="F267" s="79"/>
      <c r="G267" s="75" t="e">
        <v>#N/A</v>
      </c>
      <c r="H267" s="66"/>
      <c r="I267" s="67"/>
      <c r="J267" s="68" t="e">
        <v>#N/A</v>
      </c>
      <c r="K267" s="66"/>
      <c r="L267" s="67"/>
      <c r="M267" s="68" t="e">
        <v>#N/A</v>
      </c>
      <c r="N267" s="66"/>
      <c r="O267" s="67"/>
      <c r="P267" s="65" t="e">
        <v>#N/A</v>
      </c>
    </row>
    <row r="268" spans="1:16">
      <c r="A268" s="1">
        <f t="shared" si="36"/>
        <v>268</v>
      </c>
      <c r="B268" s="76"/>
      <c r="C268" s="77"/>
      <c r="D268" s="64" t="e">
        <v>#N/A</v>
      </c>
      <c r="E268" s="78"/>
      <c r="F268" s="79"/>
      <c r="G268" s="75" t="e">
        <v>#N/A</v>
      </c>
      <c r="H268" s="66"/>
      <c r="I268" s="67"/>
      <c r="J268" s="68" t="e">
        <v>#N/A</v>
      </c>
      <c r="K268" s="66"/>
      <c r="L268" s="67"/>
      <c r="M268" s="68" t="e">
        <v>#N/A</v>
      </c>
      <c r="N268" s="66"/>
      <c r="O268" s="67"/>
      <c r="P268" s="65" t="e">
        <v>#N/A</v>
      </c>
    </row>
    <row r="269" spans="1:16">
      <c r="A269" s="1">
        <f t="shared" si="36"/>
        <v>269</v>
      </c>
      <c r="B269" s="76"/>
      <c r="C269" s="77"/>
      <c r="D269" s="64" t="e">
        <v>#N/A</v>
      </c>
      <c r="E269" s="78"/>
      <c r="F269" s="79"/>
      <c r="G269" s="75" t="e">
        <v>#N/A</v>
      </c>
      <c r="H269" s="66"/>
      <c r="I269" s="67"/>
      <c r="J269" s="68" t="e">
        <v>#N/A</v>
      </c>
      <c r="K269" s="66"/>
      <c r="L269" s="67"/>
      <c r="M269" s="68" t="e">
        <v>#N/A</v>
      </c>
      <c r="N269" s="66"/>
      <c r="O269" s="67"/>
      <c r="P269" s="65" t="e">
        <v>#N/A</v>
      </c>
    </row>
    <row r="270" spans="1:16">
      <c r="A270" s="1">
        <f t="shared" si="36"/>
        <v>270</v>
      </c>
      <c r="B270" s="76"/>
      <c r="C270" s="77"/>
      <c r="D270" s="64" t="e">
        <v>#N/A</v>
      </c>
      <c r="E270" s="78"/>
      <c r="F270" s="79"/>
      <c r="G270" s="75" t="e">
        <v>#N/A</v>
      </c>
      <c r="H270" s="66"/>
      <c r="I270" s="67"/>
      <c r="J270" s="68" t="e">
        <v>#N/A</v>
      </c>
      <c r="K270" s="66"/>
      <c r="L270" s="67"/>
      <c r="M270" s="68" t="e">
        <v>#N/A</v>
      </c>
      <c r="N270" s="66"/>
      <c r="O270" s="67"/>
      <c r="P270" s="65" t="e">
        <v>#N/A</v>
      </c>
    </row>
    <row r="271" spans="1:16">
      <c r="A271" s="1">
        <f t="shared" si="36"/>
        <v>271</v>
      </c>
      <c r="B271" s="76"/>
      <c r="C271" s="77"/>
      <c r="D271" s="64" t="e">
        <v>#N/A</v>
      </c>
      <c r="E271" s="78"/>
      <c r="F271" s="79"/>
      <c r="G271" s="75" t="e">
        <v>#N/A</v>
      </c>
      <c r="H271" s="66"/>
      <c r="I271" s="67"/>
      <c r="J271" s="68" t="e">
        <v>#N/A</v>
      </c>
      <c r="K271" s="66"/>
      <c r="L271" s="67"/>
      <c r="M271" s="68" t="e">
        <v>#N/A</v>
      </c>
      <c r="N271" s="66"/>
      <c r="O271" s="67"/>
      <c r="P271" s="65" t="e">
        <v>#N/A</v>
      </c>
    </row>
    <row r="272" spans="1:16">
      <c r="A272" s="1">
        <f t="shared" si="36"/>
        <v>272</v>
      </c>
      <c r="B272" s="76"/>
      <c r="C272" s="77"/>
      <c r="D272" s="64" t="e">
        <v>#N/A</v>
      </c>
      <c r="E272" s="78"/>
      <c r="F272" s="79"/>
      <c r="G272" s="75" t="e">
        <v>#N/A</v>
      </c>
      <c r="H272" s="66"/>
      <c r="I272" s="67"/>
      <c r="J272" s="68" t="e">
        <v>#N/A</v>
      </c>
      <c r="K272" s="66"/>
      <c r="L272" s="67"/>
      <c r="M272" s="68" t="e">
        <v>#N/A</v>
      </c>
      <c r="N272" s="66"/>
      <c r="O272" s="67"/>
      <c r="P272" s="65" t="e">
        <v>#N/A</v>
      </c>
    </row>
    <row r="273" spans="1:16">
      <c r="A273" s="1">
        <f t="shared" si="36"/>
        <v>273</v>
      </c>
      <c r="B273" s="76"/>
      <c r="C273" s="77"/>
      <c r="D273" s="64" t="e">
        <v>#N/A</v>
      </c>
      <c r="E273" s="78"/>
      <c r="F273" s="79"/>
      <c r="G273" s="75" t="e">
        <v>#N/A</v>
      </c>
      <c r="H273" s="66"/>
      <c r="I273" s="67"/>
      <c r="J273" s="68" t="e">
        <v>#N/A</v>
      </c>
      <c r="K273" s="66"/>
      <c r="L273" s="67"/>
      <c r="M273" s="68" t="e">
        <v>#N/A</v>
      </c>
      <c r="N273" s="66"/>
      <c r="O273" s="67"/>
      <c r="P273" s="65" t="e">
        <v>#N/A</v>
      </c>
    </row>
    <row r="274" spans="1:16">
      <c r="A274" s="1">
        <f t="shared" si="36"/>
        <v>274</v>
      </c>
      <c r="B274" s="76"/>
      <c r="C274" s="77"/>
      <c r="D274" s="64" t="e">
        <v>#N/A</v>
      </c>
      <c r="E274" s="78"/>
      <c r="F274" s="79"/>
      <c r="G274" s="75" t="e">
        <v>#N/A</v>
      </c>
      <c r="H274" s="66"/>
      <c r="I274" s="67"/>
      <c r="J274" s="68" t="e">
        <v>#N/A</v>
      </c>
      <c r="K274" s="66"/>
      <c r="L274" s="67"/>
      <c r="M274" s="68" t="e">
        <v>#N/A</v>
      </c>
      <c r="N274" s="66"/>
      <c r="O274" s="67"/>
      <c r="P274" s="65" t="e">
        <v>#N/A</v>
      </c>
    </row>
    <row r="275" spans="1:16">
      <c r="A275" s="1">
        <f t="shared" si="36"/>
        <v>275</v>
      </c>
      <c r="B275" s="76"/>
      <c r="C275" s="77"/>
      <c r="D275" s="64" t="e">
        <v>#N/A</v>
      </c>
      <c r="E275" s="78"/>
      <c r="F275" s="79"/>
      <c r="G275" s="75" t="e">
        <v>#N/A</v>
      </c>
      <c r="H275" s="66"/>
      <c r="I275" s="67"/>
      <c r="J275" s="68" t="e">
        <v>#N/A</v>
      </c>
      <c r="K275" s="66"/>
      <c r="L275" s="67"/>
      <c r="M275" s="68" t="e">
        <v>#N/A</v>
      </c>
      <c r="N275" s="66"/>
      <c r="O275" s="67"/>
      <c r="P275" s="65" t="e">
        <v>#N/A</v>
      </c>
    </row>
    <row r="276" spans="1:16">
      <c r="A276" s="1">
        <f t="shared" si="36"/>
        <v>276</v>
      </c>
      <c r="B276" s="76"/>
      <c r="C276" s="77"/>
      <c r="D276" s="64" t="e">
        <v>#N/A</v>
      </c>
      <c r="E276" s="78"/>
      <c r="F276" s="79"/>
      <c r="G276" s="75" t="e">
        <v>#N/A</v>
      </c>
      <c r="H276" s="66"/>
      <c r="I276" s="67"/>
      <c r="J276" s="68" t="e">
        <v>#N/A</v>
      </c>
      <c r="K276" s="66"/>
      <c r="L276" s="67"/>
      <c r="M276" s="68" t="e">
        <v>#N/A</v>
      </c>
      <c r="N276" s="66"/>
      <c r="O276" s="67"/>
      <c r="P276" s="65" t="e">
        <v>#N/A</v>
      </c>
    </row>
    <row r="277" spans="1:16">
      <c r="A277" s="1">
        <f t="shared" si="36"/>
        <v>277</v>
      </c>
      <c r="B277" s="76"/>
      <c r="C277" s="77"/>
      <c r="D277" s="64" t="e">
        <v>#N/A</v>
      </c>
      <c r="E277" s="78"/>
      <c r="F277" s="79"/>
      <c r="G277" s="75" t="e">
        <v>#N/A</v>
      </c>
      <c r="H277" s="66"/>
      <c r="I277" s="67"/>
      <c r="J277" s="68" t="e">
        <v>#N/A</v>
      </c>
      <c r="K277" s="66"/>
      <c r="L277" s="67"/>
      <c r="M277" s="68" t="e">
        <v>#N/A</v>
      </c>
      <c r="N277" s="66"/>
      <c r="O277" s="67"/>
      <c r="P277" s="65" t="e">
        <v>#N/A</v>
      </c>
    </row>
    <row r="278" spans="1:16">
      <c r="A278" s="1">
        <f t="shared" ref="A278:A300" si="38">A277+1</f>
        <v>278</v>
      </c>
      <c r="B278" s="76"/>
      <c r="C278" s="77"/>
      <c r="D278" s="64" t="e">
        <v>#N/A</v>
      </c>
      <c r="E278" s="78"/>
      <c r="F278" s="79"/>
      <c r="G278" s="75" t="e">
        <v>#N/A</v>
      </c>
      <c r="H278" s="66"/>
      <c r="I278" s="67"/>
      <c r="J278" s="68" t="e">
        <v>#N/A</v>
      </c>
      <c r="K278" s="66"/>
      <c r="L278" s="67"/>
      <c r="M278" s="68" t="e">
        <v>#N/A</v>
      </c>
      <c r="N278" s="66"/>
      <c r="O278" s="67"/>
      <c r="P278" s="65" t="e">
        <v>#N/A</v>
      </c>
    </row>
    <row r="279" spans="1:16">
      <c r="A279" s="1">
        <f t="shared" si="38"/>
        <v>279</v>
      </c>
      <c r="B279" s="76"/>
      <c r="C279" s="77"/>
      <c r="D279" s="64" t="e">
        <v>#N/A</v>
      </c>
      <c r="E279" s="78"/>
      <c r="F279" s="79"/>
      <c r="G279" s="75" t="e">
        <v>#N/A</v>
      </c>
      <c r="H279" s="66"/>
      <c r="I279" s="67"/>
      <c r="J279" s="68" t="e">
        <v>#N/A</v>
      </c>
      <c r="K279" s="66"/>
      <c r="L279" s="67"/>
      <c r="M279" s="68" t="e">
        <v>#N/A</v>
      </c>
      <c r="N279" s="66"/>
      <c r="O279" s="67"/>
      <c r="P279" s="65" t="e">
        <v>#N/A</v>
      </c>
    </row>
    <row r="280" spans="1:16">
      <c r="A280" s="1">
        <f t="shared" si="38"/>
        <v>280</v>
      </c>
      <c r="B280" s="76"/>
      <c r="C280" s="77"/>
      <c r="D280" s="64" t="e">
        <v>#N/A</v>
      </c>
      <c r="E280" s="78"/>
      <c r="F280" s="79"/>
      <c r="G280" s="75" t="e">
        <v>#N/A</v>
      </c>
      <c r="H280" s="66"/>
      <c r="I280" s="67"/>
      <c r="J280" s="68" t="e">
        <v>#N/A</v>
      </c>
      <c r="K280" s="66"/>
      <c r="L280" s="67"/>
      <c r="M280" s="68" t="e">
        <v>#N/A</v>
      </c>
      <c r="N280" s="66"/>
      <c r="O280" s="67"/>
      <c r="P280" s="65" t="e">
        <v>#N/A</v>
      </c>
    </row>
    <row r="281" spans="1:16">
      <c r="A281" s="1">
        <f t="shared" si="38"/>
        <v>281</v>
      </c>
      <c r="B281" s="76"/>
      <c r="C281" s="77"/>
      <c r="D281" s="64" t="e">
        <v>#N/A</v>
      </c>
      <c r="E281" s="78"/>
      <c r="F281" s="79"/>
      <c r="G281" s="75" t="e">
        <v>#N/A</v>
      </c>
      <c r="H281" s="66"/>
      <c r="I281" s="67"/>
      <c r="J281" s="68" t="e">
        <v>#N/A</v>
      </c>
      <c r="K281" s="66"/>
      <c r="L281" s="67"/>
      <c r="M281" s="68" t="e">
        <v>#N/A</v>
      </c>
      <c r="N281" s="66"/>
      <c r="O281" s="67"/>
      <c r="P281" s="65" t="e">
        <v>#N/A</v>
      </c>
    </row>
    <row r="282" spans="1:16">
      <c r="A282" s="1">
        <f t="shared" si="38"/>
        <v>282</v>
      </c>
      <c r="B282" s="76"/>
      <c r="C282" s="77"/>
      <c r="D282" s="64" t="e">
        <v>#N/A</v>
      </c>
      <c r="E282" s="78"/>
      <c r="F282" s="79"/>
      <c r="G282" s="75" t="e">
        <v>#N/A</v>
      </c>
      <c r="H282" s="66"/>
      <c r="I282" s="67"/>
      <c r="J282" s="68" t="e">
        <v>#N/A</v>
      </c>
      <c r="K282" s="66"/>
      <c r="L282" s="67"/>
      <c r="M282" s="68" t="e">
        <v>#N/A</v>
      </c>
      <c r="N282" s="66"/>
      <c r="O282" s="67"/>
      <c r="P282" s="65" t="e">
        <v>#N/A</v>
      </c>
    </row>
    <row r="283" spans="1:16">
      <c r="A283" s="1">
        <f t="shared" si="38"/>
        <v>283</v>
      </c>
      <c r="B283" s="76"/>
      <c r="C283" s="77"/>
      <c r="D283" s="64" t="e">
        <v>#N/A</v>
      </c>
      <c r="E283" s="78"/>
      <c r="F283" s="79"/>
      <c r="G283" s="75" t="e">
        <v>#N/A</v>
      </c>
      <c r="H283" s="66"/>
      <c r="I283" s="67"/>
      <c r="J283" s="68" t="e">
        <v>#N/A</v>
      </c>
      <c r="K283" s="66"/>
      <c r="L283" s="67"/>
      <c r="M283" s="68" t="e">
        <v>#N/A</v>
      </c>
      <c r="N283" s="66"/>
      <c r="O283" s="67"/>
      <c r="P283" s="65" t="e">
        <v>#N/A</v>
      </c>
    </row>
    <row r="284" spans="1:16">
      <c r="A284" s="1">
        <f t="shared" si="38"/>
        <v>284</v>
      </c>
      <c r="B284" s="76"/>
      <c r="C284" s="77"/>
      <c r="D284" s="64" t="e">
        <v>#N/A</v>
      </c>
      <c r="E284" s="78"/>
      <c r="F284" s="79"/>
      <c r="G284" s="75" t="e">
        <v>#N/A</v>
      </c>
      <c r="H284" s="66"/>
      <c r="I284" s="67"/>
      <c r="J284" s="68" t="e">
        <v>#N/A</v>
      </c>
      <c r="K284" s="66"/>
      <c r="L284" s="67"/>
      <c r="M284" s="68" t="e">
        <v>#N/A</v>
      </c>
      <c r="N284" s="66"/>
      <c r="O284" s="67"/>
      <c r="P284" s="65" t="e">
        <v>#N/A</v>
      </c>
    </row>
    <row r="285" spans="1:16">
      <c r="A285" s="1">
        <f t="shared" si="38"/>
        <v>285</v>
      </c>
      <c r="B285" s="76"/>
      <c r="C285" s="77"/>
      <c r="D285" s="64" t="e">
        <v>#N/A</v>
      </c>
      <c r="E285" s="78"/>
      <c r="F285" s="79"/>
      <c r="G285" s="75" t="e">
        <v>#N/A</v>
      </c>
      <c r="H285" s="66"/>
      <c r="I285" s="67"/>
      <c r="J285" s="68" t="e">
        <v>#N/A</v>
      </c>
      <c r="K285" s="66"/>
      <c r="L285" s="67"/>
      <c r="M285" s="68" t="e">
        <v>#N/A</v>
      </c>
      <c r="N285" s="66"/>
      <c r="O285" s="67"/>
      <c r="P285" s="65" t="e">
        <v>#N/A</v>
      </c>
    </row>
    <row r="286" spans="1:16">
      <c r="A286" s="1">
        <f t="shared" si="38"/>
        <v>286</v>
      </c>
      <c r="B286" s="76"/>
      <c r="C286" s="77"/>
      <c r="D286" s="64" t="e">
        <v>#N/A</v>
      </c>
      <c r="E286" s="78"/>
      <c r="F286" s="79"/>
      <c r="G286" s="75" t="e">
        <v>#N/A</v>
      </c>
      <c r="H286" s="66"/>
      <c r="I286" s="67"/>
      <c r="J286" s="68" t="e">
        <v>#N/A</v>
      </c>
      <c r="K286" s="66"/>
      <c r="L286" s="67"/>
      <c r="M286" s="68" t="e">
        <v>#N/A</v>
      </c>
      <c r="N286" s="66"/>
      <c r="O286" s="67"/>
      <c r="P286" s="65" t="e">
        <v>#N/A</v>
      </c>
    </row>
    <row r="287" spans="1:16">
      <c r="A287" s="1">
        <f t="shared" si="38"/>
        <v>287</v>
      </c>
      <c r="B287" s="76"/>
      <c r="C287" s="77"/>
      <c r="D287" s="64" t="e">
        <v>#N/A</v>
      </c>
      <c r="E287" s="78"/>
      <c r="F287" s="79"/>
      <c r="G287" s="75" t="e">
        <v>#N/A</v>
      </c>
      <c r="H287" s="66"/>
      <c r="I287" s="67"/>
      <c r="J287" s="68" t="e">
        <v>#N/A</v>
      </c>
      <c r="K287" s="66"/>
      <c r="L287" s="67"/>
      <c r="M287" s="68" t="e">
        <v>#N/A</v>
      </c>
      <c r="N287" s="66"/>
      <c r="O287" s="67"/>
      <c r="P287" s="65" t="e">
        <v>#N/A</v>
      </c>
    </row>
    <row r="288" spans="1:16">
      <c r="A288" s="1">
        <f t="shared" si="38"/>
        <v>288</v>
      </c>
      <c r="B288" s="76"/>
      <c r="C288" s="77"/>
      <c r="D288" s="64" t="e">
        <v>#N/A</v>
      </c>
      <c r="E288" s="78"/>
      <c r="F288" s="79"/>
      <c r="G288" s="75" t="e">
        <v>#N/A</v>
      </c>
      <c r="H288" s="66"/>
      <c r="I288" s="67"/>
      <c r="J288" s="68" t="e">
        <v>#N/A</v>
      </c>
      <c r="K288" s="66"/>
      <c r="L288" s="67"/>
      <c r="M288" s="68" t="e">
        <v>#N/A</v>
      </c>
      <c r="N288" s="66"/>
      <c r="O288" s="67"/>
      <c r="P288" s="65" t="e">
        <v>#N/A</v>
      </c>
    </row>
    <row r="289" spans="1:16">
      <c r="A289" s="1">
        <f t="shared" si="38"/>
        <v>289</v>
      </c>
      <c r="B289" s="76"/>
      <c r="C289" s="77"/>
      <c r="D289" s="64" t="e">
        <v>#N/A</v>
      </c>
      <c r="E289" s="78"/>
      <c r="F289" s="79"/>
      <c r="G289" s="75" t="e">
        <v>#N/A</v>
      </c>
      <c r="H289" s="66"/>
      <c r="I289" s="67"/>
      <c r="J289" s="68" t="e">
        <v>#N/A</v>
      </c>
      <c r="K289" s="66"/>
      <c r="L289" s="67"/>
      <c r="M289" s="68" t="e">
        <v>#N/A</v>
      </c>
      <c r="N289" s="66"/>
      <c r="O289" s="67"/>
      <c r="P289" s="65" t="e">
        <v>#N/A</v>
      </c>
    </row>
    <row r="290" spans="1:16">
      <c r="A290" s="1">
        <f t="shared" si="38"/>
        <v>290</v>
      </c>
      <c r="B290" s="76"/>
      <c r="C290" s="77"/>
      <c r="D290" s="64" t="e">
        <v>#N/A</v>
      </c>
      <c r="E290" s="78"/>
      <c r="F290" s="79"/>
      <c r="G290" s="75" t="e">
        <v>#N/A</v>
      </c>
      <c r="H290" s="66"/>
      <c r="I290" s="67"/>
      <c r="J290" s="68" t="e">
        <v>#N/A</v>
      </c>
      <c r="K290" s="66"/>
      <c r="L290" s="67"/>
      <c r="M290" s="68" t="e">
        <v>#N/A</v>
      </c>
      <c r="N290" s="66"/>
      <c r="O290" s="67"/>
      <c r="P290" s="65" t="e">
        <v>#N/A</v>
      </c>
    </row>
    <row r="291" spans="1:16">
      <c r="A291" s="1">
        <f t="shared" si="38"/>
        <v>291</v>
      </c>
      <c r="B291" s="76"/>
      <c r="C291" s="77"/>
      <c r="D291" s="64" t="e">
        <v>#N/A</v>
      </c>
      <c r="E291" s="78"/>
      <c r="F291" s="79"/>
      <c r="G291" s="75" t="e">
        <v>#N/A</v>
      </c>
      <c r="H291" s="66"/>
      <c r="I291" s="67"/>
      <c r="J291" s="68" t="e">
        <v>#N/A</v>
      </c>
      <c r="K291" s="66"/>
      <c r="L291" s="67"/>
      <c r="M291" s="68" t="e">
        <v>#N/A</v>
      </c>
      <c r="N291" s="66"/>
      <c r="O291" s="67"/>
      <c r="P291" s="65" t="e">
        <v>#N/A</v>
      </c>
    </row>
    <row r="292" spans="1:16">
      <c r="A292" s="1">
        <f t="shared" si="38"/>
        <v>292</v>
      </c>
      <c r="B292" s="76"/>
      <c r="C292" s="77"/>
      <c r="D292" s="64" t="e">
        <v>#N/A</v>
      </c>
      <c r="E292" s="78"/>
      <c r="F292" s="79"/>
      <c r="G292" s="75" t="e">
        <v>#N/A</v>
      </c>
      <c r="H292" s="66"/>
      <c r="I292" s="67"/>
      <c r="J292" s="68" t="e">
        <v>#N/A</v>
      </c>
      <c r="K292" s="66"/>
      <c r="L292" s="67"/>
      <c r="M292" s="68" t="e">
        <v>#N/A</v>
      </c>
      <c r="N292" s="66"/>
      <c r="O292" s="67"/>
      <c r="P292" s="65" t="e">
        <v>#N/A</v>
      </c>
    </row>
    <row r="293" spans="1:16">
      <c r="A293" s="1">
        <f t="shared" si="38"/>
        <v>293</v>
      </c>
      <c r="B293" s="76"/>
      <c r="C293" s="77"/>
      <c r="D293" s="64" t="e">
        <v>#N/A</v>
      </c>
      <c r="E293" s="78"/>
      <c r="F293" s="79"/>
      <c r="G293" s="75" t="e">
        <v>#N/A</v>
      </c>
      <c r="H293" s="66"/>
      <c r="I293" s="67"/>
      <c r="J293" s="68" t="e">
        <v>#N/A</v>
      </c>
      <c r="K293" s="66"/>
      <c r="L293" s="67"/>
      <c r="M293" s="68" t="e">
        <v>#N/A</v>
      </c>
      <c r="N293" s="66"/>
      <c r="O293" s="67"/>
      <c r="P293" s="65" t="e">
        <v>#N/A</v>
      </c>
    </row>
    <row r="294" spans="1:16">
      <c r="A294" s="1">
        <f t="shared" si="38"/>
        <v>294</v>
      </c>
      <c r="B294" s="76"/>
      <c r="C294" s="77"/>
      <c r="D294" s="64" t="e">
        <v>#N/A</v>
      </c>
      <c r="E294" s="78"/>
      <c r="F294" s="79"/>
      <c r="G294" s="75" t="e">
        <v>#N/A</v>
      </c>
      <c r="H294" s="66"/>
      <c r="I294" s="67"/>
      <c r="J294" s="68" t="e">
        <v>#N/A</v>
      </c>
      <c r="K294" s="66"/>
      <c r="L294" s="67"/>
      <c r="M294" s="68" t="e">
        <v>#N/A</v>
      </c>
      <c r="N294" s="66"/>
      <c r="O294" s="67"/>
      <c r="P294" s="65" t="e">
        <v>#N/A</v>
      </c>
    </row>
    <row r="295" spans="1:16">
      <c r="A295" s="1">
        <f t="shared" si="38"/>
        <v>295</v>
      </c>
      <c r="B295" s="76"/>
      <c r="C295" s="77"/>
      <c r="D295" s="64" t="e">
        <v>#N/A</v>
      </c>
      <c r="E295" s="78"/>
      <c r="F295" s="79"/>
      <c r="G295" s="75" t="e">
        <v>#N/A</v>
      </c>
      <c r="H295" s="66"/>
      <c r="I295" s="67"/>
      <c r="J295" s="68" t="e">
        <v>#N/A</v>
      </c>
      <c r="K295" s="66"/>
      <c r="L295" s="67"/>
      <c r="M295" s="68" t="e">
        <v>#N/A</v>
      </c>
      <c r="N295" s="66"/>
      <c r="O295" s="67"/>
      <c r="P295" s="65" t="e">
        <v>#N/A</v>
      </c>
    </row>
    <row r="296" spans="1:16">
      <c r="A296" s="1">
        <f t="shared" si="38"/>
        <v>296</v>
      </c>
      <c r="B296" s="76"/>
      <c r="C296" s="77"/>
      <c r="D296" s="64" t="e">
        <v>#N/A</v>
      </c>
      <c r="E296" s="78"/>
      <c r="F296" s="79"/>
      <c r="G296" s="75" t="e">
        <v>#N/A</v>
      </c>
      <c r="H296" s="66"/>
      <c r="I296" s="67"/>
      <c r="J296" s="68" t="e">
        <v>#N/A</v>
      </c>
      <c r="K296" s="66"/>
      <c r="L296" s="67"/>
      <c r="M296" s="68" t="e">
        <v>#N/A</v>
      </c>
      <c r="N296" s="66"/>
      <c r="O296" s="67"/>
      <c r="P296" s="65" t="e">
        <v>#N/A</v>
      </c>
    </row>
    <row r="297" spans="1:16">
      <c r="A297" s="1">
        <f t="shared" si="38"/>
        <v>297</v>
      </c>
      <c r="B297" s="76"/>
      <c r="C297" s="77"/>
      <c r="D297" s="64" t="e">
        <v>#N/A</v>
      </c>
      <c r="E297" s="78"/>
      <c r="F297" s="79"/>
      <c r="G297" s="75" t="e">
        <v>#N/A</v>
      </c>
      <c r="H297" s="66"/>
      <c r="I297" s="67"/>
      <c r="J297" s="68" t="e">
        <v>#N/A</v>
      </c>
      <c r="K297" s="66"/>
      <c r="L297" s="67"/>
      <c r="M297" s="68" t="e">
        <v>#N/A</v>
      </c>
      <c r="N297" s="66"/>
      <c r="O297" s="67"/>
      <c r="P297" s="65" t="e">
        <v>#N/A</v>
      </c>
    </row>
    <row r="298" spans="1:16">
      <c r="A298" s="1">
        <f t="shared" si="38"/>
        <v>298</v>
      </c>
      <c r="B298" s="76"/>
      <c r="C298" s="77"/>
      <c r="D298" s="64" t="e">
        <v>#N/A</v>
      </c>
      <c r="E298" s="78"/>
      <c r="F298" s="79"/>
      <c r="G298" s="75" t="e">
        <v>#N/A</v>
      </c>
      <c r="H298" s="66"/>
      <c r="I298" s="67"/>
      <c r="J298" s="68" t="e">
        <v>#N/A</v>
      </c>
      <c r="K298" s="66"/>
      <c r="L298" s="67"/>
      <c r="M298" s="68" t="e">
        <v>#N/A</v>
      </c>
      <c r="N298" s="66"/>
      <c r="O298" s="67"/>
      <c r="P298" s="65" t="e">
        <v>#N/A</v>
      </c>
    </row>
    <row r="299" spans="1:16">
      <c r="A299" s="1">
        <f t="shared" si="38"/>
        <v>299</v>
      </c>
      <c r="B299" s="76"/>
      <c r="C299" s="77"/>
      <c r="D299" s="64" t="e">
        <v>#N/A</v>
      </c>
      <c r="E299" s="78"/>
      <c r="F299" s="79"/>
      <c r="G299" s="75" t="e">
        <v>#N/A</v>
      </c>
      <c r="H299" s="66"/>
      <c r="I299" s="67"/>
      <c r="J299" s="68" t="e">
        <v>#N/A</v>
      </c>
      <c r="K299" s="66"/>
      <c r="L299" s="67"/>
      <c r="M299" s="68" t="e">
        <v>#N/A</v>
      </c>
      <c r="N299" s="66"/>
      <c r="O299" s="67"/>
      <c r="P299" s="65" t="e">
        <v>#N/A</v>
      </c>
    </row>
    <row r="300" spans="1:16">
      <c r="A300" s="1">
        <f t="shared" si="38"/>
        <v>300</v>
      </c>
      <c r="B300" s="76"/>
      <c r="C300" s="77"/>
      <c r="D300" s="64" t="e">
        <v>#N/A</v>
      </c>
      <c r="E300" s="78"/>
      <c r="F300" s="79"/>
      <c r="G300" s="75" t="e">
        <v>#N/A</v>
      </c>
      <c r="H300" s="66"/>
      <c r="I300" s="67"/>
      <c r="J300" s="68" t="e">
        <v>#N/A</v>
      </c>
      <c r="K300" s="66"/>
      <c r="L300" s="67"/>
      <c r="M300" s="68" t="e">
        <v>#N/A</v>
      </c>
      <c r="N300" s="66"/>
      <c r="O300" s="67"/>
      <c r="P300" s="65" t="e">
        <v>#N/A</v>
      </c>
    </row>
  </sheetData>
  <mergeCells count="1">
    <mergeCell ref="E18:G18"/>
  </mergeCells>
  <phoneticPr fontId="23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srim1H_GaN</vt:lpstr>
      <vt:lpstr>srim2H_GaN</vt:lpstr>
      <vt:lpstr>srim4He_GaN</vt:lpstr>
      <vt:lpstr>srim7Li_GaN</vt:lpstr>
      <vt:lpstr>srim9Be_GaN</vt:lpstr>
      <vt:lpstr>srim12C_GaN</vt:lpstr>
      <vt:lpstr>srim19F_GaN</vt:lpstr>
      <vt:lpstr>srim20Ne_GaN</vt:lpstr>
      <vt:lpstr>srim22Na_GaN</vt:lpstr>
      <vt:lpstr>srim40Ar_GaN</vt:lpstr>
      <vt:lpstr>srim56Fe_GaN</vt:lpstr>
      <vt:lpstr>srim84Kr_GaN</vt:lpstr>
      <vt:lpstr>srim86Kr_GaN</vt:lpstr>
      <vt:lpstr>srim129Xe_GaN</vt:lpstr>
      <vt:lpstr>srim132Xe_GaN</vt:lpstr>
      <vt:lpstr>srim136Xe_GaN</vt:lpstr>
      <vt:lpstr>srim181Ta_GaN</vt:lpstr>
      <vt:lpstr>srim197Au_GaN</vt:lpstr>
      <vt:lpstr>srim238U_GaN</vt:lpstr>
    </vt:vector>
  </TitlesOfParts>
  <Company>RIKEN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SRIMfit</dc:title>
  <dc:subject>ver.210</dc:subject>
  <dc:creator>Ayoshida(RIKEN)</dc:creator>
  <cp:lastModifiedBy>ayoshida</cp:lastModifiedBy>
  <cp:lastPrinted>2017-03-21T09:13:02Z</cp:lastPrinted>
  <dcterms:created xsi:type="dcterms:W3CDTF">2008-11-07T05:47:18Z</dcterms:created>
  <dcterms:modified xsi:type="dcterms:W3CDTF">2021-06-02T06:47:07Z</dcterms:modified>
</cp:coreProperties>
</file>